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4795" windowHeight="11505"/>
  </bookViews>
  <sheets>
    <sheet name="Guide de lecture" sheetId="3" r:id="rId1"/>
    <sheet name="Synthèse" sheetId="4" r:id="rId2"/>
    <sheet name="Secteur ex DG" sheetId="1" r:id="rId3"/>
    <sheet name="Secteur ex OQN" sheetId="2" r:id="rId4"/>
    <sheet name="Liste GHM" sheetId="5" state="hidden" r:id="rId5"/>
    <sheet name="Choix GHS" sheetId="6" state="hidden" r:id="rId6"/>
  </sheets>
  <externalReferences>
    <externalReference r:id="rId7"/>
  </externalReferences>
  <definedNames>
    <definedName name="GHM" localSheetId="4">Synthèse!$D$7</definedName>
    <definedName name="GHM">Synthèse!$D$8</definedName>
    <definedName name="ListeGHM">'[1]Liste GHM'!$A$2:$A$1854</definedName>
    <definedName name="ListeGHS">'[1]Choix GHS'!$B$2:$B$4</definedName>
  </definedNames>
  <calcPr calcId="145621"/>
</workbook>
</file>

<file path=xl/calcChain.xml><?xml version="1.0" encoding="utf-8"?>
<calcChain xmlns="http://schemas.openxmlformats.org/spreadsheetml/2006/main">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2" i="2"/>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 i="1"/>
  <c r="D8" i="4"/>
  <c r="D9" i="4"/>
  <c r="A2" i="6"/>
  <c r="A3" i="6" s="1"/>
  <c r="B3" i="6" s="1"/>
  <c r="D10" i="4" l="1"/>
  <c r="B2" i="6"/>
  <c r="A4" i="6"/>
  <c r="B4" i="6" s="1"/>
  <c r="F24" i="4" l="1"/>
  <c r="F20" i="4"/>
  <c r="E22" i="4"/>
  <c r="F23" i="4"/>
  <c r="E21" i="4"/>
  <c r="F22" i="4"/>
  <c r="E24" i="4"/>
  <c r="E20" i="4"/>
  <c r="F21" i="4"/>
  <c r="E23" i="4"/>
  <c r="F19" i="4"/>
  <c r="E16" i="4"/>
  <c r="F18" i="4"/>
  <c r="F16" i="4"/>
  <c r="E19" i="4"/>
  <c r="F17" i="4"/>
  <c r="E17" i="4"/>
  <c r="E18" i="4"/>
</calcChain>
</file>

<file path=xl/sharedStrings.xml><?xml version="1.0" encoding="utf-8"?>
<sst xmlns="http://schemas.openxmlformats.org/spreadsheetml/2006/main" count="13005" uniqueCount="4020">
  <si>
    <t>GHM v11d</t>
  </si>
  <si>
    <t>GHS</t>
  </si>
  <si>
    <t>Libellé GHM</t>
  </si>
  <si>
    <t>Effectif national 2011</t>
  </si>
  <si>
    <t xml:space="preserve">Valorisation des tarifs </t>
  </si>
  <si>
    <t>Valorisation des coûts</t>
  </si>
  <si>
    <t>Ecart (en %)</t>
  </si>
  <si>
    <t>Ecart (en €)</t>
  </si>
  <si>
    <t xml:space="preserve">01C031 </t>
  </si>
  <si>
    <t xml:space="preserve">Craniotomies pour traumatisme, âge supérieur à 17 ans, niveau 1 </t>
  </si>
  <si>
    <t xml:space="preserve">01C032 </t>
  </si>
  <si>
    <t xml:space="preserve">Craniotomies pour traumatisme, âge supérieur à 17 ans, niveau 2 </t>
  </si>
  <si>
    <t xml:space="preserve">01C033 </t>
  </si>
  <si>
    <t xml:space="preserve">Craniotomies pour traumatisme, âge supérieur à 17 ans, niveau 3 </t>
  </si>
  <si>
    <t xml:space="preserve">01C034 </t>
  </si>
  <si>
    <t xml:space="preserve">Craniotomies pour traumatisme, âge supérieur à 17 ans, niveau 4 </t>
  </si>
  <si>
    <t xml:space="preserve">01C041 </t>
  </si>
  <si>
    <t xml:space="preserve">Craniotomies en dehors de tout traumatisme, âge supérieur à 17 ans, niveau 1 </t>
  </si>
  <si>
    <t xml:space="preserve">01C042 </t>
  </si>
  <si>
    <t xml:space="preserve">Craniotomies en dehors de tout traumatisme, âge supérieur à 17 ans, niveau 2 </t>
  </si>
  <si>
    <t xml:space="preserve">01C043 </t>
  </si>
  <si>
    <t xml:space="preserve">Craniotomies en dehors de tout traumatisme, âge supérieur à 17 ans, niveau 3 </t>
  </si>
  <si>
    <t xml:space="preserve">01C044 </t>
  </si>
  <si>
    <t xml:space="preserve">Craniotomies en dehors de tout traumatisme, âge supérieur à 17 ans, niveau 4 </t>
  </si>
  <si>
    <t xml:space="preserve">01C051 </t>
  </si>
  <si>
    <t xml:space="preserve">Interventions sur le rachis et la moelle pour des affections neurologiques, niveau 1 </t>
  </si>
  <si>
    <t xml:space="preserve">01C052 </t>
  </si>
  <si>
    <t xml:space="preserve">Interventions sur le rachis et la moelle pour des affections neurologiques, niveau 2 </t>
  </si>
  <si>
    <t xml:space="preserve">01C053 </t>
  </si>
  <si>
    <t xml:space="preserve">Interventions sur le rachis et la moelle pour des affections neurologiques, niveau 3 </t>
  </si>
  <si>
    <t xml:space="preserve">01C054 </t>
  </si>
  <si>
    <t xml:space="preserve">Interventions sur le rachis et la moelle pour des affections neurologiques, niveau 4 </t>
  </si>
  <si>
    <t xml:space="preserve">01C061 </t>
  </si>
  <si>
    <t xml:space="preserve">Interventions sur le système vasculaire précérébral, niveau 1 </t>
  </si>
  <si>
    <t xml:space="preserve">01C062 </t>
  </si>
  <si>
    <t xml:space="preserve">Interventions sur le système vasculaire précérébral, niveau 2 </t>
  </si>
  <si>
    <t xml:space="preserve">01C063 </t>
  </si>
  <si>
    <t xml:space="preserve">Interventions sur le système vasculaire précérébral, niveau 3 </t>
  </si>
  <si>
    <t xml:space="preserve">01C064 </t>
  </si>
  <si>
    <t xml:space="preserve">Interventions sur le système vasculaire précérébral, niveau 4 </t>
  </si>
  <si>
    <t xml:space="preserve">01C081 </t>
  </si>
  <si>
    <t xml:space="preserve">Interventions sur les nerfs crâniens ou périphériques et autres interventions sur le système nerveux, niveau 1 </t>
  </si>
  <si>
    <t xml:space="preserve">01C082 </t>
  </si>
  <si>
    <t xml:space="preserve">Interventions sur les nerfs crâniens ou périphériques et autres interventions sur le système nerveux, niveau 2 </t>
  </si>
  <si>
    <t xml:space="preserve">01C083 </t>
  </si>
  <si>
    <t xml:space="preserve">Interventions sur les nerfs crâniens ou périphériques et autres interventions sur le système nerveux, niveau 3 </t>
  </si>
  <si>
    <t xml:space="preserve">01C084 </t>
  </si>
  <si>
    <t xml:space="preserve">Interventions sur les nerfs crâniens ou périphériques et autres interventions sur le système nerveux, niveau 4 </t>
  </si>
  <si>
    <t xml:space="preserve">01C08J </t>
  </si>
  <si>
    <t xml:space="preserve">Interventions sur les nerfs crâniens ou périphériques et autres interventions sur le système nerveux, en ambulatoire </t>
  </si>
  <si>
    <t xml:space="preserve">01C091 </t>
  </si>
  <si>
    <t xml:space="preserve">Pose d'un stimulateur cérébral, niveau 1 </t>
  </si>
  <si>
    <t xml:space="preserve">01C092 </t>
  </si>
  <si>
    <t xml:space="preserve">Pose d'un stimulateur cérébral, niveau 2 </t>
  </si>
  <si>
    <t xml:space="preserve">01C101 </t>
  </si>
  <si>
    <t xml:space="preserve">Pose d'un stimulateur médullaire, niveau 1 </t>
  </si>
  <si>
    <t xml:space="preserve">01C102 </t>
  </si>
  <si>
    <t xml:space="preserve">Pose d'un stimulateur médullaire, niveau 2 </t>
  </si>
  <si>
    <t xml:space="preserve">01C10J </t>
  </si>
  <si>
    <t xml:space="preserve">Pose d'un stimulateur médullaire, en ambulatoire </t>
  </si>
  <si>
    <t xml:space="preserve">01C111 </t>
  </si>
  <si>
    <t xml:space="preserve">Craniotomies pour tumeurs, âge inférieur à 18 ans, niveau 1 </t>
  </si>
  <si>
    <t xml:space="preserve">01C112 </t>
  </si>
  <si>
    <t xml:space="preserve">Craniotomies pour tumeurs, âge inférieur à 18 ans, niveau 2 </t>
  </si>
  <si>
    <t xml:space="preserve">01C113 </t>
  </si>
  <si>
    <t xml:space="preserve">Craniotomies pour tumeurs, âge inférieur à 18 ans, niveau 3 </t>
  </si>
  <si>
    <t xml:space="preserve">01C114 </t>
  </si>
  <si>
    <t xml:space="preserve">Craniotomies pour tumeurs, âge inférieur à 18 ans, niveau 4 </t>
  </si>
  <si>
    <t xml:space="preserve">01C121 </t>
  </si>
  <si>
    <t xml:space="preserve">Craniotomies pour affections non tumorales, âge inférieur à 18 ans, niveau 1 </t>
  </si>
  <si>
    <t xml:space="preserve">01C122 </t>
  </si>
  <si>
    <t xml:space="preserve">Craniotomies pour affections non tumorales, âge inférieur à 18 ans, niveau 2 </t>
  </si>
  <si>
    <t xml:space="preserve">01C123 </t>
  </si>
  <si>
    <t xml:space="preserve">Craniotomies pour affections non tumorales, âge inférieur à 18 ans, niveau 3 </t>
  </si>
  <si>
    <t xml:space="preserve">01C124 </t>
  </si>
  <si>
    <t xml:space="preserve">Craniotomies pour affections non tumorales, âge inférieur à 18 ans, niveau 4 </t>
  </si>
  <si>
    <t xml:space="preserve">01C131 </t>
  </si>
  <si>
    <t xml:space="preserve">Libérations du canal carpien et d'autres nerfs superficiels, niveau 1 </t>
  </si>
  <si>
    <t xml:space="preserve">01C132 </t>
  </si>
  <si>
    <t xml:space="preserve">Libérations du canal carpien et d'autres nerfs superficiels, niveau 2 </t>
  </si>
  <si>
    <t xml:space="preserve">01C13J </t>
  </si>
  <si>
    <t xml:space="preserve">Libérations du canal carpien et d'autres nerfs superficiels, en ambulatoire </t>
  </si>
  <si>
    <t xml:space="preserve">01K021 </t>
  </si>
  <si>
    <t xml:space="preserve">Autres embolisations intracrâniennes et médullaires, niveau 1 </t>
  </si>
  <si>
    <t xml:space="preserve">01K022 </t>
  </si>
  <si>
    <t xml:space="preserve">Autres embolisations intracrâniennes et médullaires, niveau 2 </t>
  </si>
  <si>
    <t xml:space="preserve">01K023 </t>
  </si>
  <si>
    <t xml:space="preserve">Autres embolisations intracrâniennes et médullaires, niveau 3 </t>
  </si>
  <si>
    <t xml:space="preserve">01K031 </t>
  </si>
  <si>
    <t xml:space="preserve">Autres actes thérapeutiques par voie vasculaire du système nerveux, niveau 1 </t>
  </si>
  <si>
    <t xml:space="preserve">01K032 </t>
  </si>
  <si>
    <t xml:space="preserve">Autres actes thérapeutiques par voie vasculaire du système nerveux, niveau 2 </t>
  </si>
  <si>
    <t xml:space="preserve">01K033 </t>
  </si>
  <si>
    <t xml:space="preserve">Autres actes thérapeutiques par voie vasculaire du système nerveux, niveau 3 </t>
  </si>
  <si>
    <t xml:space="preserve">01K034 </t>
  </si>
  <si>
    <t xml:space="preserve">Autres actes thérapeutiques par voie vasculaire du système nerveux, niveau 4 </t>
  </si>
  <si>
    <t xml:space="preserve">01K04J </t>
  </si>
  <si>
    <t xml:space="preserve">Injections de toxine botulique, en ambulatoire </t>
  </si>
  <si>
    <t xml:space="preserve">01K05J </t>
  </si>
  <si>
    <t xml:space="preserve">Séjours pour douleurs chroniques rebelles comprenant un bloc ou une infiltration, en ambulatoire </t>
  </si>
  <si>
    <t xml:space="preserve">01K06J </t>
  </si>
  <si>
    <t xml:space="preserve">Affections du système nerveux sans acte opératoire avec anesthésie, en ambulatoire </t>
  </si>
  <si>
    <t xml:space="preserve">01K071 </t>
  </si>
  <si>
    <t xml:space="preserve">Embolisations intracrâniennes et médullaires pour hémorragie, niveau 1 </t>
  </si>
  <si>
    <t xml:space="preserve">01K072 </t>
  </si>
  <si>
    <t xml:space="preserve">Embolisations intracrâniennes et médullaires pour hémorragie, niveau 2 </t>
  </si>
  <si>
    <t xml:space="preserve">01K073 </t>
  </si>
  <si>
    <t xml:space="preserve">Embolisations intracrâniennes et médullaires pour hémorragie, niveau 3 </t>
  </si>
  <si>
    <t xml:space="preserve">01K074 </t>
  </si>
  <si>
    <t xml:space="preserve">Embolisations intracrâniennes et médullaires pour hémorragie, niveau 4 </t>
  </si>
  <si>
    <t xml:space="preserve">01M041 </t>
  </si>
  <si>
    <t xml:space="preserve">Méningites virales, niveau 1 </t>
  </si>
  <si>
    <t xml:space="preserve">01M042 </t>
  </si>
  <si>
    <t xml:space="preserve">Méningites virales, niveau 2 </t>
  </si>
  <si>
    <t xml:space="preserve">01M043 </t>
  </si>
  <si>
    <t xml:space="preserve">Méningites virales, niveau 3 </t>
  </si>
  <si>
    <t xml:space="preserve">01M04T </t>
  </si>
  <si>
    <t xml:space="preserve">Méningites virales, très courte durée </t>
  </si>
  <si>
    <t xml:space="preserve">01M051 </t>
  </si>
  <si>
    <t xml:space="preserve">Infections du système nerveux à l'exception des méningites virales, niveau 1 </t>
  </si>
  <si>
    <t xml:space="preserve">01M052 </t>
  </si>
  <si>
    <t xml:space="preserve">Infections du système nerveux à l'exception des méningites virales, niveau 2 </t>
  </si>
  <si>
    <t xml:space="preserve">01M053 </t>
  </si>
  <si>
    <t xml:space="preserve">Infections du système nerveux à l'exception des méningites virales, niveau 3 </t>
  </si>
  <si>
    <t xml:space="preserve">01M054 </t>
  </si>
  <si>
    <t xml:space="preserve">Infections du système nerveux à l'exception des méningites virales, niveau 4 </t>
  </si>
  <si>
    <t xml:space="preserve">01M05T </t>
  </si>
  <si>
    <t xml:space="preserve">Infections du système nerveux à l'exception des méningites virales, très courte durée </t>
  </si>
  <si>
    <t xml:space="preserve">01M071 </t>
  </si>
  <si>
    <t xml:space="preserve">Maladies dégénératives du système nerveux, âge supérieur à 79 ans, niveau 1 </t>
  </si>
  <si>
    <t xml:space="preserve">01M072 </t>
  </si>
  <si>
    <t xml:space="preserve">Maladies dégénératives du système nerveux, âge supérieur à 79 ans, niveau 2 </t>
  </si>
  <si>
    <t xml:space="preserve">01M073 </t>
  </si>
  <si>
    <t xml:space="preserve">Maladies dégénératives du système nerveux, âge supérieur à 79 ans, niveau 3 </t>
  </si>
  <si>
    <t xml:space="preserve">01M074 </t>
  </si>
  <si>
    <t xml:space="preserve">Maladies dégénératives du système nerveux, âge supérieur à 79 ans, niveau 4 </t>
  </si>
  <si>
    <t xml:space="preserve">01M07T </t>
  </si>
  <si>
    <t xml:space="preserve">Maladies dégénératives du système nerveux, âge supérieur à 79 ans, très courte durée </t>
  </si>
  <si>
    <t xml:space="preserve">01M081 </t>
  </si>
  <si>
    <t xml:space="preserve">Maladies dégénératives du système nerveux, âge inférieur à 80 ans, niveau 1 </t>
  </si>
  <si>
    <t xml:space="preserve">01M082 </t>
  </si>
  <si>
    <t xml:space="preserve">Maladies dégénératives du système nerveux, âge inférieur à 80 ans, niveau 2 </t>
  </si>
  <si>
    <t xml:space="preserve">01M083 </t>
  </si>
  <si>
    <t xml:space="preserve">Maladies dégénératives du système nerveux, âge inférieur à 80 ans, niveau 3 </t>
  </si>
  <si>
    <t xml:space="preserve">01M084 </t>
  </si>
  <si>
    <t xml:space="preserve">Maladies dégénératives du système nerveux, âge inférieur à 80 ans, niveau 4 </t>
  </si>
  <si>
    <t xml:space="preserve">01M08T </t>
  </si>
  <si>
    <t xml:space="preserve">Maladies dégénératives du système nerveux, âge inférieur à 80 ans, très courte durée </t>
  </si>
  <si>
    <t xml:space="preserve">01M091 </t>
  </si>
  <si>
    <t xml:space="preserve">Affections et lésions du rachis et de la moelle, niveau 1 </t>
  </si>
  <si>
    <t xml:space="preserve">01M092 </t>
  </si>
  <si>
    <t xml:space="preserve">Affections et lésions du rachis et de la moelle, niveau 2 </t>
  </si>
  <si>
    <t xml:space="preserve">01M093 </t>
  </si>
  <si>
    <t xml:space="preserve">Affections et lésions du rachis et de la moelle, niveau 3 </t>
  </si>
  <si>
    <t xml:space="preserve">01M094 </t>
  </si>
  <si>
    <t xml:space="preserve">Affections et lésions du rachis et de la moelle, niveau 4 </t>
  </si>
  <si>
    <t xml:space="preserve">01M09T </t>
  </si>
  <si>
    <t xml:space="preserve">Affections et lésions du rachis et de la moelle, très courte durée </t>
  </si>
  <si>
    <t xml:space="preserve">01M101 </t>
  </si>
  <si>
    <t xml:space="preserve">Autres affections cérébrovasculaires, niveau 1 </t>
  </si>
  <si>
    <t xml:space="preserve">01M102 </t>
  </si>
  <si>
    <t xml:space="preserve">Autres affections cérébrovasculaires, niveau 2 </t>
  </si>
  <si>
    <t xml:space="preserve">01M103 </t>
  </si>
  <si>
    <t xml:space="preserve">Autres affections cérébrovasculaires, niveau 3 </t>
  </si>
  <si>
    <t xml:space="preserve">01M104 </t>
  </si>
  <si>
    <t xml:space="preserve">Autres affections cérébrovasculaires, niveau 4 </t>
  </si>
  <si>
    <t xml:space="preserve">01M10T </t>
  </si>
  <si>
    <t xml:space="preserve">Autres affections cérébrovasculaires, très courte durée </t>
  </si>
  <si>
    <t xml:space="preserve">01M111 </t>
  </si>
  <si>
    <t xml:space="preserve">Affections des nerfs crâniens et rachidiens, niveau 1 </t>
  </si>
  <si>
    <t xml:space="preserve">01M112 </t>
  </si>
  <si>
    <t xml:space="preserve">Affections des nerfs crâniens et rachidiens, niveau 2 </t>
  </si>
  <si>
    <t xml:space="preserve">01M113 </t>
  </si>
  <si>
    <t xml:space="preserve">Affections des nerfs crâniens et rachidiens, niveau 3 </t>
  </si>
  <si>
    <t xml:space="preserve">01M114 </t>
  </si>
  <si>
    <t xml:space="preserve">Affections des nerfs crâniens et rachidiens, niveau 4 </t>
  </si>
  <si>
    <t xml:space="preserve">01M11T </t>
  </si>
  <si>
    <t xml:space="preserve">Affections des nerfs crâniens et rachidiens, très courte durée </t>
  </si>
  <si>
    <t xml:space="preserve">01M121 </t>
  </si>
  <si>
    <t xml:space="preserve">Autres affections du système nerveux, niveau 1 </t>
  </si>
  <si>
    <t xml:space="preserve">01M122 </t>
  </si>
  <si>
    <t xml:space="preserve">Autres affections du système nerveux, niveau 2 </t>
  </si>
  <si>
    <t xml:space="preserve">01M123 </t>
  </si>
  <si>
    <t xml:space="preserve">Autres affections du système nerveux, niveau 3 </t>
  </si>
  <si>
    <t xml:space="preserve">01M124 </t>
  </si>
  <si>
    <t xml:space="preserve">Autres affections du système nerveux, niveau 4 </t>
  </si>
  <si>
    <t xml:space="preserve">01M12T </t>
  </si>
  <si>
    <t xml:space="preserve">Autres affections du système nerveux, très courte durée </t>
  </si>
  <si>
    <t xml:space="preserve">01M131 </t>
  </si>
  <si>
    <t xml:space="preserve">Troubles de la conscience et comas d'origine non traumatique, niveau 1 </t>
  </si>
  <si>
    <t xml:space="preserve">01M132 </t>
  </si>
  <si>
    <t xml:space="preserve">Troubles de la conscience et comas d'origine non traumatique, niveau 2 </t>
  </si>
  <si>
    <t xml:space="preserve">01M133 </t>
  </si>
  <si>
    <t xml:space="preserve">Troubles de la conscience et comas d'origine non traumatique, niveau 3 </t>
  </si>
  <si>
    <t xml:space="preserve">01M134 </t>
  </si>
  <si>
    <t xml:space="preserve">Troubles de la conscience et comas d'origine non traumatique, niveau 4 </t>
  </si>
  <si>
    <t xml:space="preserve">01M151 </t>
  </si>
  <si>
    <t xml:space="preserve">Accidents ischémiques transitoires et occlusions des artères précérébrales, âge supérieur à 79 ans, niveau 1 </t>
  </si>
  <si>
    <t xml:space="preserve">01M152 </t>
  </si>
  <si>
    <t xml:space="preserve">Accidents ischémiques transitoires et occlusions des artères précérébrales, âge supérieur à 79 ans, niveau 2 </t>
  </si>
  <si>
    <t xml:space="preserve">01M153 </t>
  </si>
  <si>
    <t xml:space="preserve">Accidents ischémiques transitoires et occlusions des artères précérébrales, âge supérieur à 79 ans, niveau 3 </t>
  </si>
  <si>
    <t xml:space="preserve">01M15T </t>
  </si>
  <si>
    <t xml:space="preserve">Accidents ischémiques transitoires et occlusions des artères précérébrales, âge supérieur à 79 ans, très courte durée </t>
  </si>
  <si>
    <t xml:space="preserve">01M161 </t>
  </si>
  <si>
    <t xml:space="preserve">Accidents ischémiques transitoires et occlusions des artères précérébrales, âge inférieur à 80 ans, niveau 1 </t>
  </si>
  <si>
    <t xml:space="preserve">01M162 </t>
  </si>
  <si>
    <t xml:space="preserve">Accidents ischémiques transitoires et occlusions des artères précérébrales, âge inférieur à 80 ans, niveau 2 </t>
  </si>
  <si>
    <t xml:space="preserve">01M163 </t>
  </si>
  <si>
    <t xml:space="preserve">Accidents ischémiques transitoires et occlusions des artères précérébrales, âge inférieur à 80 ans, niveau 3 </t>
  </si>
  <si>
    <t xml:space="preserve">01M16T </t>
  </si>
  <si>
    <t xml:space="preserve">Accidents ischémiques transitoires et occlusions des artères précérébrales, âge inférieur à 80 ans, très courte durée </t>
  </si>
  <si>
    <t xml:space="preserve">01M171 </t>
  </si>
  <si>
    <t xml:space="preserve">Sclérose en plaques et ataxie cérébelleuse, niveau 1 </t>
  </si>
  <si>
    <t xml:space="preserve">01M172 </t>
  </si>
  <si>
    <t xml:space="preserve">Sclérose en plaques et ataxie cérébelleuse, niveau 2 </t>
  </si>
  <si>
    <t xml:space="preserve">01M173 </t>
  </si>
  <si>
    <t xml:space="preserve">Sclérose en plaques et ataxie cérébelleuse, niveau 3 </t>
  </si>
  <si>
    <t xml:space="preserve">01M174 </t>
  </si>
  <si>
    <t xml:space="preserve">Sclérose en plaques et ataxie cérébelleuse, niveau 4 </t>
  </si>
  <si>
    <t xml:space="preserve">01M17T </t>
  </si>
  <si>
    <t xml:space="preserve">Sclérose en plaques et ataxie cérébelleuse, très courte durée </t>
  </si>
  <si>
    <t xml:space="preserve">01M181 </t>
  </si>
  <si>
    <t xml:space="preserve">Lésions traumatiques intracrâniennes sévères, niveau 1 </t>
  </si>
  <si>
    <t xml:space="preserve">01M182 </t>
  </si>
  <si>
    <t xml:space="preserve">Lésions traumatiques intracrâniennes sévères, niveau 2 </t>
  </si>
  <si>
    <t xml:space="preserve">01M183 </t>
  </si>
  <si>
    <t xml:space="preserve">Lésions traumatiques intracrâniennes sévères, niveau 3 </t>
  </si>
  <si>
    <t xml:space="preserve">01M184 </t>
  </si>
  <si>
    <t xml:space="preserve">Lésions traumatiques intracrâniennes sévères, niveau 4 </t>
  </si>
  <si>
    <t xml:space="preserve">01M18T </t>
  </si>
  <si>
    <t xml:space="preserve">Lésions traumatiques intracrâniennes sévères, très courte durée </t>
  </si>
  <si>
    <t xml:space="preserve">01M191 </t>
  </si>
  <si>
    <t xml:space="preserve">Autres lésions traumatiques intracrâniennes, sauf commotions, niveau 1 </t>
  </si>
  <si>
    <t xml:space="preserve">01M192 </t>
  </si>
  <si>
    <t xml:space="preserve">Autres lésions traumatiques intracrâniennes, sauf commotions, niveau 2 </t>
  </si>
  <si>
    <t xml:space="preserve">01M193 </t>
  </si>
  <si>
    <t xml:space="preserve">Autres lésions traumatiques intracrâniennes, sauf commotions, niveau 3 </t>
  </si>
  <si>
    <t xml:space="preserve">01M194 </t>
  </si>
  <si>
    <t xml:space="preserve">Autres lésions traumatiques intracrâniennes, sauf commotions, niveau 4 </t>
  </si>
  <si>
    <t xml:space="preserve">01M201 </t>
  </si>
  <si>
    <t xml:space="preserve">Commotions cérébrales, niveau 1 </t>
  </si>
  <si>
    <t xml:space="preserve">01M202 </t>
  </si>
  <si>
    <t xml:space="preserve">Commotions cérébrales, niveau 2 </t>
  </si>
  <si>
    <t xml:space="preserve">01M203 </t>
  </si>
  <si>
    <t xml:space="preserve">Commotions cérébrales, niveau 3 </t>
  </si>
  <si>
    <t xml:space="preserve">01M211 </t>
  </si>
  <si>
    <t xml:space="preserve">Douleurs chroniques rebelles, niveau 1 </t>
  </si>
  <si>
    <t xml:space="preserve">01M212 </t>
  </si>
  <si>
    <t xml:space="preserve">Douleurs chroniques rebelles, niveau 2 </t>
  </si>
  <si>
    <t xml:space="preserve">01M213 </t>
  </si>
  <si>
    <t xml:space="preserve">Douleurs chroniques rebelles, niveau 3 </t>
  </si>
  <si>
    <t xml:space="preserve">01M214 </t>
  </si>
  <si>
    <t xml:space="preserve">Douleurs chroniques rebelles, niveau 4 </t>
  </si>
  <si>
    <t xml:space="preserve">01M21T </t>
  </si>
  <si>
    <t xml:space="preserve">Douleurs chroniques rebelles, très courte durée </t>
  </si>
  <si>
    <t xml:space="preserve">01M221 </t>
  </si>
  <si>
    <t xml:space="preserve">Migraines et céphalées, niveau 1 </t>
  </si>
  <si>
    <t xml:space="preserve">01M222 </t>
  </si>
  <si>
    <t xml:space="preserve">Migraines et céphalées, niveau 2 </t>
  </si>
  <si>
    <t xml:space="preserve">01M223 </t>
  </si>
  <si>
    <t xml:space="preserve">Migraines et céphalées, niveau 3 </t>
  </si>
  <si>
    <t xml:space="preserve">01M22T </t>
  </si>
  <si>
    <t xml:space="preserve">Migraines et céphalées, très courte durée </t>
  </si>
  <si>
    <t xml:space="preserve">01M231 </t>
  </si>
  <si>
    <t xml:space="preserve">Convulsions hyperthermiques, niveau 1 </t>
  </si>
  <si>
    <t xml:space="preserve">01M241 </t>
  </si>
  <si>
    <t xml:space="preserve">Epilepsie, âge inférieur à 18 ans, niveau 1 </t>
  </si>
  <si>
    <t xml:space="preserve">01M242 </t>
  </si>
  <si>
    <t xml:space="preserve">Epilepsie, âge inférieur à 18 ans, niveau 2 </t>
  </si>
  <si>
    <t xml:space="preserve">01M243 </t>
  </si>
  <si>
    <t xml:space="preserve">Epilepsie, âge inférieur à 18 ans, niveau 3 </t>
  </si>
  <si>
    <t xml:space="preserve">01M244 </t>
  </si>
  <si>
    <t xml:space="preserve">Epilepsie, âge inférieur à 18 ans, niveau 4 </t>
  </si>
  <si>
    <t xml:space="preserve">01M24T </t>
  </si>
  <si>
    <t xml:space="preserve">Epilepsie, âge inférieur à 18 ans, très courte durée </t>
  </si>
  <si>
    <t xml:space="preserve">01M251 </t>
  </si>
  <si>
    <t xml:space="preserve">Epilepsie, âge supérieur à 17 ans, niveau 1 </t>
  </si>
  <si>
    <t xml:space="preserve">01M252 </t>
  </si>
  <si>
    <t xml:space="preserve">Epilepsie, âge supérieur à 17 ans, niveau 2 </t>
  </si>
  <si>
    <t xml:space="preserve">01M253 </t>
  </si>
  <si>
    <t xml:space="preserve">Epilepsie, âge supérieur à 17 ans, niveau 3 </t>
  </si>
  <si>
    <t xml:space="preserve">01M254 </t>
  </si>
  <si>
    <t xml:space="preserve">Epilepsie, âge supérieur à 17 ans, niveau 4 </t>
  </si>
  <si>
    <t xml:space="preserve">01M25T </t>
  </si>
  <si>
    <t xml:space="preserve">Epilepsie, âge supérieur à 17 ans, très courte durée </t>
  </si>
  <si>
    <t xml:space="preserve">01M261 </t>
  </si>
  <si>
    <t xml:space="preserve">Tumeurs malignes du système nerveux, niveau 1 </t>
  </si>
  <si>
    <t xml:space="preserve">01M262 </t>
  </si>
  <si>
    <t xml:space="preserve">Tumeurs malignes du système nerveux, niveau 2 </t>
  </si>
  <si>
    <t xml:space="preserve">01M263 </t>
  </si>
  <si>
    <t xml:space="preserve">Tumeurs malignes du système nerveux, niveau 3 </t>
  </si>
  <si>
    <t xml:space="preserve">01M264 </t>
  </si>
  <si>
    <t xml:space="preserve">Tumeurs malignes du système nerveux, niveau 4 </t>
  </si>
  <si>
    <t xml:space="preserve">01M26T </t>
  </si>
  <si>
    <t xml:space="preserve">Tumeurs malignes du système nerveux, très courte durée </t>
  </si>
  <si>
    <t xml:space="preserve">01M271 </t>
  </si>
  <si>
    <t xml:space="preserve">Autres tumeurs du système nerveux, niveau 1 </t>
  </si>
  <si>
    <t xml:space="preserve">01M272 </t>
  </si>
  <si>
    <t xml:space="preserve">Autres tumeurs du système nerveux, niveau 2 </t>
  </si>
  <si>
    <t xml:space="preserve">01M273 </t>
  </si>
  <si>
    <t xml:space="preserve">Autres tumeurs du système nerveux, niveau 3 </t>
  </si>
  <si>
    <t xml:space="preserve">01M27T </t>
  </si>
  <si>
    <t xml:space="preserve">Autres tumeurs du système nerveux, très courte durée </t>
  </si>
  <si>
    <t xml:space="preserve">01M281 </t>
  </si>
  <si>
    <t xml:space="preserve">Hydrocéphalies, niveau 1 </t>
  </si>
  <si>
    <t xml:space="preserve">01M282 </t>
  </si>
  <si>
    <t xml:space="preserve">Hydrocéphalies, niveau 2 </t>
  </si>
  <si>
    <t xml:space="preserve">01M283 </t>
  </si>
  <si>
    <t xml:space="preserve">Hydrocéphalies, niveau 3 </t>
  </si>
  <si>
    <t xml:space="preserve">01M28T </t>
  </si>
  <si>
    <t xml:space="preserve">Hydrocéphalies, très courte durée </t>
  </si>
  <si>
    <t xml:space="preserve">01M291 </t>
  </si>
  <si>
    <t xml:space="preserve">Anévrysmes cérébraux, niveau 1 </t>
  </si>
  <si>
    <t xml:space="preserve">01M301 </t>
  </si>
  <si>
    <t xml:space="preserve">Accidents vasculaires intracérébraux non transitoires, niveau 1 </t>
  </si>
  <si>
    <t xml:space="preserve">01M302 </t>
  </si>
  <si>
    <t xml:space="preserve">Accidents vasculaires intracérébraux non transitoires, niveau 2 </t>
  </si>
  <si>
    <t xml:space="preserve">01M303 </t>
  </si>
  <si>
    <t xml:space="preserve">Accidents vasculaires intracérébraux non transitoires, niveau 3 </t>
  </si>
  <si>
    <t xml:space="preserve">01M304 </t>
  </si>
  <si>
    <t xml:space="preserve">Accidents vasculaires intracérébraux non transitoires, niveau 4 </t>
  </si>
  <si>
    <t xml:space="preserve">01M30T </t>
  </si>
  <si>
    <t xml:space="preserve">Transferts et autres séjours courts pour accidents vasculaires intracérébraux non transitoires </t>
  </si>
  <si>
    <t xml:space="preserve">01M311 </t>
  </si>
  <si>
    <t xml:space="preserve">Autres accidents vasculaires cérébraux non transitoires, niveau 1 </t>
  </si>
  <si>
    <t xml:space="preserve">01M312 </t>
  </si>
  <si>
    <t xml:space="preserve">Autres accidents vasculaires cérébraux non transitoires, niveau 2 </t>
  </si>
  <si>
    <t xml:space="preserve">01M313 </t>
  </si>
  <si>
    <t xml:space="preserve">Autres accidents vasculaires cérébraux non transitoires, niveau 3 </t>
  </si>
  <si>
    <t xml:space="preserve">01M314 </t>
  </si>
  <si>
    <t xml:space="preserve">Autres accidents vasculaires cérébraux non transitoires, niveau 4 </t>
  </si>
  <si>
    <t xml:space="preserve">01M31T </t>
  </si>
  <si>
    <t xml:space="preserve">Transferts et autres séjours courts pour autres accidents vasculaires cérébraux non transitoires </t>
  </si>
  <si>
    <t xml:space="preserve">01M32Z </t>
  </si>
  <si>
    <t xml:space="preserve">Explorations et surveillance pour affections du système nerveux </t>
  </si>
  <si>
    <t xml:space="preserve">01M331 </t>
  </si>
  <si>
    <t xml:space="preserve">Troubles du sommeil, niveau 1 </t>
  </si>
  <si>
    <t xml:space="preserve">01M34T </t>
  </si>
  <si>
    <t xml:space="preserve">Anomalies de la démarche d'origine neurologique, très courte durée </t>
  </si>
  <si>
    <t xml:space="preserve">01M34Z </t>
  </si>
  <si>
    <t xml:space="preserve">Anomalies de la démarche d'origine neurologique </t>
  </si>
  <si>
    <t xml:space="preserve">01M35T </t>
  </si>
  <si>
    <t xml:space="preserve">Symptômes et autres recours aux soins de la CMD 01, très courte durée </t>
  </si>
  <si>
    <t xml:space="preserve">01M35Z </t>
  </si>
  <si>
    <t xml:space="preserve">Symptômes et autres recours aux soins de la CMD 01 </t>
  </si>
  <si>
    <t xml:space="preserve">01M36E </t>
  </si>
  <si>
    <t xml:space="preserve">Accidents vasculaires cérébraux non transitoires avec décès : séjours de moins de 2 jours </t>
  </si>
  <si>
    <t xml:space="preserve">01M37E </t>
  </si>
  <si>
    <t xml:space="preserve">Autres affections de la CMD 01 avec décès : séjours de moins de 2 jours </t>
  </si>
  <si>
    <t xml:space="preserve">01M381 </t>
  </si>
  <si>
    <t xml:space="preserve">Autres affections neurologiques concernant majoritairement la petite enfance, niveau 1 </t>
  </si>
  <si>
    <t xml:space="preserve">01M391 </t>
  </si>
  <si>
    <t xml:space="preserve">Troubles de la régulation thermique du nouveau-né et du nourrisson, niveau 1 </t>
  </si>
  <si>
    <t xml:space="preserve">01M392 </t>
  </si>
  <si>
    <t xml:space="preserve">Troubles de la régulation thermique du nouveau-né et du nourrisson, niveau 2 </t>
  </si>
  <si>
    <t xml:space="preserve">02C021 </t>
  </si>
  <si>
    <t xml:space="preserve">Interventions sur la rétine, niveau 1 </t>
  </si>
  <si>
    <t xml:space="preserve">02C022 </t>
  </si>
  <si>
    <t xml:space="preserve">Interventions sur la rétine, niveau 2 </t>
  </si>
  <si>
    <t xml:space="preserve">02C02J </t>
  </si>
  <si>
    <t xml:space="preserve">Interventions sur la rétine, en ambulatoire </t>
  </si>
  <si>
    <t xml:space="preserve">02C031 </t>
  </si>
  <si>
    <t xml:space="preserve">Interventions sur l'orbite, niveau 1 </t>
  </si>
  <si>
    <t xml:space="preserve">02C032 </t>
  </si>
  <si>
    <t xml:space="preserve">Interventions sur l'orbite, niveau 2 </t>
  </si>
  <si>
    <t xml:space="preserve">02C03J </t>
  </si>
  <si>
    <t xml:space="preserve">Interventions sur l'orbite, en ambulatoire </t>
  </si>
  <si>
    <t xml:space="preserve">02C051 </t>
  </si>
  <si>
    <t xml:space="preserve">Interventions sur le cristallin avec ou sans vitrectomie, niveau 1 </t>
  </si>
  <si>
    <t xml:space="preserve">02C052 </t>
  </si>
  <si>
    <t xml:space="preserve">Interventions sur le cristallin avec ou sans vitrectomie, niveau 2 </t>
  </si>
  <si>
    <t xml:space="preserve">02C05J </t>
  </si>
  <si>
    <t xml:space="preserve">Interventions sur le cristallin avec ou sans vitrectomie, en ambulatoire </t>
  </si>
  <si>
    <t xml:space="preserve">02C061 </t>
  </si>
  <si>
    <t xml:space="preserve">Interventions primaires sur l'iris, niveau 1 </t>
  </si>
  <si>
    <t xml:space="preserve">02C06J </t>
  </si>
  <si>
    <t xml:space="preserve">Interventions primaires sur l'iris, en ambulatoire </t>
  </si>
  <si>
    <t xml:space="preserve">02C071 </t>
  </si>
  <si>
    <t xml:space="preserve">Autres interventions extraoculaires, âge inférieur à 18 ans, niveau 1 </t>
  </si>
  <si>
    <t xml:space="preserve">02C07J </t>
  </si>
  <si>
    <t xml:space="preserve">Autres interventions extraoculaires, âge inférieur à 18 ans, en ambulatoire </t>
  </si>
  <si>
    <t xml:space="preserve">02C081 </t>
  </si>
  <si>
    <t xml:space="preserve">Autres interventions extraoculaires, âge supérieur à 17 ans, niveau 1 </t>
  </si>
  <si>
    <t xml:space="preserve">02C082 </t>
  </si>
  <si>
    <t xml:space="preserve">Autres interventions extraoculaires, âge supérieur à 17 ans, niveau 2 </t>
  </si>
  <si>
    <t xml:space="preserve">02C08J </t>
  </si>
  <si>
    <t xml:space="preserve">Autres interventions extraoculaires, âge supérieur à 17 ans, en ambulatoire </t>
  </si>
  <si>
    <t xml:space="preserve">02C091 </t>
  </si>
  <si>
    <t xml:space="preserve">Allogreffes de cornée, niveau 1 </t>
  </si>
  <si>
    <t xml:space="preserve">02C092 </t>
  </si>
  <si>
    <t xml:space="preserve">Allogreffes de cornée, niveau 2 </t>
  </si>
  <si>
    <t xml:space="preserve">02C09J </t>
  </si>
  <si>
    <t xml:space="preserve">Allogreffes de cornée, en ambulatoire </t>
  </si>
  <si>
    <t xml:space="preserve">02C101 </t>
  </si>
  <si>
    <t xml:space="preserve">Autres interventions intraoculaires pour affections sévères, niveau 1 </t>
  </si>
  <si>
    <t xml:space="preserve">02C102 </t>
  </si>
  <si>
    <t xml:space="preserve">Autres interventions intraoculaires pour affections sévères, niveau 2 </t>
  </si>
  <si>
    <t xml:space="preserve">02C10J </t>
  </si>
  <si>
    <t xml:space="preserve">Autres interventions intraoculaires pour affections sévères, en ambulatoire </t>
  </si>
  <si>
    <t xml:space="preserve">02C111 </t>
  </si>
  <si>
    <t xml:space="preserve">Autres interventions intraoculaires en dehors des affections sévères, niveau 1 </t>
  </si>
  <si>
    <t xml:space="preserve">02C112 </t>
  </si>
  <si>
    <t xml:space="preserve">Autres interventions intraoculaires en dehors des affections sévères, niveau 2 </t>
  </si>
  <si>
    <t xml:space="preserve">02C11J </t>
  </si>
  <si>
    <t xml:space="preserve">Autres interventions intraoculaires en dehors des affections sévères, en ambulatoire </t>
  </si>
  <si>
    <t xml:space="preserve">02C121 </t>
  </si>
  <si>
    <t xml:space="preserve">Interventions sur le cristallin avec trabéculectomie, niveau 1 </t>
  </si>
  <si>
    <t xml:space="preserve">02C12J </t>
  </si>
  <si>
    <t xml:space="preserve">Interventions sur le cristallin avec trabéculectomie, en ambulatoire </t>
  </si>
  <si>
    <t xml:space="preserve">02M021 </t>
  </si>
  <si>
    <t xml:space="preserve">Hyphéma, niveau 1 </t>
  </si>
  <si>
    <t xml:space="preserve">02M031 </t>
  </si>
  <si>
    <t xml:space="preserve">Infections oculaires aiguës sévères, niveau 1 </t>
  </si>
  <si>
    <t xml:space="preserve">02M032 </t>
  </si>
  <si>
    <t xml:space="preserve">Infections oculaires aiguës sévères, niveau 2 </t>
  </si>
  <si>
    <t xml:space="preserve">02M033 </t>
  </si>
  <si>
    <t xml:space="preserve">Infections oculaires aiguës sévères, niveau 3 </t>
  </si>
  <si>
    <t xml:space="preserve">02M034 </t>
  </si>
  <si>
    <t xml:space="preserve">Infections oculaires aiguës sévères, niveau 4 </t>
  </si>
  <si>
    <t xml:space="preserve">02M041 </t>
  </si>
  <si>
    <t xml:space="preserve">Affections oculaires d'origine neurologique, niveau 1 </t>
  </si>
  <si>
    <t xml:space="preserve">02M042 </t>
  </si>
  <si>
    <t xml:space="preserve">Affections oculaires d'origine neurologique, niveau 2 </t>
  </si>
  <si>
    <t xml:space="preserve">02M043 </t>
  </si>
  <si>
    <t xml:space="preserve">Affections oculaires d'origine neurologique, niveau 3 </t>
  </si>
  <si>
    <t xml:space="preserve">02M04T </t>
  </si>
  <si>
    <t xml:space="preserve">Affections oculaires d'origine neurologique, très courte durée </t>
  </si>
  <si>
    <t xml:space="preserve">02M051 </t>
  </si>
  <si>
    <t xml:space="preserve">Autres affections oculaires, âge inférieur à 18 ans, niveau 1 </t>
  </si>
  <si>
    <t xml:space="preserve">02M05T </t>
  </si>
  <si>
    <t xml:space="preserve">Autres affections oculaires, âge inférieur à 18 ans, très courte durée </t>
  </si>
  <si>
    <t xml:space="preserve">02M071 </t>
  </si>
  <si>
    <t xml:space="preserve">Autres affections oculaires d'origine diabétique, âge supérieur à 17 ans, niveau 1 </t>
  </si>
  <si>
    <t xml:space="preserve">02M072 </t>
  </si>
  <si>
    <t xml:space="preserve">Autres affections oculaires d'origine diabétique, âge supérieur à 17 ans, niveau 2 </t>
  </si>
  <si>
    <t xml:space="preserve">02M073 </t>
  </si>
  <si>
    <t xml:space="preserve">Autres affections oculaires d'origine diabétique, âge supérieur à 17 ans, niveau 3 </t>
  </si>
  <si>
    <t xml:space="preserve">02M07T </t>
  </si>
  <si>
    <t xml:space="preserve">Autres affections oculaires d'origine diabétique, âge supérieur à 17 ans, très courte durée </t>
  </si>
  <si>
    <t xml:space="preserve">02M081 </t>
  </si>
  <si>
    <t xml:space="preserve">Autres affections oculaires d'origine non diabétique, âge supérieur à 17 ans, niveau 1 </t>
  </si>
  <si>
    <t xml:space="preserve">02M082 </t>
  </si>
  <si>
    <t xml:space="preserve">Autres affections oculaires d'origine non diabétique, âge supérieur à 17 ans, niveau 2 </t>
  </si>
  <si>
    <t xml:space="preserve">02M083 </t>
  </si>
  <si>
    <t xml:space="preserve">Autres affections oculaires d'origine non diabétique, âge supérieur à 17 ans, niveau 3 </t>
  </si>
  <si>
    <t xml:space="preserve">02M08T </t>
  </si>
  <si>
    <t xml:space="preserve">Autres affections oculaires d'origine non diabétique, âge supérieur à 17 ans, très courte durée </t>
  </si>
  <si>
    <t xml:space="preserve">02M09Z </t>
  </si>
  <si>
    <t xml:space="preserve">Explorations et surveillance pour affections de l'oeil </t>
  </si>
  <si>
    <t xml:space="preserve">02M10T </t>
  </si>
  <si>
    <t xml:space="preserve">Symptômes et autres recours aux soins de la CMD 02, très courte durée </t>
  </si>
  <si>
    <t xml:space="preserve">02M10Z </t>
  </si>
  <si>
    <t xml:space="preserve">Symptômes et autres recours aux soins de la CMD 02 </t>
  </si>
  <si>
    <t xml:space="preserve">03C051 </t>
  </si>
  <si>
    <t xml:space="preserve">Réparations de fissures labiale et palatine, niveau 1 </t>
  </si>
  <si>
    <t xml:space="preserve">03C052 </t>
  </si>
  <si>
    <t xml:space="preserve">Réparations de fissures labiale et palatine, niveau 2 </t>
  </si>
  <si>
    <t xml:space="preserve">03C05T </t>
  </si>
  <si>
    <t xml:space="preserve">Réparations de fissures labiale et palatine, très courte durée </t>
  </si>
  <si>
    <t xml:space="preserve">03C061 </t>
  </si>
  <si>
    <t xml:space="preserve">Interventions sur les sinus et l'apophyse mastoïde, âge inférieur à 18 ans, niveau 1 </t>
  </si>
  <si>
    <t xml:space="preserve">03C062 </t>
  </si>
  <si>
    <t xml:space="preserve">Interventions sur les sinus et l'apophyse mastoïde, âge inférieur à 18 ans, niveau 2 </t>
  </si>
  <si>
    <t xml:space="preserve">03C06J </t>
  </si>
  <si>
    <t xml:space="preserve">Interventions sur les sinus et l'apophyse mastoïde, âge inférieur à 18 ans, en ambulatoire </t>
  </si>
  <si>
    <t xml:space="preserve">03C071 </t>
  </si>
  <si>
    <t xml:space="preserve">Interventions sur les sinus et l'apophyse mastoïde, âge supérieur à 17 ans, niveau 1 </t>
  </si>
  <si>
    <t xml:space="preserve">03C072 </t>
  </si>
  <si>
    <t xml:space="preserve">Interventions sur les sinus et l'apophyse mastoïde, âge supérieur à 17 ans, niveau 2 </t>
  </si>
  <si>
    <t xml:space="preserve">03C073 </t>
  </si>
  <si>
    <t xml:space="preserve">Interventions sur les sinus et l'apophyse mastoïde, âge supérieur à 17 ans, niveau 3 </t>
  </si>
  <si>
    <t xml:space="preserve">03C07J </t>
  </si>
  <si>
    <t xml:space="preserve">Interventions sur les sinus et l'apophyse mastoïde, âge supérieur à 17 ans, en ambulatoire </t>
  </si>
  <si>
    <t xml:space="preserve">03C091 </t>
  </si>
  <si>
    <t xml:space="preserve">Rhinoplasties, niveau 1 </t>
  </si>
  <si>
    <t xml:space="preserve">03C09J </t>
  </si>
  <si>
    <t xml:space="preserve">Rhinoplasties, en ambulatoire </t>
  </si>
  <si>
    <t xml:space="preserve">03C101 </t>
  </si>
  <si>
    <t xml:space="preserve">Amygdalectomies et/ou adénoïdectomies isolées, âge inférieur à 18 ans, niveau 1 </t>
  </si>
  <si>
    <t xml:space="preserve">03C102 </t>
  </si>
  <si>
    <t xml:space="preserve">Amygdalectomies et/ou adénoïdectomies isolées, âge inférieur à 18 ans, niveau 2 </t>
  </si>
  <si>
    <t xml:space="preserve">03C111 </t>
  </si>
  <si>
    <t xml:space="preserve">Amygdalectomies et/ou adénoïdectomies isolées, âge supérieur à 17 ans, niveau 1 </t>
  </si>
  <si>
    <t xml:space="preserve">03C121 </t>
  </si>
  <si>
    <t xml:space="preserve">Interventions sur les amygdales et les végétations adénoïdes autres que les amygdalectomies et/ou les adénoïdectomies isolées, âge inférieur à 18 ans, niveau 1 </t>
  </si>
  <si>
    <t xml:space="preserve">03C122 </t>
  </si>
  <si>
    <t xml:space="preserve">Interventions sur les amygdales et les végétations adénoïdes autres que les amygdalectomies et/ou les adénoïdectomies isolées, âge inférieur à 18 ans, niveau 2 </t>
  </si>
  <si>
    <t xml:space="preserve">03C131 </t>
  </si>
  <si>
    <t xml:space="preserve">Interventions sur les amygdales et les végétations adénoïdes autres que les amygdalectomies et/ou les adénoïdectomies isolées, âge supérieur à 17 ans, niveau 1 </t>
  </si>
  <si>
    <t xml:space="preserve">03C141 </t>
  </si>
  <si>
    <t xml:space="preserve">Drains transtympaniques, âge inférieur à 18 ans, niveau 1 </t>
  </si>
  <si>
    <t xml:space="preserve">03C14J </t>
  </si>
  <si>
    <t xml:space="preserve">Drains transtympaniques, âge inférieur à 18 ans, en ambulatoire </t>
  </si>
  <si>
    <t xml:space="preserve">03C151 </t>
  </si>
  <si>
    <t xml:space="preserve">Drains transtympaniques, âge supérieur à 17 ans, niveau 1 </t>
  </si>
  <si>
    <t xml:space="preserve">03C15J </t>
  </si>
  <si>
    <t xml:space="preserve">Drains transtympaniques, âge supérieur à 17 ans, en ambulatoire </t>
  </si>
  <si>
    <t xml:space="preserve">03C161 </t>
  </si>
  <si>
    <t xml:space="preserve">Autres interventions chirurgicales portant sur les oreilles, le nez, la gorge ou le cou, niveau 1 </t>
  </si>
  <si>
    <t xml:space="preserve">03C162 </t>
  </si>
  <si>
    <t xml:space="preserve">Autres interventions chirurgicales portant sur les oreilles, le nez, la gorge ou le cou, niveau 2 </t>
  </si>
  <si>
    <t xml:space="preserve">03C163 </t>
  </si>
  <si>
    <t xml:space="preserve">Autres interventions chirurgicales portant sur les oreilles, le nez, la gorge ou le cou, niveau 3 </t>
  </si>
  <si>
    <t xml:space="preserve">03C164 </t>
  </si>
  <si>
    <t xml:space="preserve">Autres interventions chirurgicales portant sur les oreilles, le nez, la gorge ou le cou, niveau 4 </t>
  </si>
  <si>
    <t xml:space="preserve">03C16J </t>
  </si>
  <si>
    <t xml:space="preserve">Autres interventions chirurgicales portant sur les oreilles, le nez, la gorge ou le cou, en ambulatoire </t>
  </si>
  <si>
    <t xml:space="preserve">03C171 </t>
  </si>
  <si>
    <t xml:space="preserve">Interventions sur la bouche, niveau 1 </t>
  </si>
  <si>
    <t xml:space="preserve">03C172 </t>
  </si>
  <si>
    <t xml:space="preserve">Interventions sur la bouche, niveau 2 </t>
  </si>
  <si>
    <t xml:space="preserve">03C17J </t>
  </si>
  <si>
    <t xml:space="preserve">Interventions sur la bouche, en ambulatoire </t>
  </si>
  <si>
    <t xml:space="preserve">03C181 </t>
  </si>
  <si>
    <t xml:space="preserve">Pose d'implants cochléaires, niveau 1 </t>
  </si>
  <si>
    <t xml:space="preserve">03C182 </t>
  </si>
  <si>
    <t xml:space="preserve">Pose d'implants cochléaires, niveau 2 </t>
  </si>
  <si>
    <t xml:space="preserve">03C191 </t>
  </si>
  <si>
    <t xml:space="preserve">Ostéotomies de la face, niveau 1 </t>
  </si>
  <si>
    <t xml:space="preserve">03C192 </t>
  </si>
  <si>
    <t xml:space="preserve">Ostéotomies de la face, niveau 2 </t>
  </si>
  <si>
    <t xml:space="preserve">03C19J </t>
  </si>
  <si>
    <t xml:space="preserve">Ostéotomies de la face, en ambulatoire </t>
  </si>
  <si>
    <t xml:space="preserve">03C201 </t>
  </si>
  <si>
    <t xml:space="preserve">Interventions de reconstruction de l'oreille moyenne, niveau 1 </t>
  </si>
  <si>
    <t xml:space="preserve">03C202 </t>
  </si>
  <si>
    <t xml:space="preserve">Interventions de reconstruction de l'oreille moyenne, niveau 2 </t>
  </si>
  <si>
    <t xml:space="preserve">03C20J </t>
  </si>
  <si>
    <t xml:space="preserve">Interventions de reconstruction de l'oreille moyenne, en ambulatoire </t>
  </si>
  <si>
    <t xml:space="preserve">03C211 </t>
  </si>
  <si>
    <t xml:space="preserve">Interventions pour oreilles décollées, niveau 1 </t>
  </si>
  <si>
    <t xml:space="preserve">03C21J </t>
  </si>
  <si>
    <t xml:space="preserve">Interventions pour oreilles décollées, en ambulatoire </t>
  </si>
  <si>
    <t xml:space="preserve">03C241 </t>
  </si>
  <si>
    <t xml:space="preserve">Interventions sur les glandes salivaires, niveau 1 </t>
  </si>
  <si>
    <t xml:space="preserve">03C242 </t>
  </si>
  <si>
    <t xml:space="preserve">Interventions sur les glandes salivaires, niveau 2 </t>
  </si>
  <si>
    <t xml:space="preserve">03C24J </t>
  </si>
  <si>
    <t xml:space="preserve">Interventions sur les glandes salivaires, en ambulatoire </t>
  </si>
  <si>
    <t xml:space="preserve">03C251 </t>
  </si>
  <si>
    <t xml:space="preserve">Interventions majeures sur la tête et le cou, niveau 1 </t>
  </si>
  <si>
    <t xml:space="preserve">03C252 </t>
  </si>
  <si>
    <t xml:space="preserve">Interventions majeures sur la tête et le cou, niveau 2 </t>
  </si>
  <si>
    <t xml:space="preserve">03C253 </t>
  </si>
  <si>
    <t xml:space="preserve">Interventions majeures sur la tête et le cou, niveau 3 </t>
  </si>
  <si>
    <t xml:space="preserve">03C254 </t>
  </si>
  <si>
    <t xml:space="preserve">Interventions majeures sur la tête et le cou, niveau 4 </t>
  </si>
  <si>
    <t xml:space="preserve">03C261 </t>
  </si>
  <si>
    <t xml:space="preserve">Autres interventions sur la tête et le cou, niveau 1 </t>
  </si>
  <si>
    <t xml:space="preserve">03C262 </t>
  </si>
  <si>
    <t xml:space="preserve">Autres interventions sur la tête et le cou, niveau 2 </t>
  </si>
  <si>
    <t xml:space="preserve">03C263 </t>
  </si>
  <si>
    <t xml:space="preserve">Autres interventions sur la tête et le cou, niveau 3 </t>
  </si>
  <si>
    <t xml:space="preserve">03C264 </t>
  </si>
  <si>
    <t xml:space="preserve">Autres interventions sur la tête et le cou, niveau 4 </t>
  </si>
  <si>
    <t xml:space="preserve">03C27J </t>
  </si>
  <si>
    <t xml:space="preserve">Interventions sur les amygdales, en ambulatoire </t>
  </si>
  <si>
    <t xml:space="preserve">03C28J </t>
  </si>
  <si>
    <t xml:space="preserve">Interventions sur les végétations adénoïdes, en ambulatoire </t>
  </si>
  <si>
    <t xml:space="preserve">03K021 </t>
  </si>
  <si>
    <t xml:space="preserve">Affections de la bouche et des dents avec certaines extractions, réparations et prothèses dentaires, niveau 1 </t>
  </si>
  <si>
    <t xml:space="preserve">03K022 </t>
  </si>
  <si>
    <t xml:space="preserve">Affections de la bouche et des dents avec certaines extractions, réparations et prothèses dentaires, niveau 2 </t>
  </si>
  <si>
    <t xml:space="preserve">03K02J </t>
  </si>
  <si>
    <t xml:space="preserve">Affections de la bouche et des dents avec certaines extractions, réparations et prothèses dentaires, en ambulatoire </t>
  </si>
  <si>
    <t xml:space="preserve">03K03J </t>
  </si>
  <si>
    <t xml:space="preserve">Séjours comprenant une endoscopie oto-rhino-laryngologique, en ambulatoire </t>
  </si>
  <si>
    <t xml:space="preserve">03K04J </t>
  </si>
  <si>
    <t xml:space="preserve">Séjours comprenant certains actes non opératoires de la CMD 03, en ambulatoire </t>
  </si>
  <si>
    <t xml:space="preserve">03M021 </t>
  </si>
  <si>
    <t xml:space="preserve">Traumatismes et déformations du nez, niveau 1 </t>
  </si>
  <si>
    <t xml:space="preserve">03M022 </t>
  </si>
  <si>
    <t xml:space="preserve">Traumatismes et déformations du nez, niveau 2 </t>
  </si>
  <si>
    <t xml:space="preserve">03M023 </t>
  </si>
  <si>
    <t xml:space="preserve">Traumatismes et déformations du nez, niveau 3 </t>
  </si>
  <si>
    <t xml:space="preserve">03M02T </t>
  </si>
  <si>
    <t xml:space="preserve">Traumatismes et déformations du nez, très courte durée </t>
  </si>
  <si>
    <t xml:space="preserve">03M031 </t>
  </si>
  <si>
    <t xml:space="preserve">Otites moyennes et autres infections des voies aériennes supérieures, âge inférieur à 18 ans, niveau 1 </t>
  </si>
  <si>
    <t xml:space="preserve">03M032 </t>
  </si>
  <si>
    <t xml:space="preserve">Otites moyennes et autres infections des voies aériennes supérieures, âge inférieur à 18 ans, niveau 2 </t>
  </si>
  <si>
    <t xml:space="preserve">03M033 </t>
  </si>
  <si>
    <t xml:space="preserve">Otites moyennes et autres infections des voies aériennes supérieures, âge inférieur à 18 ans, niveau 3 </t>
  </si>
  <si>
    <t xml:space="preserve">03M03T </t>
  </si>
  <si>
    <t xml:space="preserve">Otites moyennes et autres infections des voies aériennes supérieures, âge inférieur à 18 ans, très courte durée </t>
  </si>
  <si>
    <t xml:space="preserve">03M041 </t>
  </si>
  <si>
    <t xml:space="preserve">Otites moyennes et autres infections des voies aériennes supérieures, âge supérieur à 17 ans, niveau 1 </t>
  </si>
  <si>
    <t xml:space="preserve">03M042 </t>
  </si>
  <si>
    <t xml:space="preserve">Otites moyennes et autres infections des voies aériennes supérieures, âge supérieur à 17 ans, niveau 2 </t>
  </si>
  <si>
    <t xml:space="preserve">03M043 </t>
  </si>
  <si>
    <t xml:space="preserve">Otites moyennes et autres infections des voies aériennes supérieures, âge supérieur à 17 ans, niveau 3 </t>
  </si>
  <si>
    <t xml:space="preserve">03M04T </t>
  </si>
  <si>
    <t xml:space="preserve">Otites moyennes et autres infections des voies aériennes supérieures, âge supérieur à 17 ans, très courte durée </t>
  </si>
  <si>
    <t xml:space="preserve">03M051 </t>
  </si>
  <si>
    <t xml:space="preserve">Troubles de l'équilibre, niveau 1 </t>
  </si>
  <si>
    <t xml:space="preserve">03M052 </t>
  </si>
  <si>
    <t xml:space="preserve">Troubles de l'équilibre, niveau 2 </t>
  </si>
  <si>
    <t xml:space="preserve">03M053 </t>
  </si>
  <si>
    <t xml:space="preserve">Troubles de l'équilibre, niveau 3 </t>
  </si>
  <si>
    <t xml:space="preserve">03M05T </t>
  </si>
  <si>
    <t xml:space="preserve">Troubles de l'équilibre, très courte durée </t>
  </si>
  <si>
    <t xml:space="preserve">03M061 </t>
  </si>
  <si>
    <t xml:space="preserve">Epistaxis, niveau 1 </t>
  </si>
  <si>
    <t xml:space="preserve">03M062 </t>
  </si>
  <si>
    <t xml:space="preserve">Epistaxis, niveau 2 </t>
  </si>
  <si>
    <t xml:space="preserve">03M063 </t>
  </si>
  <si>
    <t xml:space="preserve">Epistaxis, niveau 3 </t>
  </si>
  <si>
    <t xml:space="preserve">03M06T </t>
  </si>
  <si>
    <t xml:space="preserve">Epistaxis, très courte durée </t>
  </si>
  <si>
    <t xml:space="preserve">03M071 </t>
  </si>
  <si>
    <t xml:space="preserve">Tumeurs malignes des oreilles, du nez, de la gorge ou de la bouche, niveau 1 </t>
  </si>
  <si>
    <t xml:space="preserve">03M072 </t>
  </si>
  <si>
    <t xml:space="preserve">Tumeurs malignes des oreilles, du nez, de la gorge ou de la bouche, niveau 2 </t>
  </si>
  <si>
    <t xml:space="preserve">03M073 </t>
  </si>
  <si>
    <t xml:space="preserve">Tumeurs malignes des oreilles, du nez, de la gorge ou de la bouche, niveau 3 </t>
  </si>
  <si>
    <t xml:space="preserve">03M074 </t>
  </si>
  <si>
    <t xml:space="preserve">Tumeurs malignes des oreilles, du nez, de la gorge ou de la bouche, niveau 4 </t>
  </si>
  <si>
    <t xml:space="preserve">03M07T </t>
  </si>
  <si>
    <t xml:space="preserve">Tumeurs malignes des oreilles, du nez, de la gorge ou de la bouche, très courte durée </t>
  </si>
  <si>
    <t xml:space="preserve">03M081 </t>
  </si>
  <si>
    <t xml:space="preserve">Autres diagnostics portant sur les oreilles, le nez, la gorge ou la bouche, âge inférieur à 18 ans, niveau 1 </t>
  </si>
  <si>
    <t xml:space="preserve">03M082 </t>
  </si>
  <si>
    <t xml:space="preserve">Autres diagnostics portant sur les oreilles, le nez, la gorge ou la bouche, âge inférieur à 18 ans, niveau 2 </t>
  </si>
  <si>
    <t xml:space="preserve">03M083 </t>
  </si>
  <si>
    <t xml:space="preserve">Autres diagnostics portant sur les oreilles, le nez, la gorge ou la bouche, âge inférieur à 18 ans, niveau 3 </t>
  </si>
  <si>
    <t xml:space="preserve">03M08T </t>
  </si>
  <si>
    <t xml:space="preserve">Autres diagnostics portant sur les oreilles, le nez, la gorge ou la bouche, âge inférieur à 18 ans, très courte durée </t>
  </si>
  <si>
    <t xml:space="preserve">03M091 </t>
  </si>
  <si>
    <t xml:space="preserve">Autres diagnostics portant sur les oreilles, le nez, la gorge ou la bouche, âge supérieur à 17 ans, niveau 1 </t>
  </si>
  <si>
    <t xml:space="preserve">03M092 </t>
  </si>
  <si>
    <t xml:space="preserve">Autres diagnostics portant sur les oreilles, le nez, la gorge ou la bouche, âge supérieur à 17 ans, niveau 2 </t>
  </si>
  <si>
    <t xml:space="preserve">03M093 </t>
  </si>
  <si>
    <t xml:space="preserve">Autres diagnostics portant sur les oreilles, le nez, la gorge ou la bouche, âge supérieur à 17 ans, niveau 3 </t>
  </si>
  <si>
    <t xml:space="preserve">03M094 </t>
  </si>
  <si>
    <t xml:space="preserve">Autres diagnostics portant sur les oreilles, le nez, la gorge ou la bouche, âge supérieur à 17 ans, niveau 4 </t>
  </si>
  <si>
    <t xml:space="preserve">03M09T </t>
  </si>
  <si>
    <t xml:space="preserve">Autres diagnostics portant sur les oreilles, le nez, la gorge ou la bouche, âge supérieur à 17 ans, très courte durée </t>
  </si>
  <si>
    <t xml:space="preserve">03M101 </t>
  </si>
  <si>
    <t xml:space="preserve">Affections de la bouche et des dents sans certaines extractions, réparations ou prothèses dentaires, âge inférieur à 18 ans, niveau 1 </t>
  </si>
  <si>
    <t xml:space="preserve">03M102 </t>
  </si>
  <si>
    <t xml:space="preserve">Affections de la bouche et des dents sans certaines extractions, réparations ou prothèses dentaires, âge inférieur à 18 ans, niveau 2 </t>
  </si>
  <si>
    <t xml:space="preserve">03M10T </t>
  </si>
  <si>
    <t xml:space="preserve">Affections de la bouche et des dents sans certaines extractions, réparations ou prothèses dentaires, âge inférieur à 18 ans, très courte durée </t>
  </si>
  <si>
    <t xml:space="preserve">03M111 </t>
  </si>
  <si>
    <t xml:space="preserve">Affections de la bouche et des dents sans certaines extractions, réparations ou prothèses dentaires, âge supérieur à 17 ans, niveau 1 </t>
  </si>
  <si>
    <t xml:space="preserve">03M112 </t>
  </si>
  <si>
    <t xml:space="preserve">Affections de la bouche et des dents sans certaines extractions, réparations ou prothèses dentaires, âge supérieur à 17 ans, niveau 2 </t>
  </si>
  <si>
    <t xml:space="preserve">03M113 </t>
  </si>
  <si>
    <t xml:space="preserve">Affections de la bouche et des dents sans certaines extractions, réparations ou prothèses dentaires, âge supérieur à 17 ans, niveau 3 </t>
  </si>
  <si>
    <t xml:space="preserve">03M114 </t>
  </si>
  <si>
    <t xml:space="preserve">Affections de la bouche et des dents sans certaines extractions, réparations ou prothèses dentaires, âge supérieur à 17 ans, niveau 4 </t>
  </si>
  <si>
    <t xml:space="preserve">03M11T </t>
  </si>
  <si>
    <t xml:space="preserve">Affections de la bouche et des dents sans certaines extractions, réparations ou prothèses dentaires, âge supérieur à 17 ans, très courte durée </t>
  </si>
  <si>
    <t xml:space="preserve">03M121 </t>
  </si>
  <si>
    <t xml:space="preserve">Infections aigües sévères des voies aériennes supérieures, âge inférieur à 18 ans, niveau 1 </t>
  </si>
  <si>
    <t xml:space="preserve">03M122 </t>
  </si>
  <si>
    <t xml:space="preserve">Infections aigües sévères des voies aériennes supérieures, âge inférieur à 18 ans, niveau 2 </t>
  </si>
  <si>
    <t xml:space="preserve">03M131 </t>
  </si>
  <si>
    <t xml:space="preserve">Infections aigües sévères des voies aériennes supérieures, âge supérieur à 17 ans, niveau 1 </t>
  </si>
  <si>
    <t xml:space="preserve">03M132 </t>
  </si>
  <si>
    <t xml:space="preserve">Infections aigües sévères des voies aériennes supérieures, âge supérieur à 17 ans, niveau 2 </t>
  </si>
  <si>
    <t xml:space="preserve">03M14Z </t>
  </si>
  <si>
    <t xml:space="preserve">Explorations et surveillance pour affections ORL </t>
  </si>
  <si>
    <t xml:space="preserve">03M15T </t>
  </si>
  <si>
    <t xml:space="preserve">Symptômes et autres recours aux soins de la CMD 03, très courte durée </t>
  </si>
  <si>
    <t xml:space="preserve">03M15Z </t>
  </si>
  <si>
    <t xml:space="preserve">Symptômes et autres recours aux soins de la CMD 03 </t>
  </si>
  <si>
    <t xml:space="preserve">04C021 </t>
  </si>
  <si>
    <t xml:space="preserve">Interventions majeures sur le thorax, niveau 1 </t>
  </si>
  <si>
    <t xml:space="preserve">04C022 </t>
  </si>
  <si>
    <t xml:space="preserve">Interventions majeures sur le thorax, niveau 2 </t>
  </si>
  <si>
    <t xml:space="preserve">04C023 </t>
  </si>
  <si>
    <t xml:space="preserve">Interventions majeures sur le thorax, niveau 3 </t>
  </si>
  <si>
    <t xml:space="preserve">04C024 </t>
  </si>
  <si>
    <t xml:space="preserve">Interventions majeures sur le thorax, niveau 4 </t>
  </si>
  <si>
    <t xml:space="preserve">04C031 </t>
  </si>
  <si>
    <t xml:space="preserve">Autres interventions chirurgicales sur le système respiratoire, niveau 1 </t>
  </si>
  <si>
    <t xml:space="preserve">04C032 </t>
  </si>
  <si>
    <t xml:space="preserve">Autres interventions chirurgicales sur le système respiratoire, niveau 2 </t>
  </si>
  <si>
    <t xml:space="preserve">04C033 </t>
  </si>
  <si>
    <t xml:space="preserve">Autres interventions chirurgicales sur le système respiratoire, niveau 3 </t>
  </si>
  <si>
    <t xml:space="preserve">04C034 </t>
  </si>
  <si>
    <t xml:space="preserve">Autres interventions chirurgicales sur le système respiratoire, niveau 4 </t>
  </si>
  <si>
    <t xml:space="preserve">04C041 </t>
  </si>
  <si>
    <t xml:space="preserve">Interventions sous thoracoscopie, niveau 1 </t>
  </si>
  <si>
    <t xml:space="preserve">04C042 </t>
  </si>
  <si>
    <t xml:space="preserve">Interventions sous thoracoscopie, niveau 2 </t>
  </si>
  <si>
    <t xml:space="preserve">04C043 </t>
  </si>
  <si>
    <t xml:space="preserve">Interventions sous thoracoscopie, niveau 3 </t>
  </si>
  <si>
    <t xml:space="preserve">04C044 </t>
  </si>
  <si>
    <t xml:space="preserve">Interventions sous thoracoscopie, niveau 4 </t>
  </si>
  <si>
    <t xml:space="preserve">04K02J </t>
  </si>
  <si>
    <t xml:space="preserve">Séjours comprenant une endoscopie bronchique, en ambulatoire </t>
  </si>
  <si>
    <t xml:space="preserve">04M021 </t>
  </si>
  <si>
    <t xml:space="preserve">Bronchites et asthme, âge inférieur à 18 ans, niveau 1 </t>
  </si>
  <si>
    <t xml:space="preserve">04M022 </t>
  </si>
  <si>
    <t xml:space="preserve">Bronchites et asthme, âge inférieur à 18 ans, niveau 2 </t>
  </si>
  <si>
    <t xml:space="preserve">04M023 </t>
  </si>
  <si>
    <t xml:space="preserve">Bronchites et asthme, âge inférieur à 18 ans, niveau 3 </t>
  </si>
  <si>
    <t xml:space="preserve">04M024 </t>
  </si>
  <si>
    <t xml:space="preserve">Bronchites et asthme, âge inférieur à 18 ans, niveau 4 </t>
  </si>
  <si>
    <t xml:space="preserve">04M02T </t>
  </si>
  <si>
    <t xml:space="preserve">Bronchites et asthme, âge inférieur à 18 ans, très courte durée </t>
  </si>
  <si>
    <t xml:space="preserve">04M031 </t>
  </si>
  <si>
    <t xml:space="preserve">Bronchites et asthme, âge supérieur à 17 ans, niveau 1 </t>
  </si>
  <si>
    <t xml:space="preserve">04M032 </t>
  </si>
  <si>
    <t xml:space="preserve">Bronchites et asthme, âge supérieur à 17 ans, niveau 2 </t>
  </si>
  <si>
    <t xml:space="preserve">04M033 </t>
  </si>
  <si>
    <t xml:space="preserve">Bronchites et asthme, âge supérieur à 17 ans, niveau 3 </t>
  </si>
  <si>
    <t xml:space="preserve">04M034 </t>
  </si>
  <si>
    <t xml:space="preserve">Bronchites et asthme, âge supérieur à 17 ans, niveau 4 </t>
  </si>
  <si>
    <t xml:space="preserve">04M03T </t>
  </si>
  <si>
    <t xml:space="preserve">Bronchites et asthme, âge supérieur à 17 ans, très courte durée </t>
  </si>
  <si>
    <t xml:space="preserve">04M041 </t>
  </si>
  <si>
    <t xml:space="preserve">Pneumonies et pleurésies banales, âge inférieur à 18 ans, niveau 1 </t>
  </si>
  <si>
    <t xml:space="preserve">04M042 </t>
  </si>
  <si>
    <t xml:space="preserve">Pneumonies et pleurésies banales, âge inférieur à 18 ans, niveau 2 </t>
  </si>
  <si>
    <t xml:space="preserve">04M043 </t>
  </si>
  <si>
    <t xml:space="preserve">Pneumonies et pleurésies banales, âge inférieur à 18 ans, niveau 3 </t>
  </si>
  <si>
    <t xml:space="preserve">04M044 </t>
  </si>
  <si>
    <t xml:space="preserve">Pneumonies et pleurésies banales, âge inférieur à 18 ans, niveau 4 </t>
  </si>
  <si>
    <t xml:space="preserve">04M051 </t>
  </si>
  <si>
    <t xml:space="preserve">Pneumonies et pleurésies banales, âge supérieur à 17 ans, niveau 1 </t>
  </si>
  <si>
    <t xml:space="preserve">04M052 </t>
  </si>
  <si>
    <t xml:space="preserve">Pneumonies et pleurésies banales, âge supérieur à 17 ans, niveau 2 </t>
  </si>
  <si>
    <t xml:space="preserve">04M053 </t>
  </si>
  <si>
    <t xml:space="preserve">Pneumonies et pleurésies banales, âge supérieur à 17 ans, niveau 3 </t>
  </si>
  <si>
    <t xml:space="preserve">04M054 </t>
  </si>
  <si>
    <t xml:space="preserve">Pneumonies et pleurésies banales, âge supérieur à 17 ans, niveau 4 </t>
  </si>
  <si>
    <t xml:space="preserve">04M05T </t>
  </si>
  <si>
    <t xml:space="preserve">Transferts et autres séjours pour pneumonies et pleurésies banales, âge supérieur à 17 ans </t>
  </si>
  <si>
    <t xml:space="preserve">04M061 </t>
  </si>
  <si>
    <t xml:space="preserve">Infections et inflammations respiratoires, âge inférieur à 18 ans, niveau 1 </t>
  </si>
  <si>
    <t xml:space="preserve">04M062 </t>
  </si>
  <si>
    <t xml:space="preserve">Infections et inflammations respiratoires, âge inférieur à 18 ans, niveau 2 </t>
  </si>
  <si>
    <t xml:space="preserve">04M063 </t>
  </si>
  <si>
    <t xml:space="preserve">Infections et inflammations respiratoires, âge inférieur à 18 ans, niveau 3 </t>
  </si>
  <si>
    <t xml:space="preserve">04M064 </t>
  </si>
  <si>
    <t xml:space="preserve">Infections et inflammations respiratoires, âge inférieur à 18 ans, niveau 4 </t>
  </si>
  <si>
    <t xml:space="preserve">04M06T </t>
  </si>
  <si>
    <t xml:space="preserve">Transferts et autres séjours courts pour infections et inflammations respiratoires, âge inférieur à 18 ans </t>
  </si>
  <si>
    <t xml:space="preserve">04M071 </t>
  </si>
  <si>
    <t xml:space="preserve">Infections et inflammations respiratoires, âge supérieur à 17 ans, niveau 1 </t>
  </si>
  <si>
    <t xml:space="preserve">04M072 </t>
  </si>
  <si>
    <t xml:space="preserve">Infections et inflammations respiratoires, âge supérieur à 17 ans, niveau 2 </t>
  </si>
  <si>
    <t xml:space="preserve">04M073 </t>
  </si>
  <si>
    <t xml:space="preserve">Infections et inflammations respiratoires, âge supérieur à 17 ans, niveau 3 </t>
  </si>
  <si>
    <t xml:space="preserve">04M074 </t>
  </si>
  <si>
    <t xml:space="preserve">Infections et inflammations respiratoires, âge supérieur à 17 ans, niveau 4 </t>
  </si>
  <si>
    <t xml:space="preserve">04M07T </t>
  </si>
  <si>
    <t xml:space="preserve">Transferts et autres séjours courts pour infections et inflammations respiratoires, âge supérieur à 17 ans </t>
  </si>
  <si>
    <t xml:space="preserve">04M081 </t>
  </si>
  <si>
    <t xml:space="preserve">Bronchopneumopathies chroniques, niveau 1 </t>
  </si>
  <si>
    <t xml:space="preserve">04M082 </t>
  </si>
  <si>
    <t xml:space="preserve">Bronchopneumopathies chroniques, niveau 2 </t>
  </si>
  <si>
    <t xml:space="preserve">04M083 </t>
  </si>
  <si>
    <t xml:space="preserve">Bronchopneumopathies chroniques, niveau 3 </t>
  </si>
  <si>
    <t xml:space="preserve">04M084 </t>
  </si>
  <si>
    <t xml:space="preserve">Bronchopneumopathies chroniques, niveau 4 </t>
  </si>
  <si>
    <t xml:space="preserve">04M08T </t>
  </si>
  <si>
    <t xml:space="preserve">Bronchopneumopathies chroniques, très courte durée </t>
  </si>
  <si>
    <t xml:space="preserve">04M091 </t>
  </si>
  <si>
    <t xml:space="preserve">Tumeurs de l'appareil respiratoire, niveau 1 </t>
  </si>
  <si>
    <t xml:space="preserve">04M092 </t>
  </si>
  <si>
    <t xml:space="preserve">Tumeurs de l'appareil respiratoire, niveau 2 </t>
  </si>
  <si>
    <t xml:space="preserve">04M093 </t>
  </si>
  <si>
    <t xml:space="preserve">Tumeurs de l'appareil respiratoire, niveau 3 </t>
  </si>
  <si>
    <t xml:space="preserve">04M094 </t>
  </si>
  <si>
    <t xml:space="preserve">Tumeurs de l'appareil respiratoire, niveau 4 </t>
  </si>
  <si>
    <t xml:space="preserve">04M09T </t>
  </si>
  <si>
    <t xml:space="preserve">Tumeurs de l'appareil respiratoire, très courte durée </t>
  </si>
  <si>
    <t xml:space="preserve">04M101 </t>
  </si>
  <si>
    <t xml:space="preserve">Embolies pulmonaires, niveau 1 </t>
  </si>
  <si>
    <t xml:space="preserve">04M102 </t>
  </si>
  <si>
    <t xml:space="preserve">Embolies pulmonaires, niveau 2 </t>
  </si>
  <si>
    <t xml:space="preserve">04M103 </t>
  </si>
  <si>
    <t xml:space="preserve">Embolies pulmonaires, niveau 3 </t>
  </si>
  <si>
    <t xml:space="preserve">04M104 </t>
  </si>
  <si>
    <t xml:space="preserve">Embolies pulmonaires, niveau 4 </t>
  </si>
  <si>
    <t xml:space="preserve">04M10T </t>
  </si>
  <si>
    <t xml:space="preserve">Embolies pulmonaires, très courte durée </t>
  </si>
  <si>
    <t xml:space="preserve">04M111 </t>
  </si>
  <si>
    <t xml:space="preserve">Signes et symptômes respiratoires, niveau 1 </t>
  </si>
  <si>
    <t xml:space="preserve">04M112 </t>
  </si>
  <si>
    <t xml:space="preserve">Signes et symptômes respiratoires, niveau 2 </t>
  </si>
  <si>
    <t xml:space="preserve">04M113 </t>
  </si>
  <si>
    <t xml:space="preserve">Signes et symptômes respiratoires, niveau 3 </t>
  </si>
  <si>
    <t xml:space="preserve">04M114 </t>
  </si>
  <si>
    <t xml:space="preserve">Signes et symptômes respiratoires, niveau 4 </t>
  </si>
  <si>
    <t xml:space="preserve">04M121 </t>
  </si>
  <si>
    <t xml:space="preserve">Pneumothorax, niveau 1 </t>
  </si>
  <si>
    <t xml:space="preserve">04M122 </t>
  </si>
  <si>
    <t xml:space="preserve">Pneumothorax, niveau 2 </t>
  </si>
  <si>
    <t xml:space="preserve">04M123 </t>
  </si>
  <si>
    <t xml:space="preserve">Pneumothorax, niveau 3 </t>
  </si>
  <si>
    <t xml:space="preserve">04M124 </t>
  </si>
  <si>
    <t xml:space="preserve">Pneumothorax, niveau 4 </t>
  </si>
  <si>
    <t xml:space="preserve">04M12T </t>
  </si>
  <si>
    <t xml:space="preserve">Pneumothorax, très courte durée </t>
  </si>
  <si>
    <t xml:space="preserve">04M131 </t>
  </si>
  <si>
    <t xml:space="preserve">Oedème pulmonaire et détresse respiratoire, niveau 1 </t>
  </si>
  <si>
    <t xml:space="preserve">04M132 </t>
  </si>
  <si>
    <t xml:space="preserve">Oedème pulmonaire et détresse respiratoire, niveau 2 </t>
  </si>
  <si>
    <t xml:space="preserve">04M133 </t>
  </si>
  <si>
    <t xml:space="preserve">Oedème pulmonaire et détresse respiratoire, niveau 3 </t>
  </si>
  <si>
    <t xml:space="preserve">04M134 </t>
  </si>
  <si>
    <t xml:space="preserve">Oedème pulmonaire et détresse respiratoire, niveau 4 </t>
  </si>
  <si>
    <t xml:space="preserve">04M13T </t>
  </si>
  <si>
    <t xml:space="preserve">Oedème pulmonaire et détresse respiratoire, très courte durée </t>
  </si>
  <si>
    <t xml:space="preserve">04M141 </t>
  </si>
  <si>
    <t xml:space="preserve">Maladies pulmonaires interstitielles, niveau 1 </t>
  </si>
  <si>
    <t xml:space="preserve">04M142 </t>
  </si>
  <si>
    <t xml:space="preserve">Maladies pulmonaires interstitielles, niveau 2 </t>
  </si>
  <si>
    <t xml:space="preserve">04M143 </t>
  </si>
  <si>
    <t xml:space="preserve">Maladies pulmonaires interstitielles, niveau 3 </t>
  </si>
  <si>
    <t xml:space="preserve">04M144 </t>
  </si>
  <si>
    <t xml:space="preserve">Maladies pulmonaires interstitielles, niveau 4 </t>
  </si>
  <si>
    <t xml:space="preserve">04M14T </t>
  </si>
  <si>
    <t xml:space="preserve">Maladies pulmonaires interstitielles, très courte durée </t>
  </si>
  <si>
    <t xml:space="preserve">04M151 </t>
  </si>
  <si>
    <t xml:space="preserve">Autres diagnostics portant sur le système respiratoire, niveau 1 </t>
  </si>
  <si>
    <t xml:space="preserve">04M152 </t>
  </si>
  <si>
    <t xml:space="preserve">Autres diagnostics portant sur le système respiratoire, niveau 2 </t>
  </si>
  <si>
    <t xml:space="preserve">04M153 </t>
  </si>
  <si>
    <t xml:space="preserve">Autres diagnostics portant sur le système respiratoire, niveau 3 </t>
  </si>
  <si>
    <t xml:space="preserve">04M154 </t>
  </si>
  <si>
    <t xml:space="preserve">Autres diagnostics portant sur le système respiratoire, niveau 4 </t>
  </si>
  <si>
    <t xml:space="preserve">04M15T </t>
  </si>
  <si>
    <t xml:space="preserve">Autres diagnostics portant sur le système respiratoire, très courte durée </t>
  </si>
  <si>
    <t xml:space="preserve">04M161 </t>
  </si>
  <si>
    <t xml:space="preserve">Traumatismes thoraciques, niveau 1 </t>
  </si>
  <si>
    <t xml:space="preserve">04M162 </t>
  </si>
  <si>
    <t xml:space="preserve">Traumatismes thoraciques, niveau 2 </t>
  </si>
  <si>
    <t xml:space="preserve">04M163 </t>
  </si>
  <si>
    <t xml:space="preserve">Traumatismes thoraciques, niveau 3 </t>
  </si>
  <si>
    <t xml:space="preserve">04M164 </t>
  </si>
  <si>
    <t xml:space="preserve">Traumatismes thoraciques, niveau 4 </t>
  </si>
  <si>
    <t xml:space="preserve">04M16T </t>
  </si>
  <si>
    <t xml:space="preserve">Traumatismes thoraciques, très courte durée </t>
  </si>
  <si>
    <t xml:space="preserve">04M171 </t>
  </si>
  <si>
    <t xml:space="preserve">Epanchements pleuraux, niveau 1 </t>
  </si>
  <si>
    <t xml:space="preserve">04M172 </t>
  </si>
  <si>
    <t xml:space="preserve">Epanchements pleuraux, niveau 2 </t>
  </si>
  <si>
    <t xml:space="preserve">04M173 </t>
  </si>
  <si>
    <t xml:space="preserve">Epanchements pleuraux, niveau 3 </t>
  </si>
  <si>
    <t xml:space="preserve">04M174 </t>
  </si>
  <si>
    <t xml:space="preserve">Epanchements pleuraux, niveau 4 </t>
  </si>
  <si>
    <t xml:space="preserve">04M17T </t>
  </si>
  <si>
    <t xml:space="preserve">Epanchements pleuraux, très courte durée </t>
  </si>
  <si>
    <t xml:space="preserve">04M181 </t>
  </si>
  <si>
    <t xml:space="preserve">Bronchiolites, niveau 1 </t>
  </si>
  <si>
    <t xml:space="preserve">04M182 </t>
  </si>
  <si>
    <t xml:space="preserve">Bronchiolites, niveau 2 </t>
  </si>
  <si>
    <t xml:space="preserve">04M183 </t>
  </si>
  <si>
    <t xml:space="preserve">Bronchiolites, niveau 3 </t>
  </si>
  <si>
    <t xml:space="preserve">04M184 </t>
  </si>
  <si>
    <t xml:space="preserve">Bronchiolites, niveau 4 </t>
  </si>
  <si>
    <t xml:space="preserve">04M18T </t>
  </si>
  <si>
    <t xml:space="preserve">Bronchiolites, très courte durée </t>
  </si>
  <si>
    <t xml:space="preserve">04M191 </t>
  </si>
  <si>
    <t xml:space="preserve">Tuberculoses, niveau 1 </t>
  </si>
  <si>
    <t xml:space="preserve">04M192 </t>
  </si>
  <si>
    <t xml:space="preserve">Tuberculoses, niveau 2 </t>
  </si>
  <si>
    <t xml:space="preserve">04M193 </t>
  </si>
  <si>
    <t xml:space="preserve">Tuberculoses, niveau 3 </t>
  </si>
  <si>
    <t xml:space="preserve">04M19T </t>
  </si>
  <si>
    <t xml:space="preserve">Tuberculoses, très courte durée </t>
  </si>
  <si>
    <t xml:space="preserve">04M201 </t>
  </si>
  <si>
    <t xml:space="preserve">Bronchopneumopathies chroniques surinfectées, niveau 1 </t>
  </si>
  <si>
    <t xml:space="preserve">04M202 </t>
  </si>
  <si>
    <t xml:space="preserve">Bronchopneumopathies chroniques surinfectées, niveau 2 </t>
  </si>
  <si>
    <t xml:space="preserve">04M203 </t>
  </si>
  <si>
    <t xml:space="preserve">Bronchopneumopathies chroniques surinfectées, niveau 3 </t>
  </si>
  <si>
    <t xml:space="preserve">04M204 </t>
  </si>
  <si>
    <t xml:space="preserve">Bronchopneumopathies chroniques surinfectées, niveau 4 </t>
  </si>
  <si>
    <t xml:space="preserve">04M20T </t>
  </si>
  <si>
    <t xml:space="preserve">Bronchopneumopathies chroniques surinfectées, très courte durée </t>
  </si>
  <si>
    <t xml:space="preserve">04M211 </t>
  </si>
  <si>
    <t xml:space="preserve">Suivis de greffe pulmonaire, niveau 1 </t>
  </si>
  <si>
    <t xml:space="preserve">04M212 </t>
  </si>
  <si>
    <t xml:space="preserve">Suivis de greffe pulmonaire, niveau 2 </t>
  </si>
  <si>
    <t xml:space="preserve">04M22Z </t>
  </si>
  <si>
    <t xml:space="preserve">Explorations et surveillance pour affections de l'appareil respiratoire </t>
  </si>
  <si>
    <t xml:space="preserve">04M23T </t>
  </si>
  <si>
    <t xml:space="preserve">Autres symptômes et recours aux soins de la CMD 04, très courte durée </t>
  </si>
  <si>
    <t xml:space="preserve">04M23Z </t>
  </si>
  <si>
    <t xml:space="preserve">Autres symptômes et recours aux soins de la CMD 04 </t>
  </si>
  <si>
    <t xml:space="preserve">04M24E </t>
  </si>
  <si>
    <t xml:space="preserve">Affections de la CMD 04 avec décès : séjours de moins de 2 jours </t>
  </si>
  <si>
    <t xml:space="preserve">04M251 </t>
  </si>
  <si>
    <t xml:space="preserve">Grippes, niveau 1 </t>
  </si>
  <si>
    <t xml:space="preserve">04M252 </t>
  </si>
  <si>
    <t xml:space="preserve">Grippes, niveau 2 </t>
  </si>
  <si>
    <t xml:space="preserve">04M253 </t>
  </si>
  <si>
    <t xml:space="preserve">Grippes, niveau 3 </t>
  </si>
  <si>
    <t xml:space="preserve">04M254 </t>
  </si>
  <si>
    <t xml:space="preserve">Grippes, niveau 4 </t>
  </si>
  <si>
    <t xml:space="preserve">04M25T </t>
  </si>
  <si>
    <t xml:space="preserve">Grippes, très courte durée </t>
  </si>
  <si>
    <t xml:space="preserve">04M261 </t>
  </si>
  <si>
    <t xml:space="preserve">Fibroses kystiques avec manifestations pulmonaires, niveau 1 </t>
  </si>
  <si>
    <t xml:space="preserve">04M262 </t>
  </si>
  <si>
    <t xml:space="preserve">Fibroses kystiques avec manifestations pulmonaires, niveau 2 </t>
  </si>
  <si>
    <t xml:space="preserve">04M263 </t>
  </si>
  <si>
    <t xml:space="preserve">Fibroses kystiques avec manifestations pulmonaires, niveau 3 </t>
  </si>
  <si>
    <t xml:space="preserve">04M26T </t>
  </si>
  <si>
    <t xml:space="preserve">Fibroses kystiques avec manifestations pulmonaires, très courte durée </t>
  </si>
  <si>
    <t xml:space="preserve">04M271 </t>
  </si>
  <si>
    <t xml:space="preserve">Autres affections respiratoires concernant majoritairement la petite enfance, niveau 1 </t>
  </si>
  <si>
    <t xml:space="preserve">04M272 </t>
  </si>
  <si>
    <t xml:space="preserve">Autres affections respiratoires concernant majoritairement la petite enfance, niveau 2 </t>
  </si>
  <si>
    <t xml:space="preserve">04M273 </t>
  </si>
  <si>
    <t xml:space="preserve">Autres affections respiratoires concernant majoritairement la petite enfance, niveau 3 </t>
  </si>
  <si>
    <t xml:space="preserve">04M274 </t>
  </si>
  <si>
    <t xml:space="preserve">Autres affections respiratoires concernant majoritairement la petite enfance, niveau 4 </t>
  </si>
  <si>
    <t xml:space="preserve">05C021 </t>
  </si>
  <si>
    <t xml:space="preserve">Chirurgie de remplacement valvulaire avec circulation extracorporelle et avec cathétérisme cardiaque ou coronarographie, niveau 1 </t>
  </si>
  <si>
    <t xml:space="preserve">05C022 </t>
  </si>
  <si>
    <t xml:space="preserve">Chirurgie de remplacement valvulaire avec circulation extracorporelle et avec cathétérisme cardiaque ou coronarographie, niveau 2 </t>
  </si>
  <si>
    <t xml:space="preserve">05C023 </t>
  </si>
  <si>
    <t xml:space="preserve">Chirurgie de remplacement valvulaire avec circulation extracorporelle et avec cathétérisme cardiaque ou coronarographie, niveau 3 </t>
  </si>
  <si>
    <t xml:space="preserve">05C024 </t>
  </si>
  <si>
    <t xml:space="preserve">Chirurgie de remplacement valvulaire avec circulation extracorporelle et avec cathétérisme cardiaque ou coronarographie, niveau 4 </t>
  </si>
  <si>
    <t xml:space="preserve">05C031 </t>
  </si>
  <si>
    <t xml:space="preserve">Chirurgie de remplacement valvulaire avec circulation extracorporelle, sans cathétérisme cardiaque, ni coronarographie, niveau 1 </t>
  </si>
  <si>
    <t xml:space="preserve">05C032 </t>
  </si>
  <si>
    <t xml:space="preserve">Chirurgie de remplacement valvulaire avec circulation extracorporelle, sans cathétérisme cardiaque, ni coronarographie, niveau 2 </t>
  </si>
  <si>
    <t xml:space="preserve">05C033 </t>
  </si>
  <si>
    <t xml:space="preserve">Chirurgie de remplacement valvulaire avec circulation extracorporelle, sans cathétérisme cardiaque, ni coronarographie, niveau 3 </t>
  </si>
  <si>
    <t xml:space="preserve">05C034 </t>
  </si>
  <si>
    <t xml:space="preserve">Chirurgie de remplacement valvulaire avec circulation extracorporelle, sans cathétérisme cardiaque, ni coronarographie, niveau 4 </t>
  </si>
  <si>
    <t xml:space="preserve">05C041 </t>
  </si>
  <si>
    <t xml:space="preserve">Pontages aortocoronariens avec cathétérisme cardiaque ou coronarographie, niveau 1 </t>
  </si>
  <si>
    <t xml:space="preserve">05C042 </t>
  </si>
  <si>
    <t xml:space="preserve">Pontages aortocoronariens avec cathétérisme cardiaque ou coronarographie, niveau 2 </t>
  </si>
  <si>
    <t xml:space="preserve">05C043 </t>
  </si>
  <si>
    <t xml:space="preserve">Pontages aortocoronariens avec cathétérisme cardiaque ou coronarographie, niveau 3 </t>
  </si>
  <si>
    <t xml:space="preserve">05C044 </t>
  </si>
  <si>
    <t xml:space="preserve">Pontages aortocoronariens avec cathétérisme cardiaque ou coronarographie, niveau 4 </t>
  </si>
  <si>
    <t xml:space="preserve">05C051 </t>
  </si>
  <si>
    <t xml:space="preserve">Pontages aortocoronariens sans cathétérisme cardiaque, ni coronarographie, niveau 1 </t>
  </si>
  <si>
    <t xml:space="preserve">05C052 </t>
  </si>
  <si>
    <t xml:space="preserve">Pontages aortocoronariens sans cathétérisme cardiaque, ni coronarographie, niveau 2 </t>
  </si>
  <si>
    <t xml:space="preserve">05C053 </t>
  </si>
  <si>
    <t xml:space="preserve">Pontages aortocoronariens sans cathétérisme cardiaque, ni coronarographie, niveau 3 </t>
  </si>
  <si>
    <t xml:space="preserve">05C054 </t>
  </si>
  <si>
    <t xml:space="preserve">Pontages aortocoronariens sans cathétérisme cardiaque, ni coronarographie, niveau 4 </t>
  </si>
  <si>
    <t xml:space="preserve">05C061 </t>
  </si>
  <si>
    <t xml:space="preserve">Autres interventions cardiothoraciques, âge supérieur à 1 an, ou vasculaires quel que soit l'âge, avec circulation extracorporelle, niveau 1 </t>
  </si>
  <si>
    <t xml:space="preserve">05C062 </t>
  </si>
  <si>
    <t xml:space="preserve">Autres interventions cardiothoraciques, âge supérieur à 1 an, ou vasculaires quel que soit l'âge, avec circulation extracorporelle, niveau 2 </t>
  </si>
  <si>
    <t xml:space="preserve">05C063 </t>
  </si>
  <si>
    <t xml:space="preserve">Autres interventions cardiothoraciques, âge supérieur à 1 an, ou vasculaires quel que soit l'âge, avec circulation extracorporelle, niveau 3 </t>
  </si>
  <si>
    <t xml:space="preserve">05C064 </t>
  </si>
  <si>
    <t xml:space="preserve">Autres interventions cardiothoraciques, âge supérieur à 1 an, ou vasculaires quel que soit l'âge, avec circulation extracorporelle, niveau 4 </t>
  </si>
  <si>
    <t xml:space="preserve">05C071 </t>
  </si>
  <si>
    <t xml:space="preserve">Autres interventions cardiothoraciques, âge inférieur à 2 ans, avec circulation extracorporelle, niveau 1 </t>
  </si>
  <si>
    <t xml:space="preserve">05C072 </t>
  </si>
  <si>
    <t xml:space="preserve">Autres interventions cardiothoraciques, âge inférieur à 2 ans, avec circulation extracorporelle, niveau 2 </t>
  </si>
  <si>
    <t xml:space="preserve">05C073 </t>
  </si>
  <si>
    <t xml:space="preserve">Autres interventions cardiothoraciques, âge inférieur à 2 ans, avec circulation extracorporelle, niveau 3 </t>
  </si>
  <si>
    <t xml:space="preserve">05C074 </t>
  </si>
  <si>
    <t xml:space="preserve">Autres interventions cardiothoraciques, âge inférieur à 2 ans, avec circulation extracorporelle, niveau 4 </t>
  </si>
  <si>
    <t xml:space="preserve">05C081 </t>
  </si>
  <si>
    <t xml:space="preserve">Autres interventions cardiothoraciques, âge supérieur à 1 an, ou vasculaires quel que soit l'âge, sans circulation extracorporelle, niveau 1 </t>
  </si>
  <si>
    <t xml:space="preserve">05C082 </t>
  </si>
  <si>
    <t xml:space="preserve">Autres interventions cardiothoraciques, âge supérieur à 1 an, ou vasculaires quel que soit l'âge, sans circulation extracorporelle, niveau 2 </t>
  </si>
  <si>
    <t xml:space="preserve">05C083 </t>
  </si>
  <si>
    <t xml:space="preserve">Autres interventions cardiothoraciques, âge supérieur à 1 an, ou vasculaires quel que soit l'âge, sans circulation extracorporelle, niveau 3 </t>
  </si>
  <si>
    <t xml:space="preserve">05C084 </t>
  </si>
  <si>
    <t xml:space="preserve">Autres interventions cardiothoraciques, âge supérieur à 1 an, ou vasculaires quel que soit l'âge, sans circulation extracorporelle, niveau 4 </t>
  </si>
  <si>
    <t xml:space="preserve">05C08T </t>
  </si>
  <si>
    <t xml:space="preserve">Transferts et autres séjours courts pour autres interventions cardiothoraciques, âge supérieur à 1 an, ou vasculaires quel que soit l'âge, sans circulation extracorporelle </t>
  </si>
  <si>
    <t xml:space="preserve">05C091 </t>
  </si>
  <si>
    <t xml:space="preserve">Autres interventions cardiothoraciques, âge inférieur à 2 ans, sans circulation extracorporelle, niveau 1 </t>
  </si>
  <si>
    <t xml:space="preserve">05C092 </t>
  </si>
  <si>
    <t xml:space="preserve">Autres interventions cardiothoraciques, âge inférieur à 2 ans, sans circulation extracorporelle, niveau 2 </t>
  </si>
  <si>
    <t xml:space="preserve">05C093 </t>
  </si>
  <si>
    <t xml:space="preserve">Autres interventions cardiothoraciques, âge inférieur à 2 ans, sans circulation extracorporelle, niveau 3 </t>
  </si>
  <si>
    <t xml:space="preserve">05C094 </t>
  </si>
  <si>
    <t xml:space="preserve">Autres interventions cardiothoraciques, âge inférieur à 2 ans, sans circulation extracorporelle, niveau 4 </t>
  </si>
  <si>
    <t xml:space="preserve">05C101 </t>
  </si>
  <si>
    <t xml:space="preserve">Chirurgie majeure de revascularisation, niveau 1 </t>
  </si>
  <si>
    <t xml:space="preserve">05C102 </t>
  </si>
  <si>
    <t xml:space="preserve">Chirurgie majeure de revascularisation, niveau 2 </t>
  </si>
  <si>
    <t xml:space="preserve">05C103 </t>
  </si>
  <si>
    <t xml:space="preserve">Chirurgie majeure de revascularisation, niveau 3 </t>
  </si>
  <si>
    <t xml:space="preserve">05C104 </t>
  </si>
  <si>
    <t xml:space="preserve">Chirurgie majeure de revascularisation, niveau 4 </t>
  </si>
  <si>
    <t xml:space="preserve">05C111 </t>
  </si>
  <si>
    <t xml:space="preserve">Autres interventions de chirurgie vasculaire, niveau 1 </t>
  </si>
  <si>
    <t xml:space="preserve">05C112 </t>
  </si>
  <si>
    <t xml:space="preserve">Autres interventions de chirurgie vasculaire, niveau 2 </t>
  </si>
  <si>
    <t xml:space="preserve">05C113 </t>
  </si>
  <si>
    <t xml:space="preserve">Autres interventions de chirurgie vasculaire, niveau 3 </t>
  </si>
  <si>
    <t xml:space="preserve">05C114 </t>
  </si>
  <si>
    <t xml:space="preserve">Autres interventions de chirurgie vasculaire, niveau 4 </t>
  </si>
  <si>
    <t xml:space="preserve">05C121 </t>
  </si>
  <si>
    <t xml:space="preserve">Amputations du membre inférieur, sauf des orteils, pour troubles circulatoires, niveau 1 </t>
  </si>
  <si>
    <t xml:space="preserve">05C122 </t>
  </si>
  <si>
    <t xml:space="preserve">Amputations du membre inférieur, sauf des orteils, pour troubles circulatoires, niveau 2 </t>
  </si>
  <si>
    <t xml:space="preserve">05C123 </t>
  </si>
  <si>
    <t xml:space="preserve">Amputations du membre inférieur, sauf des orteils, pour troubles circulatoires, niveau 3 </t>
  </si>
  <si>
    <t xml:space="preserve">05C124 </t>
  </si>
  <si>
    <t xml:space="preserve">Amputations du membre inférieur, sauf des orteils, pour troubles circulatoires, niveau 4 </t>
  </si>
  <si>
    <t xml:space="preserve">05C131 </t>
  </si>
  <si>
    <t xml:space="preserve">Amputations pour troubles circulatoires portant sur le membre supérieur ou les orteils, niveau 1 </t>
  </si>
  <si>
    <t xml:space="preserve">05C132 </t>
  </si>
  <si>
    <t xml:space="preserve">Amputations pour troubles circulatoires portant sur le membre supérieur ou les orteils, niveau 2 </t>
  </si>
  <si>
    <t xml:space="preserve">05C133 </t>
  </si>
  <si>
    <t xml:space="preserve">Amputations pour troubles circulatoires portant sur le membre supérieur ou les orteils, niveau 3 </t>
  </si>
  <si>
    <t xml:space="preserve">05C134 </t>
  </si>
  <si>
    <t xml:space="preserve">Amputations pour troubles circulatoires portant sur le membre supérieur ou les orteils, niveau 4 </t>
  </si>
  <si>
    <t xml:space="preserve">05C141 </t>
  </si>
  <si>
    <t xml:space="preserve">Poses d'un stimulateur cardiaque permanent avec infarctus aigu du myocarde ou insuffisance cardiaque congestive ou état de choc, niveau 1 </t>
  </si>
  <si>
    <t xml:space="preserve">05C142 </t>
  </si>
  <si>
    <t xml:space="preserve">Poses d'un stimulateur cardiaque permanent avec infarctus aigu du myocarde ou insuffisance cardiaque congestive ou état de choc, niveau 2 </t>
  </si>
  <si>
    <t xml:space="preserve">05C143 </t>
  </si>
  <si>
    <t xml:space="preserve">Poses d'un stimulateur cardiaque permanent avec infarctus aigu du myocarde ou insuffisance cardiaque congestive ou état de choc, niveau 3 </t>
  </si>
  <si>
    <t xml:space="preserve">05C144 </t>
  </si>
  <si>
    <t xml:space="preserve">Poses d'un stimulateur cardiaque permanent avec infarctus aigu du myocarde ou insuffisance cardiaque congestive ou état de choc, niveau 4 </t>
  </si>
  <si>
    <t xml:space="preserve">05C151 </t>
  </si>
  <si>
    <t xml:space="preserve">Poses d'un stimulateur cardiaque permanent sans infarctus aigu du myocarde, ni insuffisance cardiaque congestive, ni état de choc, niveau 1 </t>
  </si>
  <si>
    <t xml:space="preserve">05C152 </t>
  </si>
  <si>
    <t xml:space="preserve">Poses d'un stimulateur cardiaque permanent sans infarctus aigu du myocarde, ni insuffisance cardiaque congestive, ni état de choc, niveau 2 </t>
  </si>
  <si>
    <t xml:space="preserve">05C153 </t>
  </si>
  <si>
    <t xml:space="preserve">Poses d'un stimulateur cardiaque permanent sans infarctus aigu du myocarde, ni insuffisance cardiaque congestive, ni état de choc, niveau 3 </t>
  </si>
  <si>
    <t xml:space="preserve">05C154 </t>
  </si>
  <si>
    <t xml:space="preserve">Poses d'un stimulateur cardiaque permanent sans infarctus aigu du myocarde, ni insuffisance cardiaque congestive, ni état de choc, niveau 4 </t>
  </si>
  <si>
    <t xml:space="preserve">05C15T </t>
  </si>
  <si>
    <t xml:space="preserve">Poses d'un stimulateur cardiaque permanent sans infarctus aigu du myocarde, ni insuffisance cardiaque congestive, ni état de choc, très courte durée </t>
  </si>
  <si>
    <t xml:space="preserve">05C171 </t>
  </si>
  <si>
    <t xml:space="preserve">Ligatures de veines et éveinages, niveau 1 </t>
  </si>
  <si>
    <t xml:space="preserve">05C172 </t>
  </si>
  <si>
    <t xml:space="preserve">Ligatures de veines et éveinages, niveau 2 </t>
  </si>
  <si>
    <t xml:space="preserve">05C17J </t>
  </si>
  <si>
    <t xml:space="preserve">Ligatures de veines et éveinages, en ambulatoire </t>
  </si>
  <si>
    <t xml:space="preserve">05C181 </t>
  </si>
  <si>
    <t xml:space="preserve">Autres interventions sur le système circulatoire, niveau 1 </t>
  </si>
  <si>
    <t xml:space="preserve">05C182 </t>
  </si>
  <si>
    <t xml:space="preserve">Autres interventions sur le système circulatoire, niveau 2 </t>
  </si>
  <si>
    <t xml:space="preserve">05C183 </t>
  </si>
  <si>
    <t xml:space="preserve">Autres interventions sur le système circulatoire, niveau 3 </t>
  </si>
  <si>
    <t xml:space="preserve">05C184 </t>
  </si>
  <si>
    <t xml:space="preserve">Autres interventions sur le système circulatoire, niveau 4 </t>
  </si>
  <si>
    <t xml:space="preserve">05C18J </t>
  </si>
  <si>
    <t xml:space="preserve">Autres interventions sur le système circulatoire, en ambulatoire </t>
  </si>
  <si>
    <t xml:space="preserve">05C191 </t>
  </si>
  <si>
    <t xml:space="preserve">Poses d'un défibrillateur cardiaque, niveau 1 </t>
  </si>
  <si>
    <t xml:space="preserve">05C192 </t>
  </si>
  <si>
    <t xml:space="preserve">Poses d'un défibrillateur cardiaque, niveau 2 </t>
  </si>
  <si>
    <t xml:space="preserve">05C193 </t>
  </si>
  <si>
    <t xml:space="preserve">Poses d'un défibrillateur cardiaque, niveau 3 </t>
  </si>
  <si>
    <t xml:space="preserve">05C194 </t>
  </si>
  <si>
    <t xml:space="preserve">Poses d'un défibrillateur cardiaque, niveau 4 </t>
  </si>
  <si>
    <t xml:space="preserve">05C19T </t>
  </si>
  <si>
    <t xml:space="preserve">Poses d'un défibrillateur cardiaque, très courte durée </t>
  </si>
  <si>
    <t xml:space="preserve">05C201 </t>
  </si>
  <si>
    <t xml:space="preserve">Remplacements ou ablations chirurgicale d'électrodes ou repositionnements de boîtier de stimulation cardiaque permanente, niveau 1 </t>
  </si>
  <si>
    <t xml:space="preserve">05C202 </t>
  </si>
  <si>
    <t xml:space="preserve">Remplacements ou ablations chirurgicale d'électrodes ou repositionnements de boîtier de stimulation cardiaque permanente, niveau 2 </t>
  </si>
  <si>
    <t xml:space="preserve">05C211 </t>
  </si>
  <si>
    <t xml:space="preserve">Créations et réfections de fistules artérioveineuses pour affections de la CMD 05, niveau 1 </t>
  </si>
  <si>
    <t xml:space="preserve">05C212 </t>
  </si>
  <si>
    <t xml:space="preserve">Créations et réfections de fistules artérioveineuses pour affections de la CMD 05, niveau 2 </t>
  </si>
  <si>
    <t xml:space="preserve">05C213 </t>
  </si>
  <si>
    <t xml:space="preserve">Créations et réfections de fistules artérioveineuses pour affections de la CMD 05, niveau 3 </t>
  </si>
  <si>
    <t xml:space="preserve">05C21J </t>
  </si>
  <si>
    <t xml:space="preserve">Créations et réfections de fistules artérioveineuses pour affections de la CMD 05, en ambulatoire </t>
  </si>
  <si>
    <t xml:space="preserve">05C221 </t>
  </si>
  <si>
    <t xml:space="preserve">Remplacements de stimulateurs cardiaques permanents, niveau 1 </t>
  </si>
  <si>
    <t xml:space="preserve">05C222 </t>
  </si>
  <si>
    <t xml:space="preserve">Remplacements de stimulateurs cardiaques permanents, niveau 2 </t>
  </si>
  <si>
    <t xml:space="preserve">05C22T </t>
  </si>
  <si>
    <t xml:space="preserve">Remplacements de stimulateurs cardiaques permanents, très courte durée </t>
  </si>
  <si>
    <t xml:space="preserve">05K051 </t>
  </si>
  <si>
    <t xml:space="preserve">Endoprothèses vasculaires avec infarctus du myocarde, niveau 1 </t>
  </si>
  <si>
    <t xml:space="preserve">05K052 </t>
  </si>
  <si>
    <t xml:space="preserve">Endoprothèses vasculaires avec infarctus du myocarde, niveau 2 </t>
  </si>
  <si>
    <t xml:space="preserve">05K053 </t>
  </si>
  <si>
    <t xml:space="preserve">Endoprothèses vasculaires avec infarctus du myocarde, niveau 3 </t>
  </si>
  <si>
    <t xml:space="preserve">05K054 </t>
  </si>
  <si>
    <t xml:space="preserve">Endoprothèses vasculaires avec infarctus du myocarde, niveau 4 </t>
  </si>
  <si>
    <t xml:space="preserve">05K061 </t>
  </si>
  <si>
    <t xml:space="preserve">Endoprothèses vasculaires sans infarctus du myocarde, niveau 1 </t>
  </si>
  <si>
    <t xml:space="preserve">05K062 </t>
  </si>
  <si>
    <t xml:space="preserve">Endoprothèses vasculaires sans infarctus du myocarde, niveau 2 </t>
  </si>
  <si>
    <t xml:space="preserve">05K063 </t>
  </si>
  <si>
    <t xml:space="preserve">Endoprothèses vasculaires sans infarctus du myocarde, niveau 3 </t>
  </si>
  <si>
    <t xml:space="preserve">05K064 </t>
  </si>
  <si>
    <t xml:space="preserve">Endoprothèses vasculaires sans infarctus du myocarde, niveau 4 </t>
  </si>
  <si>
    <t xml:space="preserve">05K06T </t>
  </si>
  <si>
    <t xml:space="preserve">Endoprothèses vasculaires sans infarctus du myocarde, très courte durée </t>
  </si>
  <si>
    <t xml:space="preserve">05K101 </t>
  </si>
  <si>
    <t xml:space="preserve">Actes diagnostiques par voie vasculaire, niveau 1 </t>
  </si>
  <si>
    <t xml:space="preserve">05K102 </t>
  </si>
  <si>
    <t xml:space="preserve">Actes diagnostiques par voie vasculaire, niveau 2 </t>
  </si>
  <si>
    <t xml:space="preserve">05K103 </t>
  </si>
  <si>
    <t xml:space="preserve">Actes diagnostiques par voie vasculaire, niveau 3 </t>
  </si>
  <si>
    <t xml:space="preserve">05K104 </t>
  </si>
  <si>
    <t xml:space="preserve">Actes diagnostiques par voie vasculaire, niveau 4 </t>
  </si>
  <si>
    <t xml:space="preserve">05K10J </t>
  </si>
  <si>
    <t xml:space="preserve">Actes diagnostiques par voie vasculaire, en ambulatoire </t>
  </si>
  <si>
    <t xml:space="preserve">05K121 </t>
  </si>
  <si>
    <t xml:space="preserve">Actes thérapeutiques par voie vasculaire sauf endoprothèses, âge inférieur à 18 ans, niveau 1 </t>
  </si>
  <si>
    <t xml:space="preserve">05K122 </t>
  </si>
  <si>
    <t xml:space="preserve">Actes thérapeutiques par voie vasculaire sauf endoprothèses, âge inférieur à 18 ans, niveau 2 </t>
  </si>
  <si>
    <t xml:space="preserve">05K131 </t>
  </si>
  <si>
    <t xml:space="preserve">Actes thérapeutiques par voie vasculaire sauf endoprothèses, âge supérieur à 17 ans, niveau 1 </t>
  </si>
  <si>
    <t xml:space="preserve">05K132 </t>
  </si>
  <si>
    <t xml:space="preserve">Actes thérapeutiques par voie vasculaire sauf endoprothèses, âge supérieur à 17 ans, niveau 2 </t>
  </si>
  <si>
    <t xml:space="preserve">05K133 </t>
  </si>
  <si>
    <t xml:space="preserve">Actes thérapeutiques par voie vasculaire sauf endoprothèses, âge supérieur à 17 ans, niveau 3 </t>
  </si>
  <si>
    <t xml:space="preserve">05K134 </t>
  </si>
  <si>
    <t xml:space="preserve">Actes thérapeutiques par voie vasculaire sauf endoprothèses, âge supérieur à 17 ans, niveau 4 </t>
  </si>
  <si>
    <t xml:space="preserve">05K13J </t>
  </si>
  <si>
    <t xml:space="preserve">Actes thérapeutiques par voie vasculaire sauf endoprothèses, âge supérieur à 17 ans, en ambulatoire </t>
  </si>
  <si>
    <t xml:space="preserve">05K14Z </t>
  </si>
  <si>
    <t xml:space="preserve">Mise en place de certains accès vasculaires pour des affections de la CMD 05, séjours de moins de 2 jours </t>
  </si>
  <si>
    <t xml:space="preserve">05K151 </t>
  </si>
  <si>
    <t xml:space="preserve">Surveillances de greffes de coeur avec acte diagnostique par voie vasculaire, niveau 1 </t>
  </si>
  <si>
    <t xml:space="preserve">05K152 </t>
  </si>
  <si>
    <t xml:space="preserve">Surveillances de greffes de coeur avec acte diagnostique par voie vasculaire, niveau 2 </t>
  </si>
  <si>
    <t xml:space="preserve">05K15J </t>
  </si>
  <si>
    <t xml:space="preserve">Surveillances de greffes de coeur avec acte diagnostique par voie vasculaire, en ambulatoire </t>
  </si>
  <si>
    <t xml:space="preserve">05K17J </t>
  </si>
  <si>
    <t xml:space="preserve">Affections cardiovasculaires sans acte opératoire de la CMD 05, avec anesthésie, en ambulatoire </t>
  </si>
  <si>
    <t xml:space="preserve">05K18J </t>
  </si>
  <si>
    <t xml:space="preserve">Varices avec acte autre que ligature et éveinage, en ambulatoire </t>
  </si>
  <si>
    <t xml:space="preserve">05K191 </t>
  </si>
  <si>
    <t xml:space="preserve">Traitements majeurs de troubles du rythme par voie vasculaire, niveau 1 </t>
  </si>
  <si>
    <t xml:space="preserve">05K192 </t>
  </si>
  <si>
    <t xml:space="preserve">Traitements majeurs de troubles du rythme par voie vasculaire, niveau 2 </t>
  </si>
  <si>
    <t xml:space="preserve">05K193 </t>
  </si>
  <si>
    <t xml:space="preserve">Traitements majeurs de troubles du rythme par voie vasculaire, niveau 3 </t>
  </si>
  <si>
    <t xml:space="preserve">05K201 </t>
  </si>
  <si>
    <t xml:space="preserve">Autres traitements de troubles du rythme par voie vasculaire, niveau 1 </t>
  </si>
  <si>
    <t xml:space="preserve">05K202 </t>
  </si>
  <si>
    <t xml:space="preserve">Autres traitements de troubles du rythme par voie vasculaire, niveau 2 </t>
  </si>
  <si>
    <t xml:space="preserve">05K203 </t>
  </si>
  <si>
    <t xml:space="preserve">Autres traitements de troubles du rythme par voie vasculaire, niveau 3 </t>
  </si>
  <si>
    <t xml:space="preserve">05K20T </t>
  </si>
  <si>
    <t xml:space="preserve">Autres traitements de troubles du rythme par voie vasculaire, très courte durée </t>
  </si>
  <si>
    <t xml:space="preserve">05M041 </t>
  </si>
  <si>
    <t xml:space="preserve">Infarctus aigu du myocarde, niveau 1 </t>
  </si>
  <si>
    <t xml:space="preserve">05M042 </t>
  </si>
  <si>
    <t xml:space="preserve">Infarctus aigu du myocarde, niveau 2 </t>
  </si>
  <si>
    <t xml:space="preserve">05M043 </t>
  </si>
  <si>
    <t xml:space="preserve">Infarctus aigu du myocarde, niveau 3 </t>
  </si>
  <si>
    <t xml:space="preserve">05M044 </t>
  </si>
  <si>
    <t xml:space="preserve">Infarctus aigu du myocarde, niveau 4 </t>
  </si>
  <si>
    <t xml:space="preserve">05M04T </t>
  </si>
  <si>
    <t xml:space="preserve">Infarctus aigu du myocarde, très courte durée </t>
  </si>
  <si>
    <t xml:space="preserve">05M051 </t>
  </si>
  <si>
    <t xml:space="preserve">Syncopes et lipothymies, niveau 1 </t>
  </si>
  <si>
    <t xml:space="preserve">05M052 </t>
  </si>
  <si>
    <t xml:space="preserve">Syncopes et lipothymies, niveau 2 </t>
  </si>
  <si>
    <t xml:space="preserve">05M053 </t>
  </si>
  <si>
    <t xml:space="preserve">Syncopes et lipothymies, niveau 3 </t>
  </si>
  <si>
    <t xml:space="preserve">05M054 </t>
  </si>
  <si>
    <t xml:space="preserve">Syncopes et lipothymies, niveau 4 </t>
  </si>
  <si>
    <t xml:space="preserve">05M05T </t>
  </si>
  <si>
    <t xml:space="preserve">Syncopes et lipothymies, très courte durée </t>
  </si>
  <si>
    <t xml:space="preserve">05M061 </t>
  </si>
  <si>
    <t xml:space="preserve">Angine de poitrine, niveau 1 </t>
  </si>
  <si>
    <t xml:space="preserve">05M062 </t>
  </si>
  <si>
    <t xml:space="preserve">Angine de poitrine, niveau 2 </t>
  </si>
  <si>
    <t xml:space="preserve">05M063 </t>
  </si>
  <si>
    <t xml:space="preserve">Angine de poitrine, niveau 3 </t>
  </si>
  <si>
    <t xml:space="preserve">05M064 </t>
  </si>
  <si>
    <t xml:space="preserve">Angine de poitrine, niveau 4 </t>
  </si>
  <si>
    <t xml:space="preserve">05M06T </t>
  </si>
  <si>
    <t xml:space="preserve">Angine de poitrine, très courte durée </t>
  </si>
  <si>
    <t xml:space="preserve">05M071 </t>
  </si>
  <si>
    <t xml:space="preserve">Thrombophlébites veineuses profondes, niveau 1 </t>
  </si>
  <si>
    <t xml:space="preserve">05M072 </t>
  </si>
  <si>
    <t xml:space="preserve">Thrombophlébites veineuses profondes, niveau 2 </t>
  </si>
  <si>
    <t xml:space="preserve">05M073 </t>
  </si>
  <si>
    <t xml:space="preserve">Thrombophlébites veineuses profondes, niveau 3 </t>
  </si>
  <si>
    <t xml:space="preserve">05M074 </t>
  </si>
  <si>
    <t xml:space="preserve">Thrombophlébites veineuses profondes, niveau 4 </t>
  </si>
  <si>
    <t xml:space="preserve">05M07T </t>
  </si>
  <si>
    <t xml:space="preserve">Thrombophlébites veineuses profondes, très courte durée </t>
  </si>
  <si>
    <t xml:space="preserve">05M081 </t>
  </si>
  <si>
    <t xml:space="preserve">Arythmies et troubles de la conduction cardiaque, niveau 1 </t>
  </si>
  <si>
    <t xml:space="preserve">05M082 </t>
  </si>
  <si>
    <t xml:space="preserve">Arythmies et troubles de la conduction cardiaque, niveau 2 </t>
  </si>
  <si>
    <t xml:space="preserve">05M083 </t>
  </si>
  <si>
    <t xml:space="preserve">Arythmies et troubles de la conduction cardiaque, niveau 3 </t>
  </si>
  <si>
    <t xml:space="preserve">05M084 </t>
  </si>
  <si>
    <t xml:space="preserve">Arythmies et troubles de la conduction cardiaque, niveau 4 </t>
  </si>
  <si>
    <t xml:space="preserve">05M08T </t>
  </si>
  <si>
    <t xml:space="preserve">Arythmies et troubles de la conduction cardiaque, très courte durée </t>
  </si>
  <si>
    <t xml:space="preserve">05M091 </t>
  </si>
  <si>
    <t xml:space="preserve">Insuffisances cardiaques et états de choc circulatoire, niveau 1 </t>
  </si>
  <si>
    <t xml:space="preserve">05M092 </t>
  </si>
  <si>
    <t xml:space="preserve">Insuffisances cardiaques et états de choc circulatoire, niveau 2 </t>
  </si>
  <si>
    <t xml:space="preserve">05M093 </t>
  </si>
  <si>
    <t xml:space="preserve">Insuffisances cardiaques et états de choc circulatoire, niveau 3 </t>
  </si>
  <si>
    <t xml:space="preserve">05M094 </t>
  </si>
  <si>
    <t xml:space="preserve">Insuffisances cardiaques et états de choc circulatoire, niveau 4 </t>
  </si>
  <si>
    <t xml:space="preserve">05M09T </t>
  </si>
  <si>
    <t xml:space="preserve">Insuffisances cardiaques et états de choc circulatoire, très courte durée </t>
  </si>
  <si>
    <t xml:space="preserve">05M101 </t>
  </si>
  <si>
    <t xml:space="preserve">Cardiopathies congénitales et valvulopathies, âge inférieur à 18 ans, niveau 1 </t>
  </si>
  <si>
    <t xml:space="preserve">05M102 </t>
  </si>
  <si>
    <t xml:space="preserve">Cardiopathies congénitales et valvulopathies, âge inférieur à 18 ans, niveau 2 </t>
  </si>
  <si>
    <t xml:space="preserve">05M103 </t>
  </si>
  <si>
    <t xml:space="preserve">Cardiopathies congénitales et valvulopathies, âge inférieur à 18 ans, niveau 3 </t>
  </si>
  <si>
    <t xml:space="preserve">05M10T </t>
  </si>
  <si>
    <t xml:space="preserve">Cardiopathies congénitales et valvulopathies, âge inférieur à 18 ans, très courte durée </t>
  </si>
  <si>
    <t xml:space="preserve">05M111 </t>
  </si>
  <si>
    <t xml:space="preserve">Cardiopathies congénitales et valvulopathies, âge supérieur à 17 ans, niveau 1 </t>
  </si>
  <si>
    <t xml:space="preserve">05M112 </t>
  </si>
  <si>
    <t xml:space="preserve">Cardiopathies congénitales et valvulopathies, âge supérieur à 17 ans, niveau 2 </t>
  </si>
  <si>
    <t xml:space="preserve">05M113 </t>
  </si>
  <si>
    <t xml:space="preserve">Cardiopathies congénitales et valvulopathies, âge supérieur à 17 ans, niveau 3 </t>
  </si>
  <si>
    <t xml:space="preserve">05M11T </t>
  </si>
  <si>
    <t xml:space="preserve">Cardiopathies congénitales et valvulopathies, âge supérieur à 17 ans, très courte durée </t>
  </si>
  <si>
    <t xml:space="preserve">05M121 </t>
  </si>
  <si>
    <t xml:space="preserve">Troubles vasculaires périphériques, niveau 1 </t>
  </si>
  <si>
    <t xml:space="preserve">05M122 </t>
  </si>
  <si>
    <t xml:space="preserve">Troubles vasculaires périphériques, niveau 2 </t>
  </si>
  <si>
    <t xml:space="preserve">05M123 </t>
  </si>
  <si>
    <t xml:space="preserve">Troubles vasculaires périphériques, niveau 3 </t>
  </si>
  <si>
    <t xml:space="preserve">05M124 </t>
  </si>
  <si>
    <t xml:space="preserve">Troubles vasculaires périphériques, niveau 4 </t>
  </si>
  <si>
    <t xml:space="preserve">05M12T </t>
  </si>
  <si>
    <t xml:space="preserve">Troubles vasculaires périphériques, très courte durée </t>
  </si>
  <si>
    <t xml:space="preserve">05M131 </t>
  </si>
  <si>
    <t xml:space="preserve">Douleurs thoraciques, niveau 1 </t>
  </si>
  <si>
    <t xml:space="preserve">05M132 </t>
  </si>
  <si>
    <t xml:space="preserve">Douleurs thoraciques, niveau 2 </t>
  </si>
  <si>
    <t xml:space="preserve">05M13T </t>
  </si>
  <si>
    <t xml:space="preserve">Douleurs thoraciques, très courte durée </t>
  </si>
  <si>
    <t xml:space="preserve">05M141 </t>
  </si>
  <si>
    <t xml:space="preserve">Arrêt cardiaque, niveau 1 </t>
  </si>
  <si>
    <t xml:space="preserve">05M142 </t>
  </si>
  <si>
    <t xml:space="preserve">Arrêt cardiaque, niveau 2 </t>
  </si>
  <si>
    <t xml:space="preserve">05M143 </t>
  </si>
  <si>
    <t xml:space="preserve">Arrêt cardiaque, niveau 3 </t>
  </si>
  <si>
    <t xml:space="preserve">05M144 </t>
  </si>
  <si>
    <t xml:space="preserve">Arrêt cardiaque, niveau 4 </t>
  </si>
  <si>
    <t xml:space="preserve">05M151 </t>
  </si>
  <si>
    <t xml:space="preserve">Hypertension artérielle, niveau 1 </t>
  </si>
  <si>
    <t xml:space="preserve">05M152 </t>
  </si>
  <si>
    <t xml:space="preserve">Hypertension artérielle, niveau 2 </t>
  </si>
  <si>
    <t xml:space="preserve">05M153 </t>
  </si>
  <si>
    <t xml:space="preserve">Hypertension artérielle, niveau 3 </t>
  </si>
  <si>
    <t xml:space="preserve">05M154 </t>
  </si>
  <si>
    <t xml:space="preserve">Hypertension artérielle, niveau 4 </t>
  </si>
  <si>
    <t xml:space="preserve">05M15T </t>
  </si>
  <si>
    <t xml:space="preserve">Hypertension artérielle, très courte durée </t>
  </si>
  <si>
    <t xml:space="preserve">05M161 </t>
  </si>
  <si>
    <t xml:space="preserve">Athérosclérose coronarienne, niveau 1 </t>
  </si>
  <si>
    <t xml:space="preserve">05M162 </t>
  </si>
  <si>
    <t xml:space="preserve">Athérosclérose coronarienne, niveau 2 </t>
  </si>
  <si>
    <t xml:space="preserve">05M163 </t>
  </si>
  <si>
    <t xml:space="preserve">Athérosclérose coronarienne, niveau 3 </t>
  </si>
  <si>
    <t xml:space="preserve">05M164 </t>
  </si>
  <si>
    <t xml:space="preserve">Athérosclérose coronarienne, niveau 4 </t>
  </si>
  <si>
    <t xml:space="preserve">05M16T </t>
  </si>
  <si>
    <t xml:space="preserve">Athérosclérose coronarienne, très courte durée </t>
  </si>
  <si>
    <t xml:space="preserve">05M171 </t>
  </si>
  <si>
    <t xml:space="preserve">Autres affections de l'appareil circulatoire, niveau 1 </t>
  </si>
  <si>
    <t xml:space="preserve">05M172 </t>
  </si>
  <si>
    <t xml:space="preserve">Autres affections de l'appareil circulatoire, niveau 2 </t>
  </si>
  <si>
    <t xml:space="preserve">05M173 </t>
  </si>
  <si>
    <t xml:space="preserve">Autres affections de l'appareil circulatoire, niveau 3 </t>
  </si>
  <si>
    <t xml:space="preserve">05M174 </t>
  </si>
  <si>
    <t xml:space="preserve">Autres affections de l'appareil circulatoire, niveau 4 </t>
  </si>
  <si>
    <t xml:space="preserve">05M17T </t>
  </si>
  <si>
    <t xml:space="preserve">Autres affections de l'appareil circulatoire, très courte durée </t>
  </si>
  <si>
    <t xml:space="preserve">05M181 </t>
  </si>
  <si>
    <t xml:space="preserve">Endocardites aiguës et subaiguës, niveau 1 </t>
  </si>
  <si>
    <t xml:space="preserve">05M182 </t>
  </si>
  <si>
    <t xml:space="preserve">Endocardites aiguës et subaiguës, niveau 2 </t>
  </si>
  <si>
    <t xml:space="preserve">05M183 </t>
  </si>
  <si>
    <t xml:space="preserve">Endocardites aiguës et subaiguës, niveau 3 </t>
  </si>
  <si>
    <t xml:space="preserve">05M184 </t>
  </si>
  <si>
    <t xml:space="preserve">Endocardites aiguës et subaiguës, niveau 4 </t>
  </si>
  <si>
    <t xml:space="preserve">05M18T </t>
  </si>
  <si>
    <t xml:space="preserve">Transferts et autres séjours courts pour endocardites aiguës et subaiguës </t>
  </si>
  <si>
    <t xml:space="preserve">05M191 </t>
  </si>
  <si>
    <t xml:space="preserve">Surveillances de greffes de coeur sans acte diagnostique par voie vasculaire, niveau 1 </t>
  </si>
  <si>
    <t xml:space="preserve">05M20Z </t>
  </si>
  <si>
    <t xml:space="preserve">Explorations et surveillance pour affections de l'appareil circulatoire </t>
  </si>
  <si>
    <t xml:space="preserve">05M21E </t>
  </si>
  <si>
    <t xml:space="preserve">Infarctus aigu du myocarde avec décès : séjours de moins de 2 jours </t>
  </si>
  <si>
    <t xml:space="preserve">05M22E </t>
  </si>
  <si>
    <t xml:space="preserve">Autres affections de la CMD 05 avec décès : séjours de moins de 2 jours </t>
  </si>
  <si>
    <t xml:space="preserve">05M23T </t>
  </si>
  <si>
    <t xml:space="preserve">Symptômes et autres recours aux soins de la CMD 05, très courte durée </t>
  </si>
  <si>
    <t xml:space="preserve">05M23Z </t>
  </si>
  <si>
    <t xml:space="preserve">Symptômes et autres recours aux soins de la CMD 05 </t>
  </si>
  <si>
    <t xml:space="preserve">06C031 </t>
  </si>
  <si>
    <t xml:space="preserve">Résections rectales, niveau 1 </t>
  </si>
  <si>
    <t xml:space="preserve">06C032 </t>
  </si>
  <si>
    <t xml:space="preserve">Résections rectales, niveau 2 </t>
  </si>
  <si>
    <t xml:space="preserve">06C033 </t>
  </si>
  <si>
    <t xml:space="preserve">Résections rectales, niveau 3 </t>
  </si>
  <si>
    <t xml:space="preserve">06C034 </t>
  </si>
  <si>
    <t xml:space="preserve">Résections rectales, niveau 4 </t>
  </si>
  <si>
    <t xml:space="preserve">06C041 </t>
  </si>
  <si>
    <t xml:space="preserve">Interventions majeures sur l'intestin grêle et le côlon, niveau 1 </t>
  </si>
  <si>
    <t xml:space="preserve">06C042 </t>
  </si>
  <si>
    <t xml:space="preserve">Interventions majeures sur l'intestin grêle et le côlon, niveau 2 </t>
  </si>
  <si>
    <t xml:space="preserve">06C043 </t>
  </si>
  <si>
    <t xml:space="preserve">Interventions majeures sur l'intestin grêle et le côlon, niveau 3 </t>
  </si>
  <si>
    <t xml:space="preserve">06C044 </t>
  </si>
  <si>
    <t xml:space="preserve">Interventions majeures sur l'intestin grêle et le côlon, niveau 4 </t>
  </si>
  <si>
    <t xml:space="preserve">06C051 </t>
  </si>
  <si>
    <t xml:space="preserve">Interventions sur l'oesophage, l'estomac et le duodénum, âge inférieur à 18 ans, niveau 1 </t>
  </si>
  <si>
    <t xml:space="preserve">06C052 </t>
  </si>
  <si>
    <t xml:space="preserve">Interventions sur l'oesophage, l'estomac et le duodénum, âge inférieur à 18 ans, niveau 2 </t>
  </si>
  <si>
    <t xml:space="preserve">06C053 </t>
  </si>
  <si>
    <t xml:space="preserve">Interventions sur l'oesophage, l'estomac et le duodénum, âge inférieur à 18 ans, niveau 3 </t>
  </si>
  <si>
    <t xml:space="preserve">06C054 </t>
  </si>
  <si>
    <t xml:space="preserve">Interventions sur l'oesophage, l'estomac et le duodénum, âge inférieur à 18 ans, niveau 4 </t>
  </si>
  <si>
    <t xml:space="preserve">06C071 </t>
  </si>
  <si>
    <t xml:space="preserve">Interventions mineures sur l'intestin grêle et le côlon, niveau 1 </t>
  </si>
  <si>
    <t xml:space="preserve">06C072 </t>
  </si>
  <si>
    <t xml:space="preserve">Interventions mineures sur l'intestin grêle et le côlon, niveau 2 </t>
  </si>
  <si>
    <t xml:space="preserve">06C073 </t>
  </si>
  <si>
    <t xml:space="preserve">Interventions mineures sur l'intestin grêle et le côlon, niveau 3 </t>
  </si>
  <si>
    <t xml:space="preserve">06C074 </t>
  </si>
  <si>
    <t xml:space="preserve">Interventions mineures sur l'intestin grêle et le côlon, niveau 4 </t>
  </si>
  <si>
    <t xml:space="preserve">06C081 </t>
  </si>
  <si>
    <t xml:space="preserve">Appendicectomies compliquées, niveau 1 </t>
  </si>
  <si>
    <t xml:space="preserve">06C082 </t>
  </si>
  <si>
    <t xml:space="preserve">Appendicectomies compliquées, niveau 2 </t>
  </si>
  <si>
    <t xml:space="preserve">06C083 </t>
  </si>
  <si>
    <t xml:space="preserve">Appendicectomies compliquées, niveau 3 </t>
  </si>
  <si>
    <t xml:space="preserve">06C084 </t>
  </si>
  <si>
    <t xml:space="preserve">Appendicectomies compliquées, niveau 4 </t>
  </si>
  <si>
    <t xml:space="preserve">06C091 </t>
  </si>
  <si>
    <t xml:space="preserve">Appendicectomies non compliquées, niveau 1 </t>
  </si>
  <si>
    <t xml:space="preserve">06C092 </t>
  </si>
  <si>
    <t xml:space="preserve">Appendicectomies non compliquées, niveau 2 </t>
  </si>
  <si>
    <t xml:space="preserve">06C093 </t>
  </si>
  <si>
    <t xml:space="preserve">Appendicectomies non compliquées, niveau 3 </t>
  </si>
  <si>
    <t xml:space="preserve">06C101 </t>
  </si>
  <si>
    <t xml:space="preserve">Interventions réparatrices pour hernies et éventrations, âge inférieur à 18 ans, niveau 1 </t>
  </si>
  <si>
    <t xml:space="preserve">06C102 </t>
  </si>
  <si>
    <t xml:space="preserve">Interventions réparatrices pour hernies et éventrations, âge inférieur à 18 ans, niveau 2 </t>
  </si>
  <si>
    <t xml:space="preserve">06C10J </t>
  </si>
  <si>
    <t xml:space="preserve">Interventions réparatrices pour hernies et éventrations, âge inférieur à 18 ans, en ambulatoire </t>
  </si>
  <si>
    <t xml:space="preserve">06C111 </t>
  </si>
  <si>
    <t xml:space="preserve">Interventions réparatrices pour hernies et éventrations à l'exception des hernies inguinales et crurales, âge supérieur à 17 ans, niveau 1 </t>
  </si>
  <si>
    <t xml:space="preserve">06C112 </t>
  </si>
  <si>
    <t xml:space="preserve">Interventions réparatrices pour hernies et éventrations à l'exception des hernies inguinales et crurales, âge supérieur à 17 ans, niveau 2 </t>
  </si>
  <si>
    <t xml:space="preserve">06C113 </t>
  </si>
  <si>
    <t xml:space="preserve">Interventions réparatrices pour hernies et éventrations à l'exception des hernies inguinales et crurales, âge supérieur à 17 ans, niveau 3 </t>
  </si>
  <si>
    <t xml:space="preserve">06C114 </t>
  </si>
  <si>
    <t xml:space="preserve">Interventions réparatrices pour hernies et éventrations à l'exception des hernies inguinales et crurales, âge supérieur à 17 ans, niveau 4 </t>
  </si>
  <si>
    <t xml:space="preserve">06C11J </t>
  </si>
  <si>
    <t xml:space="preserve">Interventions réparatrices pour hernies et éventrations à l'exception des hernies inguinales et crurales, âge supérieur à 17 ans, en ambulatoire </t>
  </si>
  <si>
    <t xml:space="preserve">06C121 </t>
  </si>
  <si>
    <t xml:space="preserve">Interventions réparatrices pour hernies inguinales et crurales, âge supérieur à 17 ans, niveau 1 </t>
  </si>
  <si>
    <t xml:space="preserve">06C122 </t>
  </si>
  <si>
    <t xml:space="preserve">Interventions réparatrices pour hernies inguinales et crurales, âge supérieur à 17 ans, niveau 2 </t>
  </si>
  <si>
    <t xml:space="preserve">06C123 </t>
  </si>
  <si>
    <t xml:space="preserve">Interventions réparatrices pour hernies inguinales et crurales, âge supérieur à 17 ans, niveau 3 </t>
  </si>
  <si>
    <t xml:space="preserve">06C124 </t>
  </si>
  <si>
    <t xml:space="preserve">Interventions réparatrices pour hernies inguinales et crurales, âge supérieur à 17 ans, niveau 4 </t>
  </si>
  <si>
    <t xml:space="preserve">06C12J </t>
  </si>
  <si>
    <t xml:space="preserve">Interventions réparatrices pour hernies inguinales et crurales, âge supérieur à 17 ans, en ambulatoire </t>
  </si>
  <si>
    <t xml:space="preserve">06C131 </t>
  </si>
  <si>
    <t xml:space="preserve">Libérations d'adhérences péritonéales, niveau 1 </t>
  </si>
  <si>
    <t xml:space="preserve">06C132 </t>
  </si>
  <si>
    <t xml:space="preserve">Libérations d'adhérences péritonéales, niveau 2 </t>
  </si>
  <si>
    <t xml:space="preserve">06C133 </t>
  </si>
  <si>
    <t xml:space="preserve">Libérations d'adhérences péritonéales, niveau 3 </t>
  </si>
  <si>
    <t xml:space="preserve">06C134 </t>
  </si>
  <si>
    <t xml:space="preserve">Libérations d'adhérences péritonéales, niveau 4 </t>
  </si>
  <si>
    <t xml:space="preserve">06C141 </t>
  </si>
  <si>
    <t xml:space="preserve">Interventions sur le rectum et l'anus autres que les résections rectales, niveau 1 </t>
  </si>
  <si>
    <t xml:space="preserve">06C142 </t>
  </si>
  <si>
    <t xml:space="preserve">Interventions sur le rectum et l'anus autres que les résections rectales, niveau 2 </t>
  </si>
  <si>
    <t xml:space="preserve">06C143 </t>
  </si>
  <si>
    <t xml:space="preserve">Interventions sur le rectum et l'anus autres que les résections rectales, niveau 3 </t>
  </si>
  <si>
    <t xml:space="preserve">06C144 </t>
  </si>
  <si>
    <t xml:space="preserve">Interventions sur le rectum et l'anus autres que les résections rectales, niveau 4 </t>
  </si>
  <si>
    <t xml:space="preserve">06C14J </t>
  </si>
  <si>
    <t xml:space="preserve">Interventions sur le rectum et l'anus autres que les résections rectales, en ambulatoire </t>
  </si>
  <si>
    <t xml:space="preserve">06C151 </t>
  </si>
  <si>
    <t xml:space="preserve">Autres interventions sur le tube digestif en dehors des laparotomies, niveau 1 </t>
  </si>
  <si>
    <t xml:space="preserve">06C152 </t>
  </si>
  <si>
    <t xml:space="preserve">Autres interventions sur le tube digestif en dehors des laparotomies, niveau 2 </t>
  </si>
  <si>
    <t xml:space="preserve">06C153 </t>
  </si>
  <si>
    <t xml:space="preserve">Autres interventions sur le tube digestif en dehors des laparotomies, niveau 3 </t>
  </si>
  <si>
    <t xml:space="preserve">06C154 </t>
  </si>
  <si>
    <t xml:space="preserve">Autres interventions sur le tube digestif en dehors des laparotomies, niveau 4 </t>
  </si>
  <si>
    <t xml:space="preserve">06C161 </t>
  </si>
  <si>
    <t xml:space="preserve">Interventions sur l'oesophage, l'estomac et le duodénum pour tumeurs malignes, âge supérieur à 17 ans, niveau 1 </t>
  </si>
  <si>
    <t xml:space="preserve">06C162 </t>
  </si>
  <si>
    <t xml:space="preserve">Interventions sur l'oesophage, l'estomac et le duodénum pour tumeurs malignes, âge supérieur à 17 ans, niveau 2 </t>
  </si>
  <si>
    <t xml:space="preserve">06C163 </t>
  </si>
  <si>
    <t xml:space="preserve">Interventions sur l'oesophage, l'estomac et le duodénum pour tumeurs malignes, âge supérieur à 17 ans, niveau 3 </t>
  </si>
  <si>
    <t xml:space="preserve">06C164 </t>
  </si>
  <si>
    <t xml:space="preserve">Interventions sur l'oesophage, l'estomac et le duodénum pour tumeurs malignes, âge supérieur à 17 ans, niveau 4 </t>
  </si>
  <si>
    <t xml:space="preserve">06C191 </t>
  </si>
  <si>
    <t xml:space="preserve">Hémorroïdectomies, niveau 1 </t>
  </si>
  <si>
    <t xml:space="preserve">06C192 </t>
  </si>
  <si>
    <t xml:space="preserve">Hémorroïdectomies, niveau 2 </t>
  </si>
  <si>
    <t xml:space="preserve">06C19J </t>
  </si>
  <si>
    <t xml:space="preserve">Hémorroïdectomies, en ambulatoire </t>
  </si>
  <si>
    <t xml:space="preserve">06C201 </t>
  </si>
  <si>
    <t xml:space="preserve">Interventions sur l'oesophage, l'estomac et le duodénum pour ulcères, âge supérieur à 17 ans, niveau 1 </t>
  </si>
  <si>
    <t xml:space="preserve">06C202 </t>
  </si>
  <si>
    <t xml:space="preserve">Interventions sur l'oesophage, l'estomac et le duodénum pour ulcères, âge supérieur à 17 ans, niveau 2 </t>
  </si>
  <si>
    <t xml:space="preserve">06C203 </t>
  </si>
  <si>
    <t xml:space="preserve">Interventions sur l'oesophage, l'estomac et le duodénum pour ulcères, âge supérieur à 17 ans, niveau 3 </t>
  </si>
  <si>
    <t xml:space="preserve">06C204 </t>
  </si>
  <si>
    <t xml:space="preserve">Interventions sur l'oesophage, l'estomac et le duodénum pour ulcères, âge supérieur à 17 ans, niveau 4 </t>
  </si>
  <si>
    <t xml:space="preserve">06C211 </t>
  </si>
  <si>
    <t xml:space="preserve">Autres interventions sur le tube digestif par laparotomie, niveau 1 </t>
  </si>
  <si>
    <t xml:space="preserve">06C212 </t>
  </si>
  <si>
    <t xml:space="preserve">Autres interventions sur le tube digestif par laparotomie, niveau 2 </t>
  </si>
  <si>
    <t xml:space="preserve">06C213 </t>
  </si>
  <si>
    <t xml:space="preserve">Autres interventions sur le tube digestif par laparotomie, niveau 3 </t>
  </si>
  <si>
    <t xml:space="preserve">06C214 </t>
  </si>
  <si>
    <t xml:space="preserve">Autres interventions sur le tube digestif par laparotomie, niveau 4 </t>
  </si>
  <si>
    <t xml:space="preserve">06C221 </t>
  </si>
  <si>
    <t xml:space="preserve">Interventions sur l'oesophage, l'estomac et le duodénum pour affections autres que malignes ou ulcères, âge supérieur à 17 ans, niveau 1 </t>
  </si>
  <si>
    <t xml:space="preserve">06C222 </t>
  </si>
  <si>
    <t xml:space="preserve">Interventions sur l'oesophage, l'estomac et le duodénum pour affections autres que malignes ou ulcères, âge supérieur à 17 ans, niveau 2 </t>
  </si>
  <si>
    <t xml:space="preserve">06C223 </t>
  </si>
  <si>
    <t xml:space="preserve">Interventions sur l'oesophage, l'estomac et le duodénum pour affections autres que malignes ou ulcères, âge supérieur à 17 ans, niveau 3 </t>
  </si>
  <si>
    <t xml:space="preserve">06C224 </t>
  </si>
  <si>
    <t xml:space="preserve">Interventions sur l'oesophage, l'estomac et le duodénum pour affections autres que malignes ou ulcères, âge supérieur à 17 ans, niveau 4 </t>
  </si>
  <si>
    <t xml:space="preserve">06C231 </t>
  </si>
  <si>
    <t xml:space="preserve">Certaines interventions pour stomies, niveau 1 </t>
  </si>
  <si>
    <t xml:space="preserve">06C232 </t>
  </si>
  <si>
    <t xml:space="preserve">Certaines interventions pour stomies, niveau 2 </t>
  </si>
  <si>
    <t xml:space="preserve">06C233 </t>
  </si>
  <si>
    <t xml:space="preserve">Certaines interventions pour stomies, niveau 3 </t>
  </si>
  <si>
    <t xml:space="preserve">06C23J </t>
  </si>
  <si>
    <t xml:space="preserve">Certaines interventions pour stomies, en ambulatoire </t>
  </si>
  <si>
    <t xml:space="preserve">06K02Z </t>
  </si>
  <si>
    <t xml:space="preserve">Endoscopies digestives thérapeutiques et anesthésie : séjours de moins de 2 jours </t>
  </si>
  <si>
    <t xml:space="preserve">06K03J </t>
  </si>
  <si>
    <t xml:space="preserve">Séjours comprenant une endoscopie digestive thérapeutique sans anesthésie, en ambulatoire </t>
  </si>
  <si>
    <t xml:space="preserve">06K04J </t>
  </si>
  <si>
    <t xml:space="preserve">Endoscopie digestive diagnostique et anesthésie, en ambulatoire </t>
  </si>
  <si>
    <t xml:space="preserve">06K05J </t>
  </si>
  <si>
    <t xml:space="preserve">Séjours comprenant une endoscopie digestive diagnostique sans anesthésie, en ambulatoire </t>
  </si>
  <si>
    <t xml:space="preserve">06K06J </t>
  </si>
  <si>
    <t xml:space="preserve">Affections digestives sans acte opératoire de la CMD 06, avec anesthésie, en ambulatoire </t>
  </si>
  <si>
    <t xml:space="preserve">06M021 </t>
  </si>
  <si>
    <t xml:space="preserve">Autres gastroentérites et maladies diverses du tube digestif, âge inférieur à 18 ans, niveau 1 </t>
  </si>
  <si>
    <t xml:space="preserve">06M022 </t>
  </si>
  <si>
    <t xml:space="preserve">Autres gastroentérites et maladies diverses du tube digestif, âge inférieur à 18 ans, niveau 2 </t>
  </si>
  <si>
    <t xml:space="preserve">06M023 </t>
  </si>
  <si>
    <t xml:space="preserve">Autres gastroentérites et maladies diverses du tube digestif, âge inférieur à 18 ans, niveau 3 </t>
  </si>
  <si>
    <t xml:space="preserve">06M024 </t>
  </si>
  <si>
    <t xml:space="preserve">Autres gastroentérites et maladies diverses du tube digestif, âge inférieur à 18 ans, niveau 4 </t>
  </si>
  <si>
    <t xml:space="preserve">06M02T </t>
  </si>
  <si>
    <t xml:space="preserve">Autres gastroentérites et maladies diverses du tube digestif, âge inférieur à 18 ans, très courte durée </t>
  </si>
  <si>
    <t xml:space="preserve">06M031 </t>
  </si>
  <si>
    <t xml:space="preserve">Autres gastroentérites et maladies diverses du tube digestif, âge supérieur à 17 ans, niveau 1 </t>
  </si>
  <si>
    <t xml:space="preserve">06M032 </t>
  </si>
  <si>
    <t xml:space="preserve">Autres gastroentérites et maladies diverses du tube digestif, âge supérieur à 17 ans, niveau 2 </t>
  </si>
  <si>
    <t xml:space="preserve">06M033 </t>
  </si>
  <si>
    <t xml:space="preserve">Autres gastroentérites et maladies diverses du tube digestif, âge supérieur à 17 ans, niveau 3 </t>
  </si>
  <si>
    <t xml:space="preserve">06M034 </t>
  </si>
  <si>
    <t xml:space="preserve">Autres gastroentérites et maladies diverses du tube digestif, âge supérieur à 17 ans, niveau 4 </t>
  </si>
  <si>
    <t xml:space="preserve">06M03T </t>
  </si>
  <si>
    <t xml:space="preserve">Autres gastroentérites et maladies diverses du tube digestif, âge supérieur à 17 ans, très courte durée </t>
  </si>
  <si>
    <t xml:space="preserve">06M041 </t>
  </si>
  <si>
    <t xml:space="preserve">Hémorragies digestives, niveau 1 </t>
  </si>
  <si>
    <t xml:space="preserve">06M042 </t>
  </si>
  <si>
    <t xml:space="preserve">Hémorragies digestives, niveau 2 </t>
  </si>
  <si>
    <t xml:space="preserve">06M043 </t>
  </si>
  <si>
    <t xml:space="preserve">Hémorragies digestives, niveau 3 </t>
  </si>
  <si>
    <t xml:space="preserve">06M044 </t>
  </si>
  <si>
    <t xml:space="preserve">Hémorragies digestives, niveau 4 </t>
  </si>
  <si>
    <t xml:space="preserve">06M04T </t>
  </si>
  <si>
    <t xml:space="preserve">Transferts et autres séjours courts pour hémorragies digestives </t>
  </si>
  <si>
    <t xml:space="preserve">06M051 </t>
  </si>
  <si>
    <t xml:space="preserve">Autres tumeurs malignes du tube digestif, niveau 1 </t>
  </si>
  <si>
    <t xml:space="preserve">06M052 </t>
  </si>
  <si>
    <t xml:space="preserve">Autres tumeurs malignes du tube digestif, niveau 2 </t>
  </si>
  <si>
    <t xml:space="preserve">06M053 </t>
  </si>
  <si>
    <t xml:space="preserve">Autres tumeurs malignes du tube digestif, niveau 3 </t>
  </si>
  <si>
    <t xml:space="preserve">06M054 </t>
  </si>
  <si>
    <t xml:space="preserve">Autres tumeurs malignes du tube digestif, niveau 4 </t>
  </si>
  <si>
    <t xml:space="preserve">06M05T </t>
  </si>
  <si>
    <t xml:space="preserve">Autres tumeurs malignes du tube digestif, très courte durée </t>
  </si>
  <si>
    <t xml:space="preserve">06M061 </t>
  </si>
  <si>
    <t xml:space="preserve">Occlusions intestinales non dues à une hernie, niveau 1 </t>
  </si>
  <si>
    <t xml:space="preserve">06M062 </t>
  </si>
  <si>
    <t xml:space="preserve">Occlusions intestinales non dues à une hernie, niveau 2 </t>
  </si>
  <si>
    <t xml:space="preserve">06M063 </t>
  </si>
  <si>
    <t xml:space="preserve">Occlusions intestinales non dues à une hernie, niveau 3 </t>
  </si>
  <si>
    <t xml:space="preserve">06M064 </t>
  </si>
  <si>
    <t xml:space="preserve">Occlusions intestinales non dues à une hernie, niveau 4 </t>
  </si>
  <si>
    <t xml:space="preserve">06M06T </t>
  </si>
  <si>
    <t xml:space="preserve">Occlusions intestinales non dues à une hernie, très courte durée </t>
  </si>
  <si>
    <t xml:space="preserve">06M071 </t>
  </si>
  <si>
    <t xml:space="preserve">Maladies inflammatoires de l'intestin, niveau 1 </t>
  </si>
  <si>
    <t xml:space="preserve">06M072 </t>
  </si>
  <si>
    <t xml:space="preserve">Maladies inflammatoires de l'intestin, niveau 2 </t>
  </si>
  <si>
    <t xml:space="preserve">06M073 </t>
  </si>
  <si>
    <t xml:space="preserve">Maladies inflammatoires de l'intestin, niveau 3 </t>
  </si>
  <si>
    <t xml:space="preserve">06M074 </t>
  </si>
  <si>
    <t xml:space="preserve">Maladies inflammatoires de l'intestin, niveau 4 </t>
  </si>
  <si>
    <t xml:space="preserve">06M07T </t>
  </si>
  <si>
    <t xml:space="preserve">Maladies inflammatoires de l'intestin, très courte durée </t>
  </si>
  <si>
    <t xml:space="preserve">06M081 </t>
  </si>
  <si>
    <t xml:space="preserve">Autres affections digestives, âge inférieur à 18 ans, niveau 1 </t>
  </si>
  <si>
    <t xml:space="preserve">06M082 </t>
  </si>
  <si>
    <t xml:space="preserve">Autres affections digestives, âge inférieur à 18 ans, niveau 2 </t>
  </si>
  <si>
    <t xml:space="preserve">06M083 </t>
  </si>
  <si>
    <t xml:space="preserve">Autres affections digestives, âge inférieur à 18 ans, niveau 3 </t>
  </si>
  <si>
    <t xml:space="preserve">06M08T </t>
  </si>
  <si>
    <t xml:space="preserve">Autres affections digestives, âge inférieur à 18 ans, très courte durée </t>
  </si>
  <si>
    <t xml:space="preserve">06M091 </t>
  </si>
  <si>
    <t xml:space="preserve">Autres affections digestives, âge supérieur à 17 ans, niveau 1 </t>
  </si>
  <si>
    <t xml:space="preserve">06M092 </t>
  </si>
  <si>
    <t xml:space="preserve">Autres affections digestives, âge supérieur à 17 ans, niveau 2 </t>
  </si>
  <si>
    <t xml:space="preserve">06M093 </t>
  </si>
  <si>
    <t xml:space="preserve">Autres affections digestives, âge supérieur à 17 ans, niveau 3 </t>
  </si>
  <si>
    <t xml:space="preserve">06M094 </t>
  </si>
  <si>
    <t xml:space="preserve">Autres affections digestives, âge supérieur à 17 ans, niveau 4 </t>
  </si>
  <si>
    <t xml:space="preserve">06M09T </t>
  </si>
  <si>
    <t xml:space="preserve">Autres affections digestives, âge supérieur à 17 ans, très courte durée </t>
  </si>
  <si>
    <t xml:space="preserve">06M101 </t>
  </si>
  <si>
    <t xml:space="preserve">Ulcères gastroduodénaux compliqués, niveau 1 </t>
  </si>
  <si>
    <t xml:space="preserve">06M111 </t>
  </si>
  <si>
    <t xml:space="preserve">Ulcères gastroduodénaux non compliqués, niveau 1 </t>
  </si>
  <si>
    <t xml:space="preserve">06M112 </t>
  </si>
  <si>
    <t xml:space="preserve">Ulcères gastroduodénaux non compliqués, niveau 2 </t>
  </si>
  <si>
    <t xml:space="preserve">06M113 </t>
  </si>
  <si>
    <t xml:space="preserve">Ulcères gastroduodénaux non compliqués, niveau 3 </t>
  </si>
  <si>
    <t xml:space="preserve">06M114 </t>
  </si>
  <si>
    <t xml:space="preserve">Ulcères gastroduodénaux non compliqués, niveau 4 </t>
  </si>
  <si>
    <t xml:space="preserve">06M11T </t>
  </si>
  <si>
    <t xml:space="preserve">Ulcères gastroduodénaux non compliqués, très courte durée </t>
  </si>
  <si>
    <t xml:space="preserve">06M121 </t>
  </si>
  <si>
    <t xml:space="preserve">Douleurs abdominales, niveau 1 </t>
  </si>
  <si>
    <t xml:space="preserve">06M122 </t>
  </si>
  <si>
    <t xml:space="preserve">Douleurs abdominales, niveau 2 </t>
  </si>
  <si>
    <t xml:space="preserve">06M123 </t>
  </si>
  <si>
    <t xml:space="preserve">Douleurs abdominales, niveau 3 </t>
  </si>
  <si>
    <t xml:space="preserve">06M12T </t>
  </si>
  <si>
    <t xml:space="preserve">Douleurs abdominales, très courte durée </t>
  </si>
  <si>
    <t xml:space="preserve">06M131 </t>
  </si>
  <si>
    <t xml:space="preserve">Tumeurs malignes de l'oesophage et de l'estomac, niveau 1 </t>
  </si>
  <si>
    <t xml:space="preserve">06M132 </t>
  </si>
  <si>
    <t xml:space="preserve">Tumeurs malignes de l'oesophage et de l'estomac, niveau 2 </t>
  </si>
  <si>
    <t xml:space="preserve">06M133 </t>
  </si>
  <si>
    <t xml:space="preserve">Tumeurs malignes de l'oesophage et de l'estomac, niveau 3 </t>
  </si>
  <si>
    <t xml:space="preserve">06M134 </t>
  </si>
  <si>
    <t xml:space="preserve">Tumeurs malignes de l'oesophage et de l'estomac, niveau 4 </t>
  </si>
  <si>
    <t xml:space="preserve">06M13T </t>
  </si>
  <si>
    <t xml:space="preserve">Tumeurs malignes de l'oesophage et de l'estomac, très courte durée </t>
  </si>
  <si>
    <t xml:space="preserve">06M141 </t>
  </si>
  <si>
    <t xml:space="preserve">Invaginations intestinales aigües, niveau 1 </t>
  </si>
  <si>
    <t xml:space="preserve">06M16Z </t>
  </si>
  <si>
    <t xml:space="preserve">Explorations et surveillance pour affections de l'appareil digestif </t>
  </si>
  <si>
    <t xml:space="preserve">06M17T </t>
  </si>
  <si>
    <t xml:space="preserve">Soins de stomies digestives, très courte durée </t>
  </si>
  <si>
    <t xml:space="preserve">06M17Z </t>
  </si>
  <si>
    <t xml:space="preserve">Soins de stomies digestives </t>
  </si>
  <si>
    <t xml:space="preserve">06M18T </t>
  </si>
  <si>
    <t xml:space="preserve">Symptômes et autres recours aux soins de la CMD 06, très courte durée </t>
  </si>
  <si>
    <t xml:space="preserve">06M18Z </t>
  </si>
  <si>
    <t xml:space="preserve">Symptômes et autres recours aux soins de la CMD 06 </t>
  </si>
  <si>
    <t xml:space="preserve">06M191 </t>
  </si>
  <si>
    <t xml:space="preserve">Affections sévères du tube digestif, niveau 1 </t>
  </si>
  <si>
    <t xml:space="preserve">06M192 </t>
  </si>
  <si>
    <t xml:space="preserve">Affections sévères du tube digestif, niveau 2 </t>
  </si>
  <si>
    <t xml:space="preserve">06M193 </t>
  </si>
  <si>
    <t xml:space="preserve">Affections sévères du tube digestif, niveau 3 </t>
  </si>
  <si>
    <t xml:space="preserve">06M194 </t>
  </si>
  <si>
    <t xml:space="preserve">Affections sévères du tube digestif, niveau 4 </t>
  </si>
  <si>
    <t xml:space="preserve">06M201 </t>
  </si>
  <si>
    <t xml:space="preserve">Tumeurs bénignes de l'appareil digestif, niveau 1 </t>
  </si>
  <si>
    <t xml:space="preserve">06M202 </t>
  </si>
  <si>
    <t xml:space="preserve">Tumeurs bénignes de l'appareil digestif, niveau 2 </t>
  </si>
  <si>
    <t xml:space="preserve">06M203 </t>
  </si>
  <si>
    <t xml:space="preserve">Tumeurs bénignes de l'appareil digestif, niveau 3 </t>
  </si>
  <si>
    <t xml:space="preserve">06M20T </t>
  </si>
  <si>
    <t xml:space="preserve">Tumeurs bénignes de l'appareil digestif, très courte durée </t>
  </si>
  <si>
    <t xml:space="preserve">06M211 </t>
  </si>
  <si>
    <t xml:space="preserve">Autres affections digestives concernant majoritairement la petite enfance, niveau 1 </t>
  </si>
  <si>
    <t xml:space="preserve">06M212 </t>
  </si>
  <si>
    <t xml:space="preserve">Autres affections digestives concernant majoritairement la petite enfance, niveau 2 </t>
  </si>
  <si>
    <t xml:space="preserve">07C061 </t>
  </si>
  <si>
    <t xml:space="preserve">Interventions diagnostiques sur le système hépato-biliaire et pancréatique pour affections malignes, niveau 1 </t>
  </si>
  <si>
    <t xml:space="preserve">07C062 </t>
  </si>
  <si>
    <t xml:space="preserve">Interventions diagnostiques sur le système hépato-biliaire et pancréatique pour affections malignes, niveau 2 </t>
  </si>
  <si>
    <t xml:space="preserve">07C063 </t>
  </si>
  <si>
    <t xml:space="preserve">Interventions diagnostiques sur le système hépato-biliaire et pancréatique pour affections malignes, niveau 3 </t>
  </si>
  <si>
    <t xml:space="preserve">07C071 </t>
  </si>
  <si>
    <t xml:space="preserve">Interventions diagnostiques sur le système hépato-biliaire et pancréatique pour affections non malignes, niveau 1 </t>
  </si>
  <si>
    <t xml:space="preserve">07C083 </t>
  </si>
  <si>
    <t xml:space="preserve">Autres interventions sur le système hépato-biliaire et pancréatique, niveau 3 </t>
  </si>
  <si>
    <t xml:space="preserve">07C091 </t>
  </si>
  <si>
    <t xml:space="preserve">Interventions sur le foie, le pancréas et les veines porte ou cave pour tumeurs malignes, niveau 1 </t>
  </si>
  <si>
    <t xml:space="preserve">07C092 </t>
  </si>
  <si>
    <t xml:space="preserve">Interventions sur le foie, le pancréas et les veines porte ou cave pour tumeurs malignes, niveau 2 </t>
  </si>
  <si>
    <t xml:space="preserve">07C093 </t>
  </si>
  <si>
    <t xml:space="preserve">Interventions sur le foie, le pancréas et les veines porte ou cave pour tumeurs malignes, niveau 3 </t>
  </si>
  <si>
    <t xml:space="preserve">07C094 </t>
  </si>
  <si>
    <t xml:space="preserve">Interventions sur le foie, le pancréas et les veines porte ou cave pour tumeurs malignes, niveau 4 </t>
  </si>
  <si>
    <t xml:space="preserve">07C101 </t>
  </si>
  <si>
    <t xml:space="preserve">Interventions sur le foie, le pancréas et les veines porte ou cave pour affections non malignes, niveau 1 </t>
  </si>
  <si>
    <t xml:space="preserve">07C102 </t>
  </si>
  <si>
    <t xml:space="preserve">Interventions sur le foie, le pancréas et les veines porte ou cave pour affections non malignes, niveau 2 </t>
  </si>
  <si>
    <t xml:space="preserve">07C103 </t>
  </si>
  <si>
    <t xml:space="preserve">Interventions sur le foie, le pancréas et les veines porte ou cave pour affections non malignes, niveau 3 </t>
  </si>
  <si>
    <t xml:space="preserve">07C104 </t>
  </si>
  <si>
    <t xml:space="preserve">Interventions sur le foie, le pancréas et les veines porte ou cave pour affections non malignes, niveau 4 </t>
  </si>
  <si>
    <t xml:space="preserve">07C111 </t>
  </si>
  <si>
    <t xml:space="preserve">Dérivations biliaires, niveau 1 </t>
  </si>
  <si>
    <t xml:space="preserve">07C112 </t>
  </si>
  <si>
    <t xml:space="preserve">Dérivations biliaires, niveau 2 </t>
  </si>
  <si>
    <t xml:space="preserve">07C113 </t>
  </si>
  <si>
    <t xml:space="preserve">Dérivations biliaires, niveau 3 </t>
  </si>
  <si>
    <t xml:space="preserve">07C114 </t>
  </si>
  <si>
    <t xml:space="preserve">Dérivations biliaires, niveau 4 </t>
  </si>
  <si>
    <t xml:space="preserve">07C121 </t>
  </si>
  <si>
    <t xml:space="preserve">Autres interventions sur les voies biliaires sauf cholécystectomies isolées, niveau 1 </t>
  </si>
  <si>
    <t xml:space="preserve">07C122 </t>
  </si>
  <si>
    <t xml:space="preserve">Autres interventions sur les voies biliaires sauf cholécystectomies isolées, niveau 2 </t>
  </si>
  <si>
    <t xml:space="preserve">07C123 </t>
  </si>
  <si>
    <t xml:space="preserve">Autres interventions sur les voies biliaires sauf cholécystectomies isolées, niveau 3 </t>
  </si>
  <si>
    <t xml:space="preserve">07C124 </t>
  </si>
  <si>
    <t xml:space="preserve">Autres interventions sur les voies biliaires sauf cholécystectomies isolées, niveau 4 </t>
  </si>
  <si>
    <t xml:space="preserve">07C131 </t>
  </si>
  <si>
    <t xml:space="preserve">Cholécystectomies sans exploration de la voie biliaire principale pour affections aigües, niveau 1 </t>
  </si>
  <si>
    <t xml:space="preserve">07C132 </t>
  </si>
  <si>
    <t xml:space="preserve">Cholécystectomies sans exploration de la voie biliaire principale pour affections aigües, niveau 2 </t>
  </si>
  <si>
    <t xml:space="preserve">07C133 </t>
  </si>
  <si>
    <t xml:space="preserve">Cholécystectomies sans exploration de la voie biliaire principale pour affections aigües, niveau 3 </t>
  </si>
  <si>
    <t xml:space="preserve">07C134 </t>
  </si>
  <si>
    <t xml:space="preserve">Cholécystectomies sans exploration de la voie biliaire principale pour affections aigües, niveau 4 </t>
  </si>
  <si>
    <t xml:space="preserve">07C141 </t>
  </si>
  <si>
    <t xml:space="preserve">Cholécystectomies sans exploration de la voie biliaire principale à l'exception des affections aigües, niveau 1 </t>
  </si>
  <si>
    <t xml:space="preserve">07C142 </t>
  </si>
  <si>
    <t xml:space="preserve">Cholécystectomies sans exploration de la voie biliaire principale à l'exception des affections aigües, niveau 2 </t>
  </si>
  <si>
    <t xml:space="preserve">07C143 </t>
  </si>
  <si>
    <t xml:space="preserve">Cholécystectomies sans exploration de la voie biliaire principale à l'exception des affections aigües, niveau 3 </t>
  </si>
  <si>
    <t xml:space="preserve">07C144 </t>
  </si>
  <si>
    <t xml:space="preserve">Cholécystectomies sans exploration de la voie biliaire principale à l'exception des affections aigües, niveau 4 </t>
  </si>
  <si>
    <t xml:space="preserve">07C14J </t>
  </si>
  <si>
    <t xml:space="preserve">Cholécystectomies sans exploration de la voie biliaire principale à l'exception des affections aigües, en ambulatoire </t>
  </si>
  <si>
    <t xml:space="preserve">07K02Z </t>
  </si>
  <si>
    <t xml:space="preserve">Endoscopies biliaires thérapeutiques et anesthésie : séjours de moins de 2 jours </t>
  </si>
  <si>
    <t xml:space="preserve">07K04J </t>
  </si>
  <si>
    <t xml:space="preserve">Endoscopie biliaire diagnostique et anesthésie, en ambulatoire </t>
  </si>
  <si>
    <t xml:space="preserve">07M021 </t>
  </si>
  <si>
    <t xml:space="preserve">Affections des voies biliaires, niveau 1 </t>
  </si>
  <si>
    <t xml:space="preserve">07M022 </t>
  </si>
  <si>
    <t xml:space="preserve">Affections des voies biliaires, niveau 2 </t>
  </si>
  <si>
    <t xml:space="preserve">07M023 </t>
  </si>
  <si>
    <t xml:space="preserve">Affections des voies biliaires, niveau 3 </t>
  </si>
  <si>
    <t xml:space="preserve">07M024 </t>
  </si>
  <si>
    <t xml:space="preserve">Affections des voies biliaires, niveau 4 </t>
  </si>
  <si>
    <t xml:space="preserve">07M02T </t>
  </si>
  <si>
    <t xml:space="preserve">Affections des voies biliaires, très courte durée </t>
  </si>
  <si>
    <t xml:space="preserve">07M041 </t>
  </si>
  <si>
    <t xml:space="preserve">Autres affections hépatiques, niveau 1 </t>
  </si>
  <si>
    <t xml:space="preserve">07M042 </t>
  </si>
  <si>
    <t xml:space="preserve">Autres affections hépatiques, niveau 2 </t>
  </si>
  <si>
    <t xml:space="preserve">07M043 </t>
  </si>
  <si>
    <t xml:space="preserve">Autres affections hépatiques, niveau 3 </t>
  </si>
  <si>
    <t xml:space="preserve">07M044 </t>
  </si>
  <si>
    <t xml:space="preserve">Autres affections hépatiques, niveau 4 </t>
  </si>
  <si>
    <t xml:space="preserve">07M04T </t>
  </si>
  <si>
    <t xml:space="preserve">Autres affections hépatiques, très courte durée </t>
  </si>
  <si>
    <t xml:space="preserve">07M061 </t>
  </si>
  <si>
    <t xml:space="preserve">Affections malignes du système hépato-biliaire ou du pancréas, niveau 1 </t>
  </si>
  <si>
    <t xml:space="preserve">07M062 </t>
  </si>
  <si>
    <t xml:space="preserve">Affections malignes du système hépato-biliaire ou du pancréas, niveau 2 </t>
  </si>
  <si>
    <t xml:space="preserve">07M063 </t>
  </si>
  <si>
    <t xml:space="preserve">Affections malignes du système hépato-biliaire ou du pancréas, niveau 3 </t>
  </si>
  <si>
    <t xml:space="preserve">07M064 </t>
  </si>
  <si>
    <t xml:space="preserve">Affections malignes du système hépato-biliaire ou du pancréas, niveau 4 </t>
  </si>
  <si>
    <t xml:space="preserve">07M06T </t>
  </si>
  <si>
    <t xml:space="preserve">Affections malignes du système hépato-biliaire ou du pancréas, très courte durée </t>
  </si>
  <si>
    <t xml:space="preserve">07M071 </t>
  </si>
  <si>
    <t xml:space="preserve">Cirrhoses alcooliques, niveau 1 </t>
  </si>
  <si>
    <t xml:space="preserve">07M072 </t>
  </si>
  <si>
    <t xml:space="preserve">Cirrhoses alcooliques, niveau 2 </t>
  </si>
  <si>
    <t xml:space="preserve">07M073 </t>
  </si>
  <si>
    <t xml:space="preserve">Cirrhoses alcooliques, niveau 3 </t>
  </si>
  <si>
    <t xml:space="preserve">07M074 </t>
  </si>
  <si>
    <t xml:space="preserve">Cirrhoses alcooliques, niveau 4 </t>
  </si>
  <si>
    <t xml:space="preserve">07M07T </t>
  </si>
  <si>
    <t xml:space="preserve">Cirrhoses alcooliques, très courte durée </t>
  </si>
  <si>
    <t xml:space="preserve">07M081 </t>
  </si>
  <si>
    <t xml:space="preserve">Autres cirrhoses et fibrose hépatique, niveau 1 </t>
  </si>
  <si>
    <t xml:space="preserve">07M082 </t>
  </si>
  <si>
    <t xml:space="preserve">Autres cirrhoses et fibrose hépatique, niveau 2 </t>
  </si>
  <si>
    <t xml:space="preserve">07M083 </t>
  </si>
  <si>
    <t xml:space="preserve">Autres cirrhoses et fibrose hépatique, niveau 3 </t>
  </si>
  <si>
    <t xml:space="preserve">07M08T </t>
  </si>
  <si>
    <t xml:space="preserve">Autres cirrhoses et fibrose hépatique, très courte durée </t>
  </si>
  <si>
    <t xml:space="preserve">07M091 </t>
  </si>
  <si>
    <t xml:space="preserve">Hépatites chroniques, niveau 1 </t>
  </si>
  <si>
    <t xml:space="preserve">07M092 </t>
  </si>
  <si>
    <t xml:space="preserve">Hépatites chroniques, niveau 2 </t>
  </si>
  <si>
    <t xml:space="preserve">07M09T </t>
  </si>
  <si>
    <t xml:space="preserve">Hépatites chroniques, très courte durée </t>
  </si>
  <si>
    <t xml:space="preserve">07M101 </t>
  </si>
  <si>
    <t xml:space="preserve">Pancréatites aigües, niveau 1 </t>
  </si>
  <si>
    <t xml:space="preserve">07M102 </t>
  </si>
  <si>
    <t xml:space="preserve">Pancréatites aigües, niveau 2 </t>
  </si>
  <si>
    <t xml:space="preserve">07M103 </t>
  </si>
  <si>
    <t xml:space="preserve">Pancréatites aigües, niveau 3 </t>
  </si>
  <si>
    <t xml:space="preserve">07M104 </t>
  </si>
  <si>
    <t xml:space="preserve">Pancréatites aigües, niveau 4 </t>
  </si>
  <si>
    <t xml:space="preserve">07M10T </t>
  </si>
  <si>
    <t xml:space="preserve">Pancréatites aigües, très courte durée </t>
  </si>
  <si>
    <t xml:space="preserve">07M111 </t>
  </si>
  <si>
    <t xml:space="preserve">Autres affections non malignes du pancréas, niveau 1 </t>
  </si>
  <si>
    <t xml:space="preserve">07M112 </t>
  </si>
  <si>
    <t xml:space="preserve">Autres affections non malignes du pancréas, niveau 2 </t>
  </si>
  <si>
    <t xml:space="preserve">07M113 </t>
  </si>
  <si>
    <t xml:space="preserve">Autres affections non malignes du pancréas, niveau 3 </t>
  </si>
  <si>
    <t xml:space="preserve">07M11T </t>
  </si>
  <si>
    <t xml:space="preserve">Autres affections non malignes du pancréas, très courte durée </t>
  </si>
  <si>
    <t xml:space="preserve">07M121 </t>
  </si>
  <si>
    <t xml:space="preserve">Suivis de greffe de foie et de pancréas, niveau 1 </t>
  </si>
  <si>
    <t xml:space="preserve">07M122 </t>
  </si>
  <si>
    <t xml:space="preserve">Suivis de greffe de foie et de pancréas, niveau 2 </t>
  </si>
  <si>
    <t xml:space="preserve">07M13Z </t>
  </si>
  <si>
    <t xml:space="preserve">Explorations et surveillance des affections du système hépatobiliaire et du pancréas </t>
  </si>
  <si>
    <t xml:space="preserve">07M14T </t>
  </si>
  <si>
    <t xml:space="preserve">Symptômes et autres recours aux soins de la CMD 07, très courte durée </t>
  </si>
  <si>
    <t xml:space="preserve">07M14Z </t>
  </si>
  <si>
    <t xml:space="preserve">Symptômes et autres recours aux soins de la CMD 07 </t>
  </si>
  <si>
    <t xml:space="preserve">07M151 </t>
  </si>
  <si>
    <t xml:space="preserve">Affections hépatiques sévères à l'exception des tumeurs malignes, des cirrhoses et des hépatites alcooliques, niveau 1 </t>
  </si>
  <si>
    <t xml:space="preserve">07M152 </t>
  </si>
  <si>
    <t xml:space="preserve">Affections hépatiques sévères à l'exception des tumeurs malignes, des cirrhoses et des hépatites alcooliques, niveau 2 </t>
  </si>
  <si>
    <t xml:space="preserve">07M153 </t>
  </si>
  <si>
    <t xml:space="preserve">Affections hépatiques sévères à l'exception des tumeurs malignes, des cirrhoses et des hépatites alcooliques, niveau 3 </t>
  </si>
  <si>
    <t xml:space="preserve">07M154 </t>
  </si>
  <si>
    <t xml:space="preserve">Affections hépatiques sévères à l'exception des tumeurs malignes, des cirrhoses et des hépatites alcooliques, niveau 4 </t>
  </si>
  <si>
    <t xml:space="preserve">07M15T </t>
  </si>
  <si>
    <t xml:space="preserve">Affections hépatiques sévères à l'exception des tumeurs malignes, des cirrhoses et des hépatites alcooliques, très courte durée </t>
  </si>
  <si>
    <t xml:space="preserve">07M161 </t>
  </si>
  <si>
    <t xml:space="preserve">Ictères du nouveau-né, niveau 1 </t>
  </si>
  <si>
    <t xml:space="preserve">08C021 </t>
  </si>
  <si>
    <t xml:space="preserve">Interventions majeures multiples sur les genoux et/ou les hanches, niveau 1 </t>
  </si>
  <si>
    <t xml:space="preserve">08C022 </t>
  </si>
  <si>
    <t xml:space="preserve">Interventions majeures multiples sur les genoux et/ou les hanches, niveau 2 </t>
  </si>
  <si>
    <t xml:space="preserve">08C023 </t>
  </si>
  <si>
    <t xml:space="preserve">Interventions majeures multiples sur les genoux et/ou les hanches, niveau 3 </t>
  </si>
  <si>
    <t xml:space="preserve">08C041 </t>
  </si>
  <si>
    <t xml:space="preserve">Interventions sur la hanche et le fémur, âge inférieur à 18 ans, niveau 1 </t>
  </si>
  <si>
    <t xml:space="preserve">08C042 </t>
  </si>
  <si>
    <t xml:space="preserve">Interventions sur la hanche et le fémur, âge inférieur à 18 ans, niveau 2 </t>
  </si>
  <si>
    <t xml:space="preserve">08C043 </t>
  </si>
  <si>
    <t xml:space="preserve">Interventions sur la hanche et le fémur, âge inférieur à 18 ans, niveau 3 </t>
  </si>
  <si>
    <t xml:space="preserve">08C061 </t>
  </si>
  <si>
    <t xml:space="preserve">Amputations pour affections de l'appareil musculosquelettique et du tissu conjonctif, niveau 1 </t>
  </si>
  <si>
    <t xml:space="preserve">08C062 </t>
  </si>
  <si>
    <t xml:space="preserve">Amputations pour affections de l'appareil musculosquelettique et du tissu conjonctif, niveau 2 </t>
  </si>
  <si>
    <t xml:space="preserve">08C063 </t>
  </si>
  <si>
    <t xml:space="preserve">Amputations pour affections de l'appareil musculosquelettique et du tissu conjonctif, niveau 3 </t>
  </si>
  <si>
    <t xml:space="preserve">08C064 </t>
  </si>
  <si>
    <t xml:space="preserve">Amputations pour affections de l'appareil musculosquelettique et du tissu conjonctif, niveau 4 </t>
  </si>
  <si>
    <t xml:space="preserve">08C121 </t>
  </si>
  <si>
    <t xml:space="preserve">Biopsies ostéoarticulaires, niveau 1 </t>
  </si>
  <si>
    <t xml:space="preserve">08C12J </t>
  </si>
  <si>
    <t xml:space="preserve">Biopsies ostéoarticulaires, en ambulatoire </t>
  </si>
  <si>
    <t xml:space="preserve">08C131 </t>
  </si>
  <si>
    <t xml:space="preserve">Résections osseuses localisées et/ou ablation de matériel de fixation interne au niveau de la hanche et du fémur, niveau 1 </t>
  </si>
  <si>
    <t xml:space="preserve">08C13J </t>
  </si>
  <si>
    <t xml:space="preserve">Résections osseuses localisées et/ou ablation de matériel de fixation interne au niveau de la hanche et du fémur, en ambulatoire </t>
  </si>
  <si>
    <t xml:space="preserve">08C141 </t>
  </si>
  <si>
    <t xml:space="preserve">Résections osseuses localisées et/ou ablation de matériel de fixation interne au niveau d'une localisation autre que la hanche et le fémur, niveau 1 </t>
  </si>
  <si>
    <t xml:space="preserve">08C142 </t>
  </si>
  <si>
    <t xml:space="preserve">Résections osseuses localisées et/ou ablation de matériel de fixation interne au niveau d'une localisation autre que la hanche et le fémur, niveau 2 </t>
  </si>
  <si>
    <t xml:space="preserve">08C143 </t>
  </si>
  <si>
    <t xml:space="preserve">Résections osseuses localisées et/ou ablation de matériel de fixation interne au niveau d'une localisation autre que la hanche et le fémur, niveau 3 </t>
  </si>
  <si>
    <t xml:space="preserve">08C14J </t>
  </si>
  <si>
    <t xml:space="preserve">Résections osseuses localisées et/ou ablation de matériel de fixation interne au niveau d'une localisation autre que la hanche et le fémur, en ambulatoire </t>
  </si>
  <si>
    <t xml:space="preserve">08C201 </t>
  </si>
  <si>
    <t xml:space="preserve">Greffes de peau pour maladie de l'appareil musculosquelettique ou du tissu conjonctif, niveau 1 </t>
  </si>
  <si>
    <t xml:space="preserve">08C20J </t>
  </si>
  <si>
    <t xml:space="preserve">Greffes de peau pour maladie de l'appareil musculosquelettique ou du tissu conjonctif, en ambulatoire </t>
  </si>
  <si>
    <t xml:space="preserve">08C211 </t>
  </si>
  <si>
    <t xml:space="preserve">Autres interventions portant sur l'appareil musculosquelettique et le tissu conjonctif, niveau 1 </t>
  </si>
  <si>
    <t xml:space="preserve">08C212 </t>
  </si>
  <si>
    <t xml:space="preserve">Autres interventions portant sur l'appareil musculosquelettique et le tissu conjonctif, niveau 2 </t>
  </si>
  <si>
    <t xml:space="preserve">08C213 </t>
  </si>
  <si>
    <t xml:space="preserve">Autres interventions portant sur l'appareil musculosquelettique et le tissu conjonctif, niveau 3 </t>
  </si>
  <si>
    <t xml:space="preserve">08C21J </t>
  </si>
  <si>
    <t xml:space="preserve">Autres interventions portant sur l'appareil musculosquelettique et le tissu conjonctif, en ambulatoire </t>
  </si>
  <si>
    <t xml:space="preserve">08C221 </t>
  </si>
  <si>
    <t xml:space="preserve">Interventions pour reprise de prothèses articulaires, niveau 1 </t>
  </si>
  <si>
    <t xml:space="preserve">08C222 </t>
  </si>
  <si>
    <t xml:space="preserve">Interventions pour reprise de prothèses articulaires, niveau 2 </t>
  </si>
  <si>
    <t xml:space="preserve">08C223 </t>
  </si>
  <si>
    <t xml:space="preserve">Interventions pour reprise de prothèses articulaires, niveau 3 </t>
  </si>
  <si>
    <t xml:space="preserve">08C224 </t>
  </si>
  <si>
    <t xml:space="preserve">Interventions pour reprise de prothèses articulaires, niveau 4 </t>
  </si>
  <si>
    <t xml:space="preserve">08C241 </t>
  </si>
  <si>
    <t xml:space="preserve">Prothèses de genou, niveau 1 </t>
  </si>
  <si>
    <t xml:space="preserve">08C242 </t>
  </si>
  <si>
    <t xml:space="preserve">Prothèses de genou, niveau 2 </t>
  </si>
  <si>
    <t xml:space="preserve">08C243 </t>
  </si>
  <si>
    <t xml:space="preserve">Prothèses de genou, niveau 3 </t>
  </si>
  <si>
    <t xml:space="preserve">08C244 </t>
  </si>
  <si>
    <t xml:space="preserve">Prothèses de genou, niveau 4 </t>
  </si>
  <si>
    <t xml:space="preserve">08C251 </t>
  </si>
  <si>
    <t xml:space="preserve">Prothèses d'épaule, niveau 1 </t>
  </si>
  <si>
    <t xml:space="preserve">08C252 </t>
  </si>
  <si>
    <t xml:space="preserve">Prothèses d'épaule, niveau 2 </t>
  </si>
  <si>
    <t xml:space="preserve">08C253 </t>
  </si>
  <si>
    <t xml:space="preserve">Prothèses d'épaule, niveau 3 </t>
  </si>
  <si>
    <t xml:space="preserve">08C271 </t>
  </si>
  <si>
    <t xml:space="preserve">Autres interventions sur le rachis, niveau 1 </t>
  </si>
  <si>
    <t xml:space="preserve">08C272 </t>
  </si>
  <si>
    <t xml:space="preserve">Autres interventions sur le rachis, niveau 2 </t>
  </si>
  <si>
    <t xml:space="preserve">08C273 </t>
  </si>
  <si>
    <t xml:space="preserve">Autres interventions sur le rachis, niveau 3 </t>
  </si>
  <si>
    <t xml:space="preserve">08C274 </t>
  </si>
  <si>
    <t xml:space="preserve">Autres interventions sur le rachis, niveau 4 </t>
  </si>
  <si>
    <t xml:space="preserve">08C281 </t>
  </si>
  <si>
    <t xml:space="preserve">Interventions maxillofaciales, niveau 1 </t>
  </si>
  <si>
    <t xml:space="preserve">08C282 </t>
  </si>
  <si>
    <t xml:space="preserve">Interventions maxillofaciales, niveau 2 </t>
  </si>
  <si>
    <t xml:space="preserve">08C283 </t>
  </si>
  <si>
    <t xml:space="preserve">Interventions maxillofaciales, niveau 3 </t>
  </si>
  <si>
    <t xml:space="preserve">08C28J </t>
  </si>
  <si>
    <t xml:space="preserve">Interventions maxillofaciales, en ambulatoire </t>
  </si>
  <si>
    <t xml:space="preserve">08C291 </t>
  </si>
  <si>
    <t xml:space="preserve">Interventions sur le tissu mou pour tumeurs malignes, niveau 1 </t>
  </si>
  <si>
    <t xml:space="preserve">08C292 </t>
  </si>
  <si>
    <t xml:space="preserve">Interventions sur le tissu mou pour tumeurs malignes, niveau 2 </t>
  </si>
  <si>
    <t xml:space="preserve">08C293 </t>
  </si>
  <si>
    <t xml:space="preserve">Interventions sur le tissu mou pour tumeurs malignes, niveau 3 </t>
  </si>
  <si>
    <t xml:space="preserve">08C29J </t>
  </si>
  <si>
    <t xml:space="preserve">Interventions sur le tissu mou pour tumeurs malignes, en ambulatoire </t>
  </si>
  <si>
    <t xml:space="preserve">08C311 </t>
  </si>
  <si>
    <t xml:space="preserve">Interventions sur la jambe, âge inférieur à 18 ans, niveau 1 </t>
  </si>
  <si>
    <t xml:space="preserve">08C312 </t>
  </si>
  <si>
    <t xml:space="preserve">Interventions sur la jambe, âge inférieur à 18 ans, niveau 2 </t>
  </si>
  <si>
    <t xml:space="preserve">08C321 </t>
  </si>
  <si>
    <t xml:space="preserve">Interventions sur la jambe, âge supérieur à 17 ans, niveau 1 </t>
  </si>
  <si>
    <t xml:space="preserve">08C322 </t>
  </si>
  <si>
    <t xml:space="preserve">Interventions sur la jambe, âge supérieur à 17 ans, niveau 2 </t>
  </si>
  <si>
    <t xml:space="preserve">08C323 </t>
  </si>
  <si>
    <t xml:space="preserve">Interventions sur la jambe, âge supérieur à 17 ans, niveau 3 </t>
  </si>
  <si>
    <t xml:space="preserve">08C324 </t>
  </si>
  <si>
    <t xml:space="preserve">Interventions sur la jambe, âge supérieur à 17 ans, niveau 4 </t>
  </si>
  <si>
    <t xml:space="preserve">08C32J </t>
  </si>
  <si>
    <t xml:space="preserve">Interventions sur la jambe, âge supérieur à 17 ans, en ambulatoire </t>
  </si>
  <si>
    <t xml:space="preserve">08C331 </t>
  </si>
  <si>
    <t xml:space="preserve">Interventions sur la cheville et l'arrière-pied à l'exception des fractures, niveau 1 </t>
  </si>
  <si>
    <t xml:space="preserve">08C332 </t>
  </si>
  <si>
    <t xml:space="preserve">Interventions sur la cheville et l'arrière-pied à l'exception des fractures, niveau 2 </t>
  </si>
  <si>
    <t xml:space="preserve">08C341 </t>
  </si>
  <si>
    <t xml:space="preserve">Interventions sur les ligaments croisés sous arthroscopie, niveau 1 </t>
  </si>
  <si>
    <t xml:space="preserve">08C342 </t>
  </si>
  <si>
    <t xml:space="preserve">Interventions sur les ligaments croisés sous arthroscopie, niveau 2 </t>
  </si>
  <si>
    <t xml:space="preserve">08C351 </t>
  </si>
  <si>
    <t xml:space="preserve">Interventions sur le bras, coude et épaule, niveau 1 </t>
  </si>
  <si>
    <t xml:space="preserve">08C352 </t>
  </si>
  <si>
    <t xml:space="preserve">Interventions sur le bras, coude et épaule, niveau 2 </t>
  </si>
  <si>
    <t xml:space="preserve">08C353 </t>
  </si>
  <si>
    <t xml:space="preserve">Interventions sur le bras, coude et épaule, niveau 3 </t>
  </si>
  <si>
    <t xml:space="preserve">08C354 </t>
  </si>
  <si>
    <t xml:space="preserve">Interventions sur le bras, coude et épaule, niveau 4 </t>
  </si>
  <si>
    <t xml:space="preserve">08C35J </t>
  </si>
  <si>
    <t xml:space="preserve">Interventions sur le bras, coude et épaule, en ambulatoire </t>
  </si>
  <si>
    <t xml:space="preserve">08C361 </t>
  </si>
  <si>
    <t xml:space="preserve">Interventions sur le pied, âge inférieur à 18 ans, niveau 1 </t>
  </si>
  <si>
    <t xml:space="preserve">08C36J </t>
  </si>
  <si>
    <t xml:space="preserve">Interventions sur le pied, âge inférieur à 18 ans, en ambulatoire </t>
  </si>
  <si>
    <t xml:space="preserve">08C371 </t>
  </si>
  <si>
    <t xml:space="preserve">Interventions sur le pied, âge supérieur à 17 ans, niveau 1 </t>
  </si>
  <si>
    <t xml:space="preserve">08C372 </t>
  </si>
  <si>
    <t xml:space="preserve">Interventions sur le pied, âge supérieur à 17 ans, niveau 2 </t>
  </si>
  <si>
    <t xml:space="preserve">08C373 </t>
  </si>
  <si>
    <t xml:space="preserve">Interventions sur le pied, âge supérieur à 17 ans, niveau 3 </t>
  </si>
  <si>
    <t xml:space="preserve">08C374 </t>
  </si>
  <si>
    <t xml:space="preserve">Interventions sur le pied, âge supérieur à 17 ans, niveau 4 </t>
  </si>
  <si>
    <t xml:space="preserve">08C37J </t>
  </si>
  <si>
    <t xml:space="preserve">Interventions sur le pied, âge supérieur à 17 ans, en ambulatoire </t>
  </si>
  <si>
    <t xml:space="preserve">08C381 </t>
  </si>
  <si>
    <t xml:space="preserve">Autres arthroscopies du genou, niveau 1 </t>
  </si>
  <si>
    <t xml:space="preserve">08C382 </t>
  </si>
  <si>
    <t xml:space="preserve">Autres arthroscopies du genou, niveau 2 </t>
  </si>
  <si>
    <t xml:space="preserve">08C38J </t>
  </si>
  <si>
    <t xml:space="preserve">Autres arthroscopies du genou, en ambulatoire </t>
  </si>
  <si>
    <t xml:space="preserve">08C391 </t>
  </si>
  <si>
    <t xml:space="preserve">Interventions sur l'avant-bras, niveau 1 </t>
  </si>
  <si>
    <t xml:space="preserve">08C392 </t>
  </si>
  <si>
    <t xml:space="preserve">Interventions sur l'avant-bras, niveau 2 </t>
  </si>
  <si>
    <t xml:space="preserve">08C393 </t>
  </si>
  <si>
    <t xml:space="preserve">Interventions sur l'avant-bras, niveau 3 </t>
  </si>
  <si>
    <t xml:space="preserve">08C394 </t>
  </si>
  <si>
    <t xml:space="preserve">Interventions sur l'avant-bras, niveau 4 </t>
  </si>
  <si>
    <t xml:space="preserve">08C39J </t>
  </si>
  <si>
    <t xml:space="preserve">Interventions sur l'avant-bras, en ambulatoire </t>
  </si>
  <si>
    <t xml:space="preserve">08C401 </t>
  </si>
  <si>
    <t xml:space="preserve">Arthroscopies d'autres localisations, niveau 1 </t>
  </si>
  <si>
    <t xml:space="preserve">08C402 </t>
  </si>
  <si>
    <t xml:space="preserve">Arthroscopies d'autres localisations, niveau 2 </t>
  </si>
  <si>
    <t xml:space="preserve">08C40J </t>
  </si>
  <si>
    <t xml:space="preserve">Arthroscopies d'autres localisations, en ambulatoire </t>
  </si>
  <si>
    <t xml:space="preserve">08C411 </t>
  </si>
  <si>
    <t xml:space="preserve">Interventions sur le poignet, niveau 1 </t>
  </si>
  <si>
    <t xml:space="preserve">08C412 </t>
  </si>
  <si>
    <t xml:space="preserve">Interventions sur le poignet, niveau 2 </t>
  </si>
  <si>
    <t xml:space="preserve">08C41J </t>
  </si>
  <si>
    <t xml:space="preserve">Interventions sur le poignet, en ambulatoire </t>
  </si>
  <si>
    <t xml:space="preserve">08C421 </t>
  </si>
  <si>
    <t xml:space="preserve">Interventions non mineures sur les tissus mous, niveau 1 </t>
  </si>
  <si>
    <t xml:space="preserve">08C422 </t>
  </si>
  <si>
    <t xml:space="preserve">Interventions non mineures sur les tissus mous, niveau 2 </t>
  </si>
  <si>
    <t xml:space="preserve">08C423 </t>
  </si>
  <si>
    <t xml:space="preserve">Interventions non mineures sur les tissus mous, niveau 3 </t>
  </si>
  <si>
    <t xml:space="preserve">08C42J </t>
  </si>
  <si>
    <t xml:space="preserve">Interventions non mineures sur les tissus mous, en ambulatoire </t>
  </si>
  <si>
    <t xml:space="preserve">08C431 </t>
  </si>
  <si>
    <t xml:space="preserve">Interventions non mineures sur la main, niveau 1 </t>
  </si>
  <si>
    <t xml:space="preserve">08C432 </t>
  </si>
  <si>
    <t xml:space="preserve">Interventions non mineures sur la main, niveau 2 </t>
  </si>
  <si>
    <t xml:space="preserve">08C433 </t>
  </si>
  <si>
    <t xml:space="preserve">Interventions non mineures sur la main, niveau 3 </t>
  </si>
  <si>
    <t xml:space="preserve">08C43J </t>
  </si>
  <si>
    <t xml:space="preserve">Interventions non mineures sur la main, en ambulatoire </t>
  </si>
  <si>
    <t xml:space="preserve">08C441 </t>
  </si>
  <si>
    <t xml:space="preserve">Autres interventions sur la main, niveau 1 </t>
  </si>
  <si>
    <t xml:space="preserve">08C442 </t>
  </si>
  <si>
    <t xml:space="preserve">Autres interventions sur la main, niveau 2 </t>
  </si>
  <si>
    <t xml:space="preserve">08C44J </t>
  </si>
  <si>
    <t xml:space="preserve">Autres interventions sur la main, en ambulatoire </t>
  </si>
  <si>
    <t xml:space="preserve">08C451 </t>
  </si>
  <si>
    <t xml:space="preserve">Ménisectomie sous arthroscopie, niveau 1 </t>
  </si>
  <si>
    <t xml:space="preserve">08C45J </t>
  </si>
  <si>
    <t xml:space="preserve">Ménisectomie sous arthroscopie, en ambulatoire </t>
  </si>
  <si>
    <t xml:space="preserve">08C461 </t>
  </si>
  <si>
    <t xml:space="preserve">Autres interventions sur les tissus mous, niveau 1 </t>
  </si>
  <si>
    <t xml:space="preserve">08C462 </t>
  </si>
  <si>
    <t xml:space="preserve">Autres interventions sur les tissus mous, niveau 2 </t>
  </si>
  <si>
    <t xml:space="preserve">08C463 </t>
  </si>
  <si>
    <t xml:space="preserve">Autres interventions sur les tissus mous, niveau 3 </t>
  </si>
  <si>
    <t xml:space="preserve">08C464 </t>
  </si>
  <si>
    <t xml:space="preserve">Autres interventions sur les tissus mous, niveau 4 </t>
  </si>
  <si>
    <t xml:space="preserve">08C46J </t>
  </si>
  <si>
    <t xml:space="preserve">Autres interventions sur les tissus mous, en ambulatoire </t>
  </si>
  <si>
    <t xml:space="preserve">08C471 </t>
  </si>
  <si>
    <t xml:space="preserve">Prothèses de hanche pour traumatismes récents, niveau 1 </t>
  </si>
  <si>
    <t xml:space="preserve">08C472 </t>
  </si>
  <si>
    <t xml:space="preserve">Prothèses de hanche pour traumatismes récents, niveau 2 </t>
  </si>
  <si>
    <t xml:space="preserve">08C473 </t>
  </si>
  <si>
    <t xml:space="preserve">Prothèses de hanche pour traumatismes récents, niveau 3 </t>
  </si>
  <si>
    <t xml:space="preserve">08C474 </t>
  </si>
  <si>
    <t xml:space="preserve">Prothèses de hanche pour traumatismes récents, niveau 4 </t>
  </si>
  <si>
    <t xml:space="preserve">08C481 </t>
  </si>
  <si>
    <t xml:space="preserve">Prothèses de hanche pour des affections autres que des traumatismes récents, niveau 1 </t>
  </si>
  <si>
    <t xml:space="preserve">08C482 </t>
  </si>
  <si>
    <t xml:space="preserve">Prothèses de hanche pour des affections autres que des traumatismes récents, niveau 2 </t>
  </si>
  <si>
    <t xml:space="preserve">08C483 </t>
  </si>
  <si>
    <t xml:space="preserve">Prothèses de hanche pour des affections autres que des traumatismes récents, niveau 3 </t>
  </si>
  <si>
    <t xml:space="preserve">08C484 </t>
  </si>
  <si>
    <t xml:space="preserve">Prothèses de hanche pour des affections autres que des traumatismes récents, niveau 4 </t>
  </si>
  <si>
    <t xml:space="preserve">08C491 </t>
  </si>
  <si>
    <t xml:space="preserve">Interventions sur la hanche et le fémur pour traumatismes récents, âge supérieur à 17 ans, niveau 1 </t>
  </si>
  <si>
    <t xml:space="preserve">08C492 </t>
  </si>
  <si>
    <t xml:space="preserve">Interventions sur la hanche et le fémur pour traumatismes récents, âge supérieur à 17 ans, niveau 2 </t>
  </si>
  <si>
    <t xml:space="preserve">08C493 </t>
  </si>
  <si>
    <t xml:space="preserve">Interventions sur la hanche et le fémur pour traumatismes récents, âge supérieur à 17 ans, niveau 3 </t>
  </si>
  <si>
    <t xml:space="preserve">08C494 </t>
  </si>
  <si>
    <t xml:space="preserve">Interventions sur la hanche et le fémur pour traumatismes récents, âge supérieur à 17 ans, niveau 4 </t>
  </si>
  <si>
    <t xml:space="preserve">08C501 </t>
  </si>
  <si>
    <t xml:space="preserve">Interventions sur la hanche et le fémur sauf traumatismes récents, âge supérieur à 17 ans, niveau 1 </t>
  </si>
  <si>
    <t xml:space="preserve">08C502 </t>
  </si>
  <si>
    <t xml:space="preserve">Interventions sur la hanche et le fémur sauf traumatismes récents, âge supérieur à 17 ans, niveau 2 </t>
  </si>
  <si>
    <t xml:space="preserve">08C503 </t>
  </si>
  <si>
    <t xml:space="preserve">Interventions sur la hanche et le fémur sauf traumatismes récents, âge supérieur à 17 ans, niveau 3 </t>
  </si>
  <si>
    <t xml:space="preserve">08C511 </t>
  </si>
  <si>
    <t xml:space="preserve">Interventions majeures sur le rachis pour fractures, cyphoses et scolioses, niveau 1 </t>
  </si>
  <si>
    <t xml:space="preserve">08C512 </t>
  </si>
  <si>
    <t xml:space="preserve">Interventions majeures sur le rachis pour fractures, cyphoses et scolioses, niveau 2 </t>
  </si>
  <si>
    <t xml:space="preserve">08C513 </t>
  </si>
  <si>
    <t xml:space="preserve">Interventions majeures sur le rachis pour fractures, cyphoses et scolioses, niveau 3 </t>
  </si>
  <si>
    <t xml:space="preserve">08C514 </t>
  </si>
  <si>
    <t xml:space="preserve">Interventions majeures sur le rachis pour fractures, cyphoses et scolioses, niveau 4 </t>
  </si>
  <si>
    <t xml:space="preserve">08C521 </t>
  </si>
  <si>
    <t xml:space="preserve">Autres interventions majeures sur le rachis, niveau 1 </t>
  </si>
  <si>
    <t xml:space="preserve">08C522 </t>
  </si>
  <si>
    <t xml:space="preserve">Autres interventions majeures sur le rachis, niveau 2 </t>
  </si>
  <si>
    <t xml:space="preserve">08C523 </t>
  </si>
  <si>
    <t xml:space="preserve">Autres interventions majeures sur le rachis, niveau 3 </t>
  </si>
  <si>
    <t xml:space="preserve">08C524 </t>
  </si>
  <si>
    <t xml:space="preserve">Autres interventions majeures sur le rachis, niveau 4 </t>
  </si>
  <si>
    <t xml:space="preserve">08C531 </t>
  </si>
  <si>
    <t xml:space="preserve">Interventions sur le genou pour traumatismes, niveau 1 </t>
  </si>
  <si>
    <t xml:space="preserve">08C532 </t>
  </si>
  <si>
    <t xml:space="preserve">Interventions sur le genou pour traumatismes, niveau 2 </t>
  </si>
  <si>
    <t xml:space="preserve">08C533 </t>
  </si>
  <si>
    <t xml:space="preserve">Interventions sur le genou pour traumatismes, niveau 3 </t>
  </si>
  <si>
    <t xml:space="preserve">08C541 </t>
  </si>
  <si>
    <t xml:space="preserve">Interventions sur le genou pour des affections autres que traumatiques, niveau 1 </t>
  </si>
  <si>
    <t xml:space="preserve">08C542 </t>
  </si>
  <si>
    <t xml:space="preserve">Interventions sur le genou pour des affections autres que traumatiques, niveau 2 </t>
  </si>
  <si>
    <t xml:space="preserve">08C54J </t>
  </si>
  <si>
    <t xml:space="preserve">Interventions sur le genou pour des affections autres que traumatiques, en ambulatoire </t>
  </si>
  <si>
    <t xml:space="preserve">08C551 </t>
  </si>
  <si>
    <t xml:space="preserve">Interventions sur la cheville et l'arrière-pied pour fractures, niveau 1 </t>
  </si>
  <si>
    <t xml:space="preserve">08C552 </t>
  </si>
  <si>
    <t xml:space="preserve">Interventions sur la cheville et l'arrière-pied pour fractures, niveau 2 </t>
  </si>
  <si>
    <t xml:space="preserve">08C561 </t>
  </si>
  <si>
    <t xml:space="preserve">Interventions pour infections ostéoarticulaires, niveau 1 </t>
  </si>
  <si>
    <t xml:space="preserve">08C562 </t>
  </si>
  <si>
    <t xml:space="preserve">Interventions pour infections ostéoarticulaires, niveau 2 </t>
  </si>
  <si>
    <t xml:space="preserve">08C563 </t>
  </si>
  <si>
    <t xml:space="preserve">Interventions pour infections ostéoarticulaires, niveau 3 </t>
  </si>
  <si>
    <t xml:space="preserve">08C564 </t>
  </si>
  <si>
    <t xml:space="preserve">Interventions pour infections ostéoarticulaires, niveau 4 </t>
  </si>
  <si>
    <t xml:space="preserve">08K02J </t>
  </si>
  <si>
    <t xml:space="preserve">Affections de l'appareil musculosquelettique sans acte opératoire de la CMD 08, avec anesthésie, en ambulatoire </t>
  </si>
  <si>
    <t xml:space="preserve">08K031 </t>
  </si>
  <si>
    <t xml:space="preserve">Tractions continues et réductions progressives : autres que hanche et fémur, niveau 1 </t>
  </si>
  <si>
    <t xml:space="preserve">08K041 </t>
  </si>
  <si>
    <t xml:space="preserve">Tractions continues et réductions progressives : hanche et fémur, niveau 1 </t>
  </si>
  <si>
    <t xml:space="preserve">08K042 </t>
  </si>
  <si>
    <t xml:space="preserve">Tractions continues et réductions progressives : hanche et fémur, niveau 2 </t>
  </si>
  <si>
    <t xml:space="preserve">08M041 </t>
  </si>
  <si>
    <t xml:space="preserve">Fractures de la hanche et du bassin, niveau 1 </t>
  </si>
  <si>
    <t xml:space="preserve">08M042 </t>
  </si>
  <si>
    <t xml:space="preserve">Fractures de la hanche et du bassin, niveau 2 </t>
  </si>
  <si>
    <t xml:space="preserve">08M043 </t>
  </si>
  <si>
    <t xml:space="preserve">Fractures de la hanche et du bassin, niveau 3 </t>
  </si>
  <si>
    <t xml:space="preserve">08M044 </t>
  </si>
  <si>
    <t xml:space="preserve">Fractures de la hanche et du bassin, niveau 4 </t>
  </si>
  <si>
    <t xml:space="preserve">08M04T </t>
  </si>
  <si>
    <t xml:space="preserve">Transferts et autres séjours courts pour fractures de la hanche et du bassin </t>
  </si>
  <si>
    <t xml:space="preserve">08M051 </t>
  </si>
  <si>
    <t xml:space="preserve">Fractures de la diaphyse, de l'épiphyse ou d'une partie non précisée du fémur, niveau 1 </t>
  </si>
  <si>
    <t xml:space="preserve">08M052 </t>
  </si>
  <si>
    <t xml:space="preserve">Fractures de la diaphyse, de l'épiphyse ou d'une partie non précisée du fémur, niveau 2 </t>
  </si>
  <si>
    <t xml:space="preserve">08M053 </t>
  </si>
  <si>
    <t xml:space="preserve">Fractures de la diaphyse, de l'épiphyse ou d'une partie non précisée du fémur, niveau 3 </t>
  </si>
  <si>
    <t xml:space="preserve">08M05T </t>
  </si>
  <si>
    <t xml:space="preserve">Transferts et autres séjours pour fractures de la diaphyse, de l'épiphyse ou d'une partie non précisée du fémur </t>
  </si>
  <si>
    <t xml:space="preserve">08M061 </t>
  </si>
  <si>
    <t xml:space="preserve">Fractures, entorses, luxations et dislocations de la jambe, âge inférieur à 18 ans, niveau 1 </t>
  </si>
  <si>
    <t xml:space="preserve">08M06T </t>
  </si>
  <si>
    <t xml:space="preserve">Transferts et autres séjours courts pour fractures, entorses, luxations et dislocations de la jambe, âge inférieur à 18 ans </t>
  </si>
  <si>
    <t xml:space="preserve">08M071 </t>
  </si>
  <si>
    <t xml:space="preserve">Fractures, entorses, luxations et dislocations de la jambe, âge supérieur à 17 ans, niveau 1 </t>
  </si>
  <si>
    <t xml:space="preserve">08M072 </t>
  </si>
  <si>
    <t xml:space="preserve">Fractures, entorses, luxations et dislocations de la jambe, âge supérieur à 17 ans, niveau 2 </t>
  </si>
  <si>
    <t xml:space="preserve">08M073 </t>
  </si>
  <si>
    <t xml:space="preserve">Fractures, entorses, luxations et dislocations de la jambe, âge supérieur à 17 ans, niveau 3 </t>
  </si>
  <si>
    <t xml:space="preserve">08M07T </t>
  </si>
  <si>
    <t xml:space="preserve">Transferts et autres séjours courts pour fractures, entorses, luxations et dislocations de la jambe, âge supérieur à 17 ans </t>
  </si>
  <si>
    <t xml:space="preserve">08M081 </t>
  </si>
  <si>
    <t xml:space="preserve">Entorses et luxations de la hanche et du bassin, niveau 1 </t>
  </si>
  <si>
    <t xml:space="preserve">08M08T </t>
  </si>
  <si>
    <t xml:space="preserve">Transferts et autres séjours courts pour entorses et luxations de la hanche et du bassin </t>
  </si>
  <si>
    <t xml:space="preserve">08M091 </t>
  </si>
  <si>
    <t xml:space="preserve">Arthropathies non spécifiques, niveau 1 </t>
  </si>
  <si>
    <t xml:space="preserve">08M092 </t>
  </si>
  <si>
    <t xml:space="preserve">Arthropathies non spécifiques, niveau 2 </t>
  </si>
  <si>
    <t xml:space="preserve">08M093 </t>
  </si>
  <si>
    <t xml:space="preserve">Arthropathies non spécifiques, niveau 3 </t>
  </si>
  <si>
    <t xml:space="preserve">08M09T </t>
  </si>
  <si>
    <t xml:space="preserve">Arthropathies non spécifiques, très courte durée </t>
  </si>
  <si>
    <t xml:space="preserve">08M101 </t>
  </si>
  <si>
    <t xml:space="preserve">Maladies osseuses et arthropathies spécifiques, niveau 1 </t>
  </si>
  <si>
    <t xml:space="preserve">08M102 </t>
  </si>
  <si>
    <t xml:space="preserve">Maladies osseuses et arthropathies spécifiques, niveau 2 </t>
  </si>
  <si>
    <t xml:space="preserve">08M103 </t>
  </si>
  <si>
    <t xml:space="preserve">Maladies osseuses et arthropathies spécifiques, niveau 3 </t>
  </si>
  <si>
    <t xml:space="preserve">08M104 </t>
  </si>
  <si>
    <t xml:space="preserve">Maladies osseuses et arthropathies spécifiques, niveau 4 </t>
  </si>
  <si>
    <t xml:space="preserve">08M10T </t>
  </si>
  <si>
    <t xml:space="preserve">Maladies osseuses et arthropathies spécifiques, très courte durée </t>
  </si>
  <si>
    <t xml:space="preserve">08M141 </t>
  </si>
  <si>
    <t xml:space="preserve">Affections du tissu conjonctif, niveau 1 </t>
  </si>
  <si>
    <t xml:space="preserve">08M142 </t>
  </si>
  <si>
    <t xml:space="preserve">Affections du tissu conjonctif, niveau 2 </t>
  </si>
  <si>
    <t xml:space="preserve">08M143 </t>
  </si>
  <si>
    <t xml:space="preserve">Affections du tissu conjonctif, niveau 3 </t>
  </si>
  <si>
    <t xml:space="preserve">08M144 </t>
  </si>
  <si>
    <t xml:space="preserve">Affections du tissu conjonctif, niveau 4 </t>
  </si>
  <si>
    <t xml:space="preserve">08M14T </t>
  </si>
  <si>
    <t xml:space="preserve">Affections du tissu conjonctif, très courte durée </t>
  </si>
  <si>
    <t xml:space="preserve">08M151 </t>
  </si>
  <si>
    <t xml:space="preserve">Tendinites, myosites et bursites, niveau 1 </t>
  </si>
  <si>
    <t xml:space="preserve">08M152 </t>
  </si>
  <si>
    <t xml:space="preserve">Tendinites, myosites et bursites, niveau 2 </t>
  </si>
  <si>
    <t xml:space="preserve">08M153 </t>
  </si>
  <si>
    <t xml:space="preserve">Tendinites, myosites et bursites, niveau 3 </t>
  </si>
  <si>
    <t xml:space="preserve">08M154 </t>
  </si>
  <si>
    <t xml:space="preserve">Tendinites, myosites et bursites, niveau 4 </t>
  </si>
  <si>
    <t xml:space="preserve">08M15T </t>
  </si>
  <si>
    <t xml:space="preserve">Tendinites, myosites et bursites, très courte durée </t>
  </si>
  <si>
    <t xml:space="preserve">08M181 </t>
  </si>
  <si>
    <t xml:space="preserve">Suites de traitement après une affection de l'appareil musculosquelettique ou du tissu conjonctif, niveau 1 </t>
  </si>
  <si>
    <t xml:space="preserve">08M182 </t>
  </si>
  <si>
    <t xml:space="preserve">Suites de traitement après une affection de l'appareil musculosquelettique ou du tissu conjonctif, niveau 2 </t>
  </si>
  <si>
    <t xml:space="preserve">08M183 </t>
  </si>
  <si>
    <t xml:space="preserve">Suites de traitement après une affection de l'appareil musculosquelettique ou du tissu conjonctif, niveau 3 </t>
  </si>
  <si>
    <t xml:space="preserve">08M18T </t>
  </si>
  <si>
    <t xml:space="preserve">Suites de traitement après une affection de l'appareil musculosquelettique ou du tissu conjonctif, très courte durée </t>
  </si>
  <si>
    <t xml:space="preserve">08M191 </t>
  </si>
  <si>
    <t xml:space="preserve">Autres pathologies de l'appareil musculosquelettique et du tissu conjonctif, niveau 1 </t>
  </si>
  <si>
    <t xml:space="preserve">08M192 </t>
  </si>
  <si>
    <t xml:space="preserve">Autres pathologies de l'appareil musculosquelettique et du tissu conjonctif, niveau 2 </t>
  </si>
  <si>
    <t xml:space="preserve">08M193 </t>
  </si>
  <si>
    <t xml:space="preserve">Autres pathologies de l'appareil musculosquelettique et du tissu conjonctif, niveau 3 </t>
  </si>
  <si>
    <t xml:space="preserve">08M194 </t>
  </si>
  <si>
    <t xml:space="preserve">Autres pathologies de l'appareil musculosquelettique et du tissu conjonctif, niveau 4 </t>
  </si>
  <si>
    <t xml:space="preserve">08M19T </t>
  </si>
  <si>
    <t xml:space="preserve">Autres pathologies de l'appareil musculosquelettique et du tissu conjonctif, très courte durée </t>
  </si>
  <si>
    <t xml:space="preserve">08M201 </t>
  </si>
  <si>
    <t xml:space="preserve">Fractures, entorses, luxations et dislocations du bras et de l'avant-bras, âge inférieur à 18 ans, niveau 1 </t>
  </si>
  <si>
    <t xml:space="preserve">08M202 </t>
  </si>
  <si>
    <t xml:space="preserve">Fractures, entorses, luxations et dislocations du bras et de l'avant-bras, âge inférieur à 18 ans, niveau 2 </t>
  </si>
  <si>
    <t xml:space="preserve">08M211 </t>
  </si>
  <si>
    <t xml:space="preserve">Entorses, luxations et dislocations du bras et de l'avant-bras, âge supérieur à 17 ans, niveau 1 </t>
  </si>
  <si>
    <t xml:space="preserve">08M212 </t>
  </si>
  <si>
    <t xml:space="preserve">Entorses, luxations et dislocations du bras et de l'avant-bras, âge supérieur à 17 ans, niveau 2 </t>
  </si>
  <si>
    <t xml:space="preserve">08M213 </t>
  </si>
  <si>
    <t xml:space="preserve">Entorses, luxations et dislocations du bras et de l'avant-bras, âge supérieur à 17 ans, niveau 3 </t>
  </si>
  <si>
    <t xml:space="preserve">08M221 </t>
  </si>
  <si>
    <t xml:space="preserve">Fractures, entorses, luxations et dislocations de la main, niveau 1 </t>
  </si>
  <si>
    <t xml:space="preserve">08M222 </t>
  </si>
  <si>
    <t xml:space="preserve">Fractures, entorses, luxations et dislocations de la main, niveau 2 </t>
  </si>
  <si>
    <t xml:space="preserve">08M223 </t>
  </si>
  <si>
    <t xml:space="preserve">Fractures, entorses, luxations et dislocations de la main, niveau 3 </t>
  </si>
  <si>
    <t xml:space="preserve">08M231 </t>
  </si>
  <si>
    <t xml:space="preserve">Fractures, entorses, luxations et dislocations du pied, niveau 1 </t>
  </si>
  <si>
    <t xml:space="preserve">08M232 </t>
  </si>
  <si>
    <t xml:space="preserve">Fractures, entorses, luxations et dislocations du pied, niveau 2 </t>
  </si>
  <si>
    <t xml:space="preserve">08M241 </t>
  </si>
  <si>
    <t xml:space="preserve">Tumeurs malignes primitives des os, niveau 1 </t>
  </si>
  <si>
    <t xml:space="preserve">08M242 </t>
  </si>
  <si>
    <t xml:space="preserve">Tumeurs malignes primitives des os, niveau 2 </t>
  </si>
  <si>
    <t xml:space="preserve">08M243 </t>
  </si>
  <si>
    <t xml:space="preserve">Tumeurs malignes primitives des os, niveau 3 </t>
  </si>
  <si>
    <t xml:space="preserve">08M24T </t>
  </si>
  <si>
    <t xml:space="preserve">Tumeurs malignes primitives des os, très courte durée </t>
  </si>
  <si>
    <t xml:space="preserve">08M251 </t>
  </si>
  <si>
    <t xml:space="preserve">Fractures pathologiques et autres tumeurs malignes de l'appareil musculosquelettique et du tissu conjonctif, niveau 1 </t>
  </si>
  <si>
    <t xml:space="preserve">08M252 </t>
  </si>
  <si>
    <t xml:space="preserve">Fractures pathologiques et autres tumeurs malignes de l'appareil musculosquelettique et du tissu conjonctif, niveau 2 </t>
  </si>
  <si>
    <t xml:space="preserve">08M253 </t>
  </si>
  <si>
    <t xml:space="preserve">Fractures pathologiques et autres tumeurs malignes de l'appareil musculosquelettique et du tissu conjonctif, niveau 3 </t>
  </si>
  <si>
    <t xml:space="preserve">08M254 </t>
  </si>
  <si>
    <t xml:space="preserve">Fractures pathologiques et autres tumeurs malignes de l'appareil musculosquelettique et du tissu conjonctif, niveau 4 </t>
  </si>
  <si>
    <t xml:space="preserve">08M25T </t>
  </si>
  <si>
    <t xml:space="preserve">Fractures pathologiques et autres tumeurs malignes de l'appareil musculosquelettique et du tissu conjonctif, très courte durée </t>
  </si>
  <si>
    <t xml:space="preserve">08M261 </t>
  </si>
  <si>
    <t xml:space="preserve">Fractures du rachis, niveau 1 </t>
  </si>
  <si>
    <t xml:space="preserve">08M262 </t>
  </si>
  <si>
    <t xml:space="preserve">Fractures du rachis, niveau 2 </t>
  </si>
  <si>
    <t xml:space="preserve">08M263 </t>
  </si>
  <si>
    <t xml:space="preserve">Fractures du rachis, niveau 3 </t>
  </si>
  <si>
    <t xml:space="preserve">08M264 </t>
  </si>
  <si>
    <t xml:space="preserve">Fractures du rachis, niveau 4 </t>
  </si>
  <si>
    <t xml:space="preserve">08M271 </t>
  </si>
  <si>
    <t xml:space="preserve">Sciatiques et autres radiculopathies, niveau 1 </t>
  </si>
  <si>
    <t xml:space="preserve">08M272 </t>
  </si>
  <si>
    <t xml:space="preserve">Sciatiques et autres radiculopathies, niveau 2 </t>
  </si>
  <si>
    <t xml:space="preserve">08M273 </t>
  </si>
  <si>
    <t xml:space="preserve">Sciatiques et autres radiculopathies, niveau 3 </t>
  </si>
  <si>
    <t xml:space="preserve">08M27T </t>
  </si>
  <si>
    <t xml:space="preserve">Sciatiques et autres radiculopathies, très courte durée </t>
  </si>
  <si>
    <t xml:space="preserve">08M281 </t>
  </si>
  <si>
    <t xml:space="preserve">Autres rachialgies, niveau 1 </t>
  </si>
  <si>
    <t xml:space="preserve">08M282 </t>
  </si>
  <si>
    <t xml:space="preserve">Autres rachialgies, niveau 2 </t>
  </si>
  <si>
    <t xml:space="preserve">08M283 </t>
  </si>
  <si>
    <t xml:space="preserve">Autres rachialgies, niveau 3 </t>
  </si>
  <si>
    <t xml:space="preserve">08M28T </t>
  </si>
  <si>
    <t xml:space="preserve">Autres rachialgies, très courte durée </t>
  </si>
  <si>
    <t xml:space="preserve">08M291 </t>
  </si>
  <si>
    <t xml:space="preserve">Autres pathologies rachidiennes relevant d'un traitement médical, niveau 1 </t>
  </si>
  <si>
    <t xml:space="preserve">08M292 </t>
  </si>
  <si>
    <t xml:space="preserve">Autres pathologies rachidiennes relevant d'un traitement médical, niveau 2 </t>
  </si>
  <si>
    <t xml:space="preserve">08M293 </t>
  </si>
  <si>
    <t xml:space="preserve">Autres pathologies rachidiennes relevant d'un traitement médical, niveau 3 </t>
  </si>
  <si>
    <t xml:space="preserve">08M294 </t>
  </si>
  <si>
    <t xml:space="preserve">Autres pathologies rachidiennes relevant d'un traitement médical, niveau 4 </t>
  </si>
  <si>
    <t xml:space="preserve">08M29T </t>
  </si>
  <si>
    <t xml:space="preserve">Autres pathologies rachidiennes relevant d'un traitement médical, très courte durée </t>
  </si>
  <si>
    <t xml:space="preserve">08M301 </t>
  </si>
  <si>
    <t xml:space="preserve">Rhumatismes et raideurs articulaires, niveau 1 </t>
  </si>
  <si>
    <t xml:space="preserve">08M302 </t>
  </si>
  <si>
    <t xml:space="preserve">Rhumatismes et raideurs articulaires, niveau 2 </t>
  </si>
  <si>
    <t xml:space="preserve">08M30T </t>
  </si>
  <si>
    <t xml:space="preserve">Rhumatismes et raideurs articulaires, très courte durée </t>
  </si>
  <si>
    <t xml:space="preserve">08M311 </t>
  </si>
  <si>
    <t xml:space="preserve">Ostéomyélites aigües (y compris vertébrales) et arthrites septiques, niveau 1 </t>
  </si>
  <si>
    <t xml:space="preserve">08M312 </t>
  </si>
  <si>
    <t xml:space="preserve">Ostéomyélites aigües (y compris vertébrales) et arthrites septiques, niveau 2 </t>
  </si>
  <si>
    <t xml:space="preserve">08M313 </t>
  </si>
  <si>
    <t xml:space="preserve">Ostéomyélites aigües (y compris vertébrales) et arthrites septiques, niveau 3 </t>
  </si>
  <si>
    <t xml:space="preserve">08M314 </t>
  </si>
  <si>
    <t xml:space="preserve">Ostéomyélites aigües (y compris vertébrales) et arthrites septiques, niveau 4 </t>
  </si>
  <si>
    <t xml:space="preserve">08M31T </t>
  </si>
  <si>
    <t xml:space="preserve">Ostéomyélites aigües (y compris vertébrales) et arthrites septiques, très courte durée </t>
  </si>
  <si>
    <t xml:space="preserve">08M321 </t>
  </si>
  <si>
    <t xml:space="preserve">Ostéomyélites chroniques, niveau 1 </t>
  </si>
  <si>
    <t xml:space="preserve">08M322 </t>
  </si>
  <si>
    <t xml:space="preserve">Ostéomyélites chroniques, niveau 2 </t>
  </si>
  <si>
    <t xml:space="preserve">08M323 </t>
  </si>
  <si>
    <t xml:space="preserve">Ostéomyélites chroniques, niveau 3 </t>
  </si>
  <si>
    <t xml:space="preserve">08M324 </t>
  </si>
  <si>
    <t xml:space="preserve">Ostéomyélites chroniques, niveau 4 </t>
  </si>
  <si>
    <t xml:space="preserve">08M32T </t>
  </si>
  <si>
    <t xml:space="preserve">Ostéomyélites chroniques, très courte durée </t>
  </si>
  <si>
    <t xml:space="preserve">08M331 </t>
  </si>
  <si>
    <t xml:space="preserve">Ablation de matériel sans acte classant, niveau 1 </t>
  </si>
  <si>
    <t xml:space="preserve">08M33T </t>
  </si>
  <si>
    <t xml:space="preserve">Ablation de matériel sans acte classant, très courte durée </t>
  </si>
  <si>
    <t xml:space="preserve">08M341 </t>
  </si>
  <si>
    <t xml:space="preserve">Algoneurodystrophie, niveau 1 </t>
  </si>
  <si>
    <t xml:space="preserve">08M342 </t>
  </si>
  <si>
    <t xml:space="preserve">Algoneurodystrophie, niveau 2 </t>
  </si>
  <si>
    <t xml:space="preserve">08M34T </t>
  </si>
  <si>
    <t xml:space="preserve">Algoneurodystrophie, très courte durée </t>
  </si>
  <si>
    <t xml:space="preserve">08M35Z </t>
  </si>
  <si>
    <t xml:space="preserve">Explorations et surveillance de l'appareil musculosquelettique et du tissu conjonctif </t>
  </si>
  <si>
    <t xml:space="preserve">08M36T </t>
  </si>
  <si>
    <t xml:space="preserve">Symptômes et autres recours aux soins de la CMD 08, très courte durée </t>
  </si>
  <si>
    <t xml:space="preserve">08M36Z </t>
  </si>
  <si>
    <t xml:space="preserve">Symptômes et autres recours aux soins de la CMD 08 </t>
  </si>
  <si>
    <t xml:space="preserve">08M371 </t>
  </si>
  <si>
    <t xml:space="preserve">Fractures du bras et de l'avant-bras, âge supérieur à 17 ans, niveau 1 </t>
  </si>
  <si>
    <t xml:space="preserve">08M372 </t>
  </si>
  <si>
    <t xml:space="preserve">Fractures du bras et de l'avant-bras, âge supérieur à 17 ans, niveau 2 </t>
  </si>
  <si>
    <t xml:space="preserve">08M373 </t>
  </si>
  <si>
    <t xml:space="preserve">Fractures du bras et de l'avant-bras, âge supérieur à 17 ans, niveau 3 </t>
  </si>
  <si>
    <t xml:space="preserve">08M37T </t>
  </si>
  <si>
    <t xml:space="preserve">Fractures du bras et de l'avant-bras, âge supérieur à 17 ans, très courte durée </t>
  </si>
  <si>
    <t xml:space="preserve">08M381 </t>
  </si>
  <si>
    <t xml:space="preserve">Entorses et luxations du rachis, niveau 1 </t>
  </si>
  <si>
    <t xml:space="preserve">08M38T </t>
  </si>
  <si>
    <t xml:space="preserve">Entorses et luxations du rachis, très courte durée </t>
  </si>
  <si>
    <t xml:space="preserve">09C021 </t>
  </si>
  <si>
    <t xml:space="preserve">Greffes de peau et/ou parages de plaie pour ulcère cutané ou cellulite, niveau 1 </t>
  </si>
  <si>
    <t xml:space="preserve">09C022 </t>
  </si>
  <si>
    <t xml:space="preserve">Greffes de peau et/ou parages de plaie pour ulcère cutané ou cellulite, niveau 2 </t>
  </si>
  <si>
    <t xml:space="preserve">09C023 </t>
  </si>
  <si>
    <t xml:space="preserve">Greffes de peau et/ou parages de plaie pour ulcère cutané ou cellulite, niveau 3 </t>
  </si>
  <si>
    <t xml:space="preserve">09C024 </t>
  </si>
  <si>
    <t xml:space="preserve">Greffes de peau et/ou parages de plaie pour ulcère cutané ou cellulite, niveau 4 </t>
  </si>
  <si>
    <t xml:space="preserve">09C02J </t>
  </si>
  <si>
    <t xml:space="preserve">Greffes de peau et/ou parages de plaie pour ulcère cutané ou cellulite, en ambulatoire </t>
  </si>
  <si>
    <t xml:space="preserve">09C031 </t>
  </si>
  <si>
    <t xml:space="preserve">Greffes de peau et/ou parages de plaie à l'exception des ulcères cutanés et cellulites, niveau 1 </t>
  </si>
  <si>
    <t xml:space="preserve">09C032 </t>
  </si>
  <si>
    <t xml:space="preserve">Greffes de peau et/ou parages de plaie à l'exception des ulcères cutanés et cellulites, niveau 2 </t>
  </si>
  <si>
    <t xml:space="preserve">09C033 </t>
  </si>
  <si>
    <t xml:space="preserve">Greffes de peau et/ou parages de plaie à l'exception des ulcères cutanés et cellulites, niveau 3 </t>
  </si>
  <si>
    <t xml:space="preserve">09C034 </t>
  </si>
  <si>
    <t xml:space="preserve">Greffes de peau et/ou parages de plaie à l'exception des ulcères cutanés et cellulites, niveau 4 </t>
  </si>
  <si>
    <t xml:space="preserve">09C03J </t>
  </si>
  <si>
    <t xml:space="preserve">Greffes de peau et/ou parages de plaie à l'exception des ulcères cutanés et cellulites, en ambulatoire </t>
  </si>
  <si>
    <t xml:space="preserve">09C041 </t>
  </si>
  <si>
    <t xml:space="preserve">Mastectomies totales pour tumeur maligne, niveau 1 </t>
  </si>
  <si>
    <t xml:space="preserve">09C042 </t>
  </si>
  <si>
    <t xml:space="preserve">Mastectomies totales pour tumeur maligne, niveau 2 </t>
  </si>
  <si>
    <t xml:space="preserve">09C043 </t>
  </si>
  <si>
    <t xml:space="preserve">Mastectomies totales pour tumeur maligne, niveau 3 </t>
  </si>
  <si>
    <t xml:space="preserve">09C051 </t>
  </si>
  <si>
    <t xml:space="preserve">Mastectomies subtotales pour tumeur maligne, niveau 1 </t>
  </si>
  <si>
    <t xml:space="preserve">09C052 </t>
  </si>
  <si>
    <t xml:space="preserve">Mastectomies subtotales pour tumeur maligne, niveau 2 </t>
  </si>
  <si>
    <t xml:space="preserve">09C053 </t>
  </si>
  <si>
    <t xml:space="preserve">Mastectomies subtotales pour tumeur maligne, niveau 3 </t>
  </si>
  <si>
    <t xml:space="preserve">09C05J </t>
  </si>
  <si>
    <t xml:space="preserve">Mastectomies subtotales pour tumeur maligne, en ambulatoire </t>
  </si>
  <si>
    <t xml:space="preserve">09C061 </t>
  </si>
  <si>
    <t xml:space="preserve">Interventions sur le sein pour des affections non malignes autres que les actes de biopsie et d'excision locale, niveau 1 </t>
  </si>
  <si>
    <t xml:space="preserve">09C062 </t>
  </si>
  <si>
    <t xml:space="preserve">Interventions sur le sein pour des affections non malignes autres que les actes de biopsie et d'excision locale, niveau 2 </t>
  </si>
  <si>
    <t xml:space="preserve">09C063 </t>
  </si>
  <si>
    <t xml:space="preserve">Interventions sur le sein pour des affections non malignes autres que les actes de biopsie et d'excision locale, niveau 3 </t>
  </si>
  <si>
    <t xml:space="preserve">09C06T </t>
  </si>
  <si>
    <t xml:space="preserve">Interventions sur le sein pour des affections non malignes autres que les actes de biopsie et d'excision locale, très courte durée </t>
  </si>
  <si>
    <t xml:space="preserve">09C071 </t>
  </si>
  <si>
    <t xml:space="preserve">Biopsies et excisions locales pour des affections non malignes du sein, niveau 1 </t>
  </si>
  <si>
    <t xml:space="preserve">09C07J </t>
  </si>
  <si>
    <t xml:space="preserve">Biopsies et excisions locales pour des affections non malignes du sein, en ambulatoire </t>
  </si>
  <si>
    <t xml:space="preserve">09C081 </t>
  </si>
  <si>
    <t xml:space="preserve">Interventions sur la région anale et périanale, niveau 1 </t>
  </si>
  <si>
    <t xml:space="preserve">09C082 </t>
  </si>
  <si>
    <t xml:space="preserve">Interventions sur la région anale et périanale, niveau 2 </t>
  </si>
  <si>
    <t xml:space="preserve">09C08J </t>
  </si>
  <si>
    <t xml:space="preserve">Interventions sur la région anale et périanale, en ambulatoire </t>
  </si>
  <si>
    <t xml:space="preserve">09C091 </t>
  </si>
  <si>
    <t xml:space="preserve">Interventions plastiques en dehors de la chirurgie esthétique, niveau 1 </t>
  </si>
  <si>
    <t xml:space="preserve">09C092 </t>
  </si>
  <si>
    <t xml:space="preserve">Interventions plastiques en dehors de la chirurgie esthétique, niveau 2 </t>
  </si>
  <si>
    <t xml:space="preserve">09C09J </t>
  </si>
  <si>
    <t xml:space="preserve">Interventions plastiques en dehors de la chirurgie esthétique, en ambulatoire </t>
  </si>
  <si>
    <t xml:space="preserve">09C101 </t>
  </si>
  <si>
    <t xml:space="preserve">Autres interventions sur la peau, les tissus sous-cutanés ou les seins, niveau 1 </t>
  </si>
  <si>
    <t xml:space="preserve">09C102 </t>
  </si>
  <si>
    <t xml:space="preserve">Autres interventions sur la peau, les tissus sous-cutanés ou les seins, niveau 2 </t>
  </si>
  <si>
    <t xml:space="preserve">09C103 </t>
  </si>
  <si>
    <t xml:space="preserve">Autres interventions sur la peau, les tissus sous-cutanés ou les seins, niveau 3 </t>
  </si>
  <si>
    <t xml:space="preserve">09C104 </t>
  </si>
  <si>
    <t xml:space="preserve">Autres interventions sur la peau, les tissus sous-cutanés ou les seins, niveau 4 </t>
  </si>
  <si>
    <t xml:space="preserve">09C10J </t>
  </si>
  <si>
    <t xml:space="preserve">Autres interventions sur la peau, les tissus sous-cutanés ou les seins, en ambulatoire </t>
  </si>
  <si>
    <t xml:space="preserve">09C111 </t>
  </si>
  <si>
    <t xml:space="preserve">Reconstructions des seins, niveau 1 </t>
  </si>
  <si>
    <t xml:space="preserve">09C112 </t>
  </si>
  <si>
    <t xml:space="preserve">Reconstructions des seins, niveau 2 </t>
  </si>
  <si>
    <t xml:space="preserve">09K02J </t>
  </si>
  <si>
    <t xml:space="preserve">Affections de la peau, des tissus sous-cutanés et des seins sans acte opératoire de la CMD 09, avec anesthésie, en ambulatoire </t>
  </si>
  <si>
    <t xml:space="preserve">09M021 </t>
  </si>
  <si>
    <t xml:space="preserve">Traumatismes de la peau et des tissus sous-cutanés, âge inférieur à 18 ans, niveau 1 </t>
  </si>
  <si>
    <t xml:space="preserve">09M022 </t>
  </si>
  <si>
    <t xml:space="preserve">Traumatismes de la peau et des tissus sous-cutanés, âge inférieur à 18 ans, niveau 2 </t>
  </si>
  <si>
    <t xml:space="preserve">09M02T </t>
  </si>
  <si>
    <t xml:space="preserve">Traumatismes de la peau et des tissus sous-cutanés, âge inférieur à 18 ans, très courte durée </t>
  </si>
  <si>
    <t xml:space="preserve">09M031 </t>
  </si>
  <si>
    <t xml:space="preserve">Traumatismes de la peau et des tissus sous-cutanés, âge supérieur à 17 ans, niveau 1 </t>
  </si>
  <si>
    <t xml:space="preserve">09M032 </t>
  </si>
  <si>
    <t xml:space="preserve">Traumatismes de la peau et des tissus sous-cutanés, âge supérieur à 17 ans, niveau 2 </t>
  </si>
  <si>
    <t xml:space="preserve">09M033 </t>
  </si>
  <si>
    <t xml:space="preserve">Traumatismes de la peau et des tissus sous-cutanés, âge supérieur à 17 ans, niveau 3 </t>
  </si>
  <si>
    <t xml:space="preserve">09M034 </t>
  </si>
  <si>
    <t xml:space="preserve">Traumatismes de la peau et des tissus sous-cutanés, âge supérieur à 17 ans, niveau 4 </t>
  </si>
  <si>
    <t xml:space="preserve">09M03T </t>
  </si>
  <si>
    <t xml:space="preserve">Traumatismes de la peau et des tissus sous-cutanés, âge supérieur à 17 ans, très courte durée </t>
  </si>
  <si>
    <t xml:space="preserve">09M041 </t>
  </si>
  <si>
    <t xml:space="preserve">Lésions, infections et inflammations de la peau et des tissus sous-cutanés, âge inférieur à 18 ans, niveau 1 </t>
  </si>
  <si>
    <t xml:space="preserve">09M042 </t>
  </si>
  <si>
    <t xml:space="preserve">Lésions, infections et inflammations de la peau et des tissus sous-cutanés, âge inférieur à 18 ans, niveau 2 </t>
  </si>
  <si>
    <t xml:space="preserve">09M04T </t>
  </si>
  <si>
    <t xml:space="preserve">Lésions, infections et inflammations de la peau et des tissus sous-cutanés, âge inférieur à 18 ans, très courte durée </t>
  </si>
  <si>
    <t xml:space="preserve">09M051 </t>
  </si>
  <si>
    <t xml:space="preserve">Lésions, infections et inflammations de la peau et des tissus sous-cutanés, âge supérieur à 17 ans, niveau 1 </t>
  </si>
  <si>
    <t xml:space="preserve">09M052 </t>
  </si>
  <si>
    <t xml:space="preserve">Lésions, infections et inflammations de la peau et des tissus sous-cutanés, âge supérieur à 17 ans, niveau 2 </t>
  </si>
  <si>
    <t xml:space="preserve">09M053 </t>
  </si>
  <si>
    <t xml:space="preserve">Lésions, infections et inflammations de la peau et des tissus sous-cutanés, âge supérieur à 17 ans, niveau 3 </t>
  </si>
  <si>
    <t xml:space="preserve">09M054 </t>
  </si>
  <si>
    <t xml:space="preserve">Lésions, infections et inflammations de la peau et des tissus sous-cutanés, âge supérieur à 17 ans, niveau 4 </t>
  </si>
  <si>
    <t xml:space="preserve">09M05T </t>
  </si>
  <si>
    <t xml:space="preserve">Lésions, infections et inflammations de la peau et des tissus sous-cutanés, âge supérieur à 17 ans, très courte durée </t>
  </si>
  <si>
    <t xml:space="preserve">09M061 </t>
  </si>
  <si>
    <t xml:space="preserve">Ulcères cutanés, niveau 1 </t>
  </si>
  <si>
    <t xml:space="preserve">09M062 </t>
  </si>
  <si>
    <t xml:space="preserve">Ulcères cutanés, niveau 2 </t>
  </si>
  <si>
    <t xml:space="preserve">09M063 </t>
  </si>
  <si>
    <t xml:space="preserve">Ulcères cutanés, niveau 3 </t>
  </si>
  <si>
    <t xml:space="preserve">09M064 </t>
  </si>
  <si>
    <t xml:space="preserve">Ulcères cutanés, niveau 4 </t>
  </si>
  <si>
    <t xml:space="preserve">09M06T </t>
  </si>
  <si>
    <t xml:space="preserve">Ulcères cutanés, très courte durée </t>
  </si>
  <si>
    <t xml:space="preserve">09M071 </t>
  </si>
  <si>
    <t xml:space="preserve">Autres affections dermatologiques, niveau 1 </t>
  </si>
  <si>
    <t xml:space="preserve">09M072 </t>
  </si>
  <si>
    <t xml:space="preserve">Autres affections dermatologiques, niveau 2 </t>
  </si>
  <si>
    <t xml:space="preserve">09M073 </t>
  </si>
  <si>
    <t xml:space="preserve">Autres affections dermatologiques, niveau 3 </t>
  </si>
  <si>
    <t xml:space="preserve">09M074 </t>
  </si>
  <si>
    <t xml:space="preserve">Autres affections dermatologiques, niveau 4 </t>
  </si>
  <si>
    <t xml:space="preserve">09M07T </t>
  </si>
  <si>
    <t xml:space="preserve">Autres affections dermatologiques, très courte durée </t>
  </si>
  <si>
    <t xml:space="preserve">09M081 </t>
  </si>
  <si>
    <t xml:space="preserve">Affections dermatologiques sévères, niveau 1 </t>
  </si>
  <si>
    <t xml:space="preserve">09M082 </t>
  </si>
  <si>
    <t xml:space="preserve">Affections dermatologiques sévères, niveau 2 </t>
  </si>
  <si>
    <t xml:space="preserve">09M083 </t>
  </si>
  <si>
    <t xml:space="preserve">Affections dermatologiques sévères, niveau 3 </t>
  </si>
  <si>
    <t xml:space="preserve">09M084 </t>
  </si>
  <si>
    <t xml:space="preserve">Affections dermatologiques sévères, niveau 4 </t>
  </si>
  <si>
    <t xml:space="preserve">09M08T </t>
  </si>
  <si>
    <t xml:space="preserve">Affections dermatologiques sévères, très courte durée </t>
  </si>
  <si>
    <t xml:space="preserve">09M091 </t>
  </si>
  <si>
    <t xml:space="preserve">Affections non malignes des seins, niveau 1 </t>
  </si>
  <si>
    <t xml:space="preserve">09M092 </t>
  </si>
  <si>
    <t xml:space="preserve">Affections non malignes des seins, niveau 2 </t>
  </si>
  <si>
    <t xml:space="preserve">09M093 </t>
  </si>
  <si>
    <t xml:space="preserve">Affections non malignes des seins, niveau 3 </t>
  </si>
  <si>
    <t xml:space="preserve">09M09T </t>
  </si>
  <si>
    <t xml:space="preserve">Affections non malignes des seins, très courte durée </t>
  </si>
  <si>
    <t xml:space="preserve">09M101 </t>
  </si>
  <si>
    <t xml:space="preserve">Tumeurs malignes des seins, niveau 1 </t>
  </si>
  <si>
    <t xml:space="preserve">09M102 </t>
  </si>
  <si>
    <t xml:space="preserve">Tumeurs malignes des seins, niveau 2 </t>
  </si>
  <si>
    <t xml:space="preserve">09M103 </t>
  </si>
  <si>
    <t xml:space="preserve">Tumeurs malignes des seins, niveau 3 </t>
  </si>
  <si>
    <t xml:space="preserve">09M104 </t>
  </si>
  <si>
    <t xml:space="preserve">Tumeurs malignes des seins, niveau 4 </t>
  </si>
  <si>
    <t xml:space="preserve">09M10T </t>
  </si>
  <si>
    <t xml:space="preserve">Tumeurs malignes des seins, très courte durée </t>
  </si>
  <si>
    <t xml:space="preserve">09M111 </t>
  </si>
  <si>
    <t xml:space="preserve">Tumeurs de la peau, niveau 1 </t>
  </si>
  <si>
    <t xml:space="preserve">09M112 </t>
  </si>
  <si>
    <t xml:space="preserve">Tumeurs de la peau, niveau 2 </t>
  </si>
  <si>
    <t xml:space="preserve">09M113 </t>
  </si>
  <si>
    <t xml:space="preserve">Tumeurs de la peau, niveau 3 </t>
  </si>
  <si>
    <t xml:space="preserve">09M11T </t>
  </si>
  <si>
    <t xml:space="preserve">Tumeurs de la peau, très courte durée </t>
  </si>
  <si>
    <t xml:space="preserve">09M12Z </t>
  </si>
  <si>
    <t xml:space="preserve">Explorations et surveillance des affections de la peau </t>
  </si>
  <si>
    <t xml:space="preserve">09M13Z </t>
  </si>
  <si>
    <t xml:space="preserve">Explorations et surveillance des affections des seins </t>
  </si>
  <si>
    <t xml:space="preserve">09M14T </t>
  </si>
  <si>
    <t xml:space="preserve">Symptômes et autres recours aux soins concernant les affections de la peau, très courte durée </t>
  </si>
  <si>
    <t xml:space="preserve">09M14Z </t>
  </si>
  <si>
    <t xml:space="preserve">Symptômes et autres recours aux soins concernant les affections de la peau </t>
  </si>
  <si>
    <t xml:space="preserve">09M15Z </t>
  </si>
  <si>
    <t xml:space="preserve">Symptômes et autres recours aux soins concernant les affections des seins </t>
  </si>
  <si>
    <t xml:space="preserve">10C021 </t>
  </si>
  <si>
    <t xml:space="preserve">Interventions sur l'hypophyse, niveau 1 </t>
  </si>
  <si>
    <t xml:space="preserve">10C022 </t>
  </si>
  <si>
    <t xml:space="preserve">Interventions sur l'hypophyse, niveau 2 </t>
  </si>
  <si>
    <t xml:space="preserve">10C031 </t>
  </si>
  <si>
    <t xml:space="preserve">Interventions sur les glandes surrénales, niveau 1 </t>
  </si>
  <si>
    <t xml:space="preserve">10C032 </t>
  </si>
  <si>
    <t xml:space="preserve">Interventions sur les glandes surrénales, niveau 2 </t>
  </si>
  <si>
    <t xml:space="preserve">10C033 </t>
  </si>
  <si>
    <t xml:space="preserve">Interventions sur les glandes surrénales, niveau 3 </t>
  </si>
  <si>
    <t xml:space="preserve">10C051 </t>
  </si>
  <si>
    <t xml:space="preserve">Interventions sur les parathyroïdes, niveau 1 </t>
  </si>
  <si>
    <t xml:space="preserve">10C052 </t>
  </si>
  <si>
    <t xml:space="preserve">Interventions sur les parathyroïdes, niveau 2 </t>
  </si>
  <si>
    <t xml:space="preserve">10C071 </t>
  </si>
  <si>
    <t xml:space="preserve">Interventions sur le tractus thyréoglosse, niveau 1 </t>
  </si>
  <si>
    <t xml:space="preserve">10C081 </t>
  </si>
  <si>
    <t xml:space="preserve">Autres interventions pour troubles endocriniens, métaboliques ou nutritionnels, niveau 1 </t>
  </si>
  <si>
    <t xml:space="preserve">10C082 </t>
  </si>
  <si>
    <t xml:space="preserve">Autres interventions pour troubles endocriniens, métaboliques ou nutritionnels, niveau 2 </t>
  </si>
  <si>
    <t xml:space="preserve">10C083 </t>
  </si>
  <si>
    <t xml:space="preserve">Autres interventions pour troubles endocriniens, métaboliques ou nutritionnels, niveau 3 </t>
  </si>
  <si>
    <t xml:space="preserve">10C084 </t>
  </si>
  <si>
    <t xml:space="preserve">Autres interventions pour troubles endocriniens, métaboliques ou nutritionnels, niveau 4 </t>
  </si>
  <si>
    <t xml:space="preserve">10C08J </t>
  </si>
  <si>
    <t xml:space="preserve">Autres interventions pour troubles endocriniens, métaboliques ou nutritionnels, en ambulatoire </t>
  </si>
  <si>
    <t xml:space="preserve">10C091 </t>
  </si>
  <si>
    <t xml:space="preserve">Gastroplasties pour obésité, niveau 1 </t>
  </si>
  <si>
    <t xml:space="preserve">10C092 </t>
  </si>
  <si>
    <t xml:space="preserve">Gastroplasties pour obésité, niveau 2 </t>
  </si>
  <si>
    <t xml:space="preserve">10C101 </t>
  </si>
  <si>
    <t xml:space="preserve">Autres interventions pour obésité, niveau 1 </t>
  </si>
  <si>
    <t xml:space="preserve">10C102 </t>
  </si>
  <si>
    <t xml:space="preserve">Autres interventions pour obésité, niveau 2 </t>
  </si>
  <si>
    <t xml:space="preserve">10C111 </t>
  </si>
  <si>
    <t xml:space="preserve">Interventions sur la thyroïde pour tumeurs malignes, niveau 1 </t>
  </si>
  <si>
    <t xml:space="preserve">10C112 </t>
  </si>
  <si>
    <t xml:space="preserve">Interventions sur la thyroïde pour tumeurs malignes, niveau 2 </t>
  </si>
  <si>
    <t xml:space="preserve">10C121 </t>
  </si>
  <si>
    <t xml:space="preserve">Interventions sur la thyroïde pour affections non malignes, niveau 1 </t>
  </si>
  <si>
    <t xml:space="preserve">10C122 </t>
  </si>
  <si>
    <t xml:space="preserve">Interventions sur la thyroïde pour affections non malignes, niveau 2 </t>
  </si>
  <si>
    <t xml:space="preserve">10C123 </t>
  </si>
  <si>
    <t xml:space="preserve">Interventions sur la thyroïde pour affections non malignes, niveau 3 </t>
  </si>
  <si>
    <t xml:space="preserve">10C131 </t>
  </si>
  <si>
    <t xml:space="preserve">Interventions digestives autres que les gastroplasties, pour obésité, niveau 1 </t>
  </si>
  <si>
    <t xml:space="preserve">10C132 </t>
  </si>
  <si>
    <t xml:space="preserve">Interventions digestives autres que les gastroplasties, pour obésité, niveau 2 </t>
  </si>
  <si>
    <t xml:space="preserve">10C133 </t>
  </si>
  <si>
    <t xml:space="preserve">Interventions digestives autres que les gastroplasties, pour obésité, niveau 3 </t>
  </si>
  <si>
    <t xml:space="preserve">10C134 </t>
  </si>
  <si>
    <t xml:space="preserve">Interventions digestives autres que les gastroplasties, pour obésité, niveau 4 </t>
  </si>
  <si>
    <t xml:space="preserve">10M021 </t>
  </si>
  <si>
    <t xml:space="preserve">Diabète, âge supérieur à 35 ans, niveau 1 </t>
  </si>
  <si>
    <t xml:space="preserve">10M022 </t>
  </si>
  <si>
    <t xml:space="preserve">Diabète, âge supérieur à 35 ans, niveau 2 </t>
  </si>
  <si>
    <t xml:space="preserve">10M023 </t>
  </si>
  <si>
    <t xml:space="preserve">Diabète, âge supérieur à 35 ans, niveau 3 </t>
  </si>
  <si>
    <t xml:space="preserve">10M024 </t>
  </si>
  <si>
    <t xml:space="preserve">Diabète, âge supérieur à 35 ans, niveau 4 </t>
  </si>
  <si>
    <t xml:space="preserve">10M02T </t>
  </si>
  <si>
    <t xml:space="preserve">Diabète, âge supérieur à 35 ans, très courte durée </t>
  </si>
  <si>
    <t xml:space="preserve">10M031 </t>
  </si>
  <si>
    <t xml:space="preserve">Diabète, âge inférieur à 36 ans, niveau 1 </t>
  </si>
  <si>
    <t xml:space="preserve">10M032 </t>
  </si>
  <si>
    <t xml:space="preserve">Diabète, âge inférieur à 36 ans, niveau 2 </t>
  </si>
  <si>
    <t xml:space="preserve">10M033 </t>
  </si>
  <si>
    <t xml:space="preserve">Diabète, âge inférieur à 36 ans, niveau 3 </t>
  </si>
  <si>
    <t xml:space="preserve">10M03T </t>
  </si>
  <si>
    <t xml:space="preserve">Diabète, âge inférieur à 36 ans, très courte durée </t>
  </si>
  <si>
    <t xml:space="preserve">10M071 </t>
  </si>
  <si>
    <t xml:space="preserve">Autres troubles endocriniens, niveau 1 </t>
  </si>
  <si>
    <t xml:space="preserve">10M072 </t>
  </si>
  <si>
    <t xml:space="preserve">Autres troubles endocriniens, niveau 2 </t>
  </si>
  <si>
    <t xml:space="preserve">10M073 </t>
  </si>
  <si>
    <t xml:space="preserve">Autres troubles endocriniens, niveau 3 </t>
  </si>
  <si>
    <t xml:space="preserve">10M074 </t>
  </si>
  <si>
    <t xml:space="preserve">Autres troubles endocriniens, niveau 4 </t>
  </si>
  <si>
    <t xml:space="preserve">10M07T </t>
  </si>
  <si>
    <t xml:space="preserve">Autres troubles endocriniens, très courte durée </t>
  </si>
  <si>
    <t xml:space="preserve">10M081 </t>
  </si>
  <si>
    <t xml:space="preserve">Acidocétose et coma diabétique, niveau 1 </t>
  </si>
  <si>
    <t xml:space="preserve">10M082 </t>
  </si>
  <si>
    <t xml:space="preserve">Acidocétose et coma diabétique, niveau 2 </t>
  </si>
  <si>
    <t xml:space="preserve">10M083 </t>
  </si>
  <si>
    <t xml:space="preserve">Acidocétose et coma diabétique, niveau 3 </t>
  </si>
  <si>
    <t xml:space="preserve">10M084 </t>
  </si>
  <si>
    <t xml:space="preserve">Acidocétose et coma diabétique, niveau 4 </t>
  </si>
  <si>
    <t xml:space="preserve">10M08T </t>
  </si>
  <si>
    <t xml:space="preserve">Acidocétose et coma diabétique, très courte durée </t>
  </si>
  <si>
    <t xml:space="preserve">10M091 </t>
  </si>
  <si>
    <t xml:space="preserve">Obésité, niveau 1 </t>
  </si>
  <si>
    <t xml:space="preserve">10M092 </t>
  </si>
  <si>
    <t xml:space="preserve">Obésité, niveau 2 </t>
  </si>
  <si>
    <t xml:space="preserve">10M093 </t>
  </si>
  <si>
    <t xml:space="preserve">Obésité, niveau 3 </t>
  </si>
  <si>
    <t xml:space="preserve">10M09T </t>
  </si>
  <si>
    <t xml:space="preserve">Obésité, très courte durée </t>
  </si>
  <si>
    <t xml:space="preserve">10M101 </t>
  </si>
  <si>
    <t xml:space="preserve">Maladies métaboliques congénitales sévères, niveau 1 </t>
  </si>
  <si>
    <t xml:space="preserve">10M102 </t>
  </si>
  <si>
    <t xml:space="preserve">Maladies métaboliques congénitales sévères, niveau 2 </t>
  </si>
  <si>
    <t xml:space="preserve">10M103 </t>
  </si>
  <si>
    <t xml:space="preserve">Maladies métaboliques congénitales sévères, niveau 3 </t>
  </si>
  <si>
    <t xml:space="preserve">10M10T </t>
  </si>
  <si>
    <t xml:space="preserve">Maladies métaboliques congénitales sévères, très courte durée </t>
  </si>
  <si>
    <t xml:space="preserve">10M111 </t>
  </si>
  <si>
    <t xml:space="preserve">Autres maladies métaboliques congénitales, niveau 1 </t>
  </si>
  <si>
    <t xml:space="preserve">10M112 </t>
  </si>
  <si>
    <t xml:space="preserve">Autres maladies métaboliques congénitales, niveau 2 </t>
  </si>
  <si>
    <t xml:space="preserve">10M113 </t>
  </si>
  <si>
    <t xml:space="preserve">Autres maladies métaboliques congénitales, niveau 3 </t>
  </si>
  <si>
    <t xml:space="preserve">10M11T </t>
  </si>
  <si>
    <t xml:space="preserve">Autres maladies métaboliques congénitales, très courte durée </t>
  </si>
  <si>
    <t xml:space="preserve">10M121 </t>
  </si>
  <si>
    <t xml:space="preserve">Tumeurs des glandes endocrines, niveau 1 </t>
  </si>
  <si>
    <t xml:space="preserve">10M122 </t>
  </si>
  <si>
    <t xml:space="preserve">Tumeurs des glandes endocrines, niveau 2 </t>
  </si>
  <si>
    <t xml:space="preserve">10M123 </t>
  </si>
  <si>
    <t xml:space="preserve">Tumeurs des glandes endocrines, niveau 3 </t>
  </si>
  <si>
    <t xml:space="preserve">10M12T </t>
  </si>
  <si>
    <t xml:space="preserve">Tumeurs des glandes endocrines, très courte durée </t>
  </si>
  <si>
    <t xml:space="preserve">10M13Z </t>
  </si>
  <si>
    <t xml:space="preserve">Explorations et surveillance pour affections endocriniennes et métaboliques </t>
  </si>
  <si>
    <t xml:space="preserve">10M14T </t>
  </si>
  <si>
    <t xml:space="preserve">Symptômes et autres recours aux soins de la CMD 10, très courte durée </t>
  </si>
  <si>
    <t xml:space="preserve">10M14Z </t>
  </si>
  <si>
    <t xml:space="preserve">Symptômes et autres recours aux soins de la CMD 10 </t>
  </si>
  <si>
    <t xml:space="preserve">10M151 </t>
  </si>
  <si>
    <t xml:space="preserve">Troubles métaboliques, âge inférieur à 18 ans, niveau 1 </t>
  </si>
  <si>
    <t xml:space="preserve">10M152 </t>
  </si>
  <si>
    <t xml:space="preserve">Troubles métaboliques, âge inférieur à 18 ans, niveau 2 </t>
  </si>
  <si>
    <t xml:space="preserve">10M153 </t>
  </si>
  <si>
    <t xml:space="preserve">Troubles métaboliques, âge inférieur à 18 ans, niveau 3 </t>
  </si>
  <si>
    <t xml:space="preserve">10M15T </t>
  </si>
  <si>
    <t xml:space="preserve">Troubles métaboliques, âge inférieur à 18 ans, très courte durée </t>
  </si>
  <si>
    <t xml:space="preserve">10M161 </t>
  </si>
  <si>
    <t xml:space="preserve">Troubles métaboliques, âge supérieur à 17 ans, niveau 1 </t>
  </si>
  <si>
    <t xml:space="preserve">10M162 </t>
  </si>
  <si>
    <t xml:space="preserve">Troubles métaboliques, âge supérieur à 17 ans, niveau 2 </t>
  </si>
  <si>
    <t xml:space="preserve">10M163 </t>
  </si>
  <si>
    <t xml:space="preserve">Troubles métaboliques, âge supérieur à 17 ans, niveau 3 </t>
  </si>
  <si>
    <t xml:space="preserve">10M164 </t>
  </si>
  <si>
    <t xml:space="preserve">Troubles métaboliques, âge supérieur à 17 ans, niveau 4 </t>
  </si>
  <si>
    <t xml:space="preserve">10M16T </t>
  </si>
  <si>
    <t xml:space="preserve">Troubles métaboliques, âge supérieur à 17 ans, très courte durée </t>
  </si>
  <si>
    <t xml:space="preserve">10M171 </t>
  </si>
  <si>
    <t xml:space="preserve">Troubles nutritionnels divers, âge inférieur à 18 ans, niveau 1 </t>
  </si>
  <si>
    <t xml:space="preserve">10M172 </t>
  </si>
  <si>
    <t xml:space="preserve">Troubles nutritionnels divers, âge inférieur à 18 ans, niveau 2 </t>
  </si>
  <si>
    <t xml:space="preserve">10M173 </t>
  </si>
  <si>
    <t xml:space="preserve">Troubles nutritionnels divers, âge inférieur à 18 ans, niveau 3 </t>
  </si>
  <si>
    <t xml:space="preserve">10M174 </t>
  </si>
  <si>
    <t xml:space="preserve">Troubles nutritionnels divers, âge inférieur à 18 ans, niveau 4 </t>
  </si>
  <si>
    <t xml:space="preserve">10M17T </t>
  </si>
  <si>
    <t xml:space="preserve">Troubles nutritionnels divers, âge inférieur à 18 ans, très courte durée </t>
  </si>
  <si>
    <t xml:space="preserve">10M181 </t>
  </si>
  <si>
    <t xml:space="preserve">Troubles nutritionnels divers, âge supérieur à 17 ans, niveau 1 </t>
  </si>
  <si>
    <t xml:space="preserve">10M182 </t>
  </si>
  <si>
    <t xml:space="preserve">Troubles nutritionnels divers, âge supérieur à 17 ans, niveau 2 </t>
  </si>
  <si>
    <t xml:space="preserve">10M183 </t>
  </si>
  <si>
    <t xml:space="preserve">Troubles nutritionnels divers, âge supérieur à 17 ans, niveau 3 </t>
  </si>
  <si>
    <t xml:space="preserve">10M184 </t>
  </si>
  <si>
    <t xml:space="preserve">Troubles nutritionnels divers, âge supérieur à 17 ans, niveau 4 </t>
  </si>
  <si>
    <t xml:space="preserve">10M18T </t>
  </si>
  <si>
    <t xml:space="preserve">Troubles nutritionnels divers, âge supérieur à 17 ans, très courte durée </t>
  </si>
  <si>
    <t xml:space="preserve">10M191 </t>
  </si>
  <si>
    <t xml:space="preserve">Autres affections de la CMD 10 concernant majoritairement la petite enfance, niveau 1 </t>
  </si>
  <si>
    <t xml:space="preserve">10M192 </t>
  </si>
  <si>
    <t xml:space="preserve">Autres affections de la CMD 10 concernant majoritairement la petite enfance, niveau 2 </t>
  </si>
  <si>
    <t xml:space="preserve">10M193 </t>
  </si>
  <si>
    <t xml:space="preserve">Autres affections de la CMD 10 concernant majoritairement la petite enfance, niveau 3 </t>
  </si>
  <si>
    <t xml:space="preserve">10M194 </t>
  </si>
  <si>
    <t xml:space="preserve">Autres affections de la CMD 10 concernant majoritairement la petite enfance, niveau 4 </t>
  </si>
  <si>
    <t xml:space="preserve">10M201 </t>
  </si>
  <si>
    <t xml:space="preserve">Problèmes alimentaires du nouveau-né et du nourrisson, niveau 1 </t>
  </si>
  <si>
    <t xml:space="preserve">10M202 </t>
  </si>
  <si>
    <t xml:space="preserve">Problèmes alimentaires du nouveau-né et du nourrisson, niveau 2 </t>
  </si>
  <si>
    <t xml:space="preserve">10M203 </t>
  </si>
  <si>
    <t xml:space="preserve">Problèmes alimentaires du nouveau-né et du nourrisson, niveau 3 </t>
  </si>
  <si>
    <t xml:space="preserve">11C021 </t>
  </si>
  <si>
    <t xml:space="preserve">Interventions sur les reins et les uretères et chirurgie majeure de la vessie pour une affection tumorale, niveau 1 </t>
  </si>
  <si>
    <t xml:space="preserve">11C022 </t>
  </si>
  <si>
    <t xml:space="preserve">Interventions sur les reins et les uretères et chirurgie majeure de la vessie pour une affection tumorale, niveau 2 </t>
  </si>
  <si>
    <t xml:space="preserve">11C023 </t>
  </si>
  <si>
    <t xml:space="preserve">Interventions sur les reins et les uretères et chirurgie majeure de la vessie pour une affection tumorale, niveau 3 </t>
  </si>
  <si>
    <t xml:space="preserve">11C024 </t>
  </si>
  <si>
    <t xml:space="preserve">Interventions sur les reins et les uretères et chirurgie majeure de la vessie pour une affection tumorale, niveau 4 </t>
  </si>
  <si>
    <t xml:space="preserve">11C031 </t>
  </si>
  <si>
    <t xml:space="preserve">Interventions sur les reins et les uretères et chirurgie majeure de la vessie pour une affection non tumorale, niveau 1 </t>
  </si>
  <si>
    <t xml:space="preserve">11C032 </t>
  </si>
  <si>
    <t xml:space="preserve">Interventions sur les reins et les uretères et chirurgie majeure de la vessie pour une affection non tumorale, niveau 2 </t>
  </si>
  <si>
    <t xml:space="preserve">11C033 </t>
  </si>
  <si>
    <t xml:space="preserve">Interventions sur les reins et les uretères et chirurgie majeure de la vessie pour une affection non tumorale, niveau 3 </t>
  </si>
  <si>
    <t xml:space="preserve">11C034 </t>
  </si>
  <si>
    <t xml:space="preserve">Interventions sur les reins et les uretères et chirurgie majeure de la vessie pour une affection non tumorale, niveau 4 </t>
  </si>
  <si>
    <t xml:space="preserve">11C041 </t>
  </si>
  <si>
    <t xml:space="preserve">Autres interventions sur la vessie à l'exception des interventions transurétrales, niveau 1 </t>
  </si>
  <si>
    <t xml:space="preserve">11C042 </t>
  </si>
  <si>
    <t xml:space="preserve">Autres interventions sur la vessie à l'exception des interventions transurétrales, niveau 2 </t>
  </si>
  <si>
    <t xml:space="preserve">11C043 </t>
  </si>
  <si>
    <t xml:space="preserve">Autres interventions sur la vessie à l'exception des interventions transurétrales, niveau 3 </t>
  </si>
  <si>
    <t xml:space="preserve">11C044 </t>
  </si>
  <si>
    <t xml:space="preserve">Autres interventions sur la vessie à l'exception des interventions transurétrales, niveau 4 </t>
  </si>
  <si>
    <t xml:space="preserve">11C04J </t>
  </si>
  <si>
    <t xml:space="preserve">Autres interventions sur la vessie à l'exception des interventions transurétrales, en ambulatoire </t>
  </si>
  <si>
    <t xml:space="preserve">11C051 </t>
  </si>
  <si>
    <t xml:space="preserve">Interventions transurétrales ou par voie transcutanée, niveau 1 </t>
  </si>
  <si>
    <t xml:space="preserve">11C052 </t>
  </si>
  <si>
    <t xml:space="preserve">Interventions transurétrales ou par voie transcutanée, niveau 2 </t>
  </si>
  <si>
    <t xml:space="preserve">11C053 </t>
  </si>
  <si>
    <t xml:space="preserve">Interventions transurétrales ou par voie transcutanée, niveau 3 </t>
  </si>
  <si>
    <t xml:space="preserve">11C054 </t>
  </si>
  <si>
    <t xml:space="preserve">Interventions transurétrales ou par voie transcutanée, niveau 4 </t>
  </si>
  <si>
    <t xml:space="preserve">11C05J </t>
  </si>
  <si>
    <t xml:space="preserve">Interventions transurétrales ou par voie transcutanée, en ambulatoire </t>
  </si>
  <si>
    <t xml:space="preserve">11C061 </t>
  </si>
  <si>
    <t xml:space="preserve">Interventions sur l'urètre, âge inférieur à 18 ans, niveau 1 </t>
  </si>
  <si>
    <t xml:space="preserve">11C071 </t>
  </si>
  <si>
    <t xml:space="preserve">Interventions sur l'urètre, âge supérieur à 17 ans, niveau 1 </t>
  </si>
  <si>
    <t xml:space="preserve">11C072 </t>
  </si>
  <si>
    <t xml:space="preserve">Interventions sur l'urètre, âge supérieur à 17 ans, niveau 2 </t>
  </si>
  <si>
    <t xml:space="preserve">11C07J </t>
  </si>
  <si>
    <t xml:space="preserve">Interventions sur l'urètre, âge supérieur à 17 ans, en ambulatoire </t>
  </si>
  <si>
    <t xml:space="preserve">11C081 </t>
  </si>
  <si>
    <t xml:space="preserve">Autres interventions sur les reins et les voies urinaires, niveau 1 </t>
  </si>
  <si>
    <t xml:space="preserve">11C082 </t>
  </si>
  <si>
    <t xml:space="preserve">Autres interventions sur les reins et les voies urinaires, niveau 2 </t>
  </si>
  <si>
    <t xml:space="preserve">11C083 </t>
  </si>
  <si>
    <t xml:space="preserve">Autres interventions sur les reins et les voies urinaires, niveau 3 </t>
  </si>
  <si>
    <t xml:space="preserve">11C084 </t>
  </si>
  <si>
    <t xml:space="preserve">Autres interventions sur les reins et les voies urinaires, niveau 4 </t>
  </si>
  <si>
    <t xml:space="preserve">11C08T </t>
  </si>
  <si>
    <t xml:space="preserve">Autres interventions sur les reins et les voies urinaires, très courte durée </t>
  </si>
  <si>
    <t xml:space="preserve">11C091 </t>
  </si>
  <si>
    <t xml:space="preserve">Créations et réfections de fistules artérioveineuses pour affections de la CMD 11, niveau 1 </t>
  </si>
  <si>
    <t xml:space="preserve">11C092 </t>
  </si>
  <si>
    <t xml:space="preserve">Créations et réfections de fistules artérioveineuses pour affections de la CMD 11, niveau 2 </t>
  </si>
  <si>
    <t xml:space="preserve">11C093 </t>
  </si>
  <si>
    <t xml:space="preserve">Créations et réfections de fistules artérioveineuses pour affections de la CMD 11, niveau 3 </t>
  </si>
  <si>
    <t xml:space="preserve">11C094 </t>
  </si>
  <si>
    <t xml:space="preserve">Créations et réfections de fistules artérioveineuses pour affections de la CMD 11, niveau 4 </t>
  </si>
  <si>
    <t xml:space="preserve">11C09J </t>
  </si>
  <si>
    <t xml:space="preserve">Créations et réfections de fistules artérioveineuses pour affections de la CMD 11, en ambulatoire </t>
  </si>
  <si>
    <t xml:space="preserve">11K021 </t>
  </si>
  <si>
    <t xml:space="preserve">Insuffisance rénale, avec dialyse, niveau 1 </t>
  </si>
  <si>
    <t xml:space="preserve">11K022 </t>
  </si>
  <si>
    <t xml:space="preserve">Insuffisance rénale, avec dialyse, niveau 2 </t>
  </si>
  <si>
    <t xml:space="preserve">11K023 </t>
  </si>
  <si>
    <t xml:space="preserve">Insuffisance rénale, avec dialyse, niveau 3 </t>
  </si>
  <si>
    <t xml:space="preserve">11K024 </t>
  </si>
  <si>
    <t xml:space="preserve">Insuffisance rénale, avec dialyse, niveau 4 </t>
  </si>
  <si>
    <t xml:space="preserve">11K02J </t>
  </si>
  <si>
    <t xml:space="preserve">Insuffisance rénale, avec dialyse, en ambulatoire </t>
  </si>
  <si>
    <t xml:space="preserve">11K03Z </t>
  </si>
  <si>
    <t xml:space="preserve">Endoscopies génito-urinaires thérapeutiques et anesthésie : séjours de la CMD 11 et de moins de 2 jours </t>
  </si>
  <si>
    <t xml:space="preserve">11K04Z </t>
  </si>
  <si>
    <t xml:space="preserve">Séjours de la CMD 11 comprenant une endoscopie génito-urinaire thérapeutique sans anesthésie : séjours de moins de 2 jours </t>
  </si>
  <si>
    <t xml:space="preserve">11K05Z </t>
  </si>
  <si>
    <t xml:space="preserve">Endoscopies génito-urinaires diagnostiques et anesthésie : séjours de la CMD 11 et de moins de 2 jours </t>
  </si>
  <si>
    <t xml:space="preserve">11K06Z </t>
  </si>
  <si>
    <t xml:space="preserve">Séjours de la CMD 11 comprenant une endoscopie génito-urinaire diagnostique sans anesthésie : séjours de moins de 2 jours </t>
  </si>
  <si>
    <t xml:space="preserve">11K07Z </t>
  </si>
  <si>
    <t xml:space="preserve">Séjours de la CMD 11 comprenant la mise en place de certains accès vasculaires, en ambulatoire </t>
  </si>
  <si>
    <t xml:space="preserve">11K08J </t>
  </si>
  <si>
    <t xml:space="preserve">Lithotritie extracorporelle de l'appareil urinaire, en ambulatoire </t>
  </si>
  <si>
    <t xml:space="preserve">11M021 </t>
  </si>
  <si>
    <t xml:space="preserve">Lithiases urinaires, niveau 1 </t>
  </si>
  <si>
    <t xml:space="preserve">11M022 </t>
  </si>
  <si>
    <t xml:space="preserve">Lithiases urinaires, niveau 2 </t>
  </si>
  <si>
    <t xml:space="preserve">11M023 </t>
  </si>
  <si>
    <t xml:space="preserve">Lithiases urinaires, niveau 3 </t>
  </si>
  <si>
    <t xml:space="preserve">11M02T </t>
  </si>
  <si>
    <t xml:space="preserve">Lithiases urinaires, très courte durée </t>
  </si>
  <si>
    <t xml:space="preserve">11M031 </t>
  </si>
  <si>
    <t xml:space="preserve">Infections des reins et des voies urinaires, âge inférieur à 18 ans, niveau 1 </t>
  </si>
  <si>
    <t xml:space="preserve">11M032 </t>
  </si>
  <si>
    <t xml:space="preserve">Infections des reins et des voies urinaires, âge inférieur à 18 ans, niveau 2 </t>
  </si>
  <si>
    <t xml:space="preserve">11M033 </t>
  </si>
  <si>
    <t xml:space="preserve">Infections des reins et des voies urinaires, âge inférieur à 18 ans, niveau 3 </t>
  </si>
  <si>
    <t xml:space="preserve">11M034 </t>
  </si>
  <si>
    <t xml:space="preserve">Infections des reins et des voies urinaires, âge inférieur à 18 ans, niveau 4 </t>
  </si>
  <si>
    <t xml:space="preserve">11M03T </t>
  </si>
  <si>
    <t xml:space="preserve">Infections des reins et des voies urinaires, âge inférieur à 18 ans, très courte durée </t>
  </si>
  <si>
    <t xml:space="preserve">11M041 </t>
  </si>
  <si>
    <t xml:space="preserve">Infections des reins et des voies urinaires, âge supérieur à 17 ans, niveau 1 </t>
  </si>
  <si>
    <t xml:space="preserve">11M042 </t>
  </si>
  <si>
    <t xml:space="preserve">Infections des reins et des voies urinaires, âge supérieur à 17 ans, niveau 2 </t>
  </si>
  <si>
    <t xml:space="preserve">11M043 </t>
  </si>
  <si>
    <t xml:space="preserve">Infections des reins et des voies urinaires, âge supérieur à 17 ans, niveau 3 </t>
  </si>
  <si>
    <t xml:space="preserve">11M044 </t>
  </si>
  <si>
    <t xml:space="preserve">Infections des reins et des voies urinaires, âge supérieur à 17 ans, niveau 4 </t>
  </si>
  <si>
    <t xml:space="preserve">11M04T </t>
  </si>
  <si>
    <t xml:space="preserve">Infections des reins et des voies urinaires, âge supérieur à 17 ans, très courte durée </t>
  </si>
  <si>
    <t xml:space="preserve">11M061 </t>
  </si>
  <si>
    <t xml:space="preserve">Insuffisance rénale, sans dialyse, niveau 1 </t>
  </si>
  <si>
    <t xml:space="preserve">11M062 </t>
  </si>
  <si>
    <t xml:space="preserve">Insuffisance rénale, sans dialyse, niveau 2 </t>
  </si>
  <si>
    <t xml:space="preserve">11M063 </t>
  </si>
  <si>
    <t xml:space="preserve">Insuffisance rénale, sans dialyse, niveau 3 </t>
  </si>
  <si>
    <t xml:space="preserve">11M064 </t>
  </si>
  <si>
    <t xml:space="preserve">Insuffisance rénale, sans dialyse, niveau 4 </t>
  </si>
  <si>
    <t xml:space="preserve">11M06T </t>
  </si>
  <si>
    <t xml:space="preserve">Insuffisance rénale, sans dialyse, très courte durée </t>
  </si>
  <si>
    <t xml:space="preserve">11M071 </t>
  </si>
  <si>
    <t xml:space="preserve">Tumeurs des reins et des voies urinaires, niveau 1 </t>
  </si>
  <si>
    <t xml:space="preserve">11M072 </t>
  </si>
  <si>
    <t xml:space="preserve">Tumeurs des reins et des voies urinaires, niveau 2 </t>
  </si>
  <si>
    <t xml:space="preserve">11M073 </t>
  </si>
  <si>
    <t xml:space="preserve">Tumeurs des reins et des voies urinaires, niveau 3 </t>
  </si>
  <si>
    <t xml:space="preserve">11M074 </t>
  </si>
  <si>
    <t xml:space="preserve">Tumeurs des reins et des voies urinaires, niveau 4 </t>
  </si>
  <si>
    <t xml:space="preserve">11M07T </t>
  </si>
  <si>
    <t xml:space="preserve">Tumeurs des reins et des voies urinaires, très courte durée </t>
  </si>
  <si>
    <t xml:space="preserve">11M081 </t>
  </si>
  <si>
    <t xml:space="preserve">Autres affections des reins et des voies urinaires, âge inférieur à 18 ans, niveau 1 </t>
  </si>
  <si>
    <t xml:space="preserve">11M082 </t>
  </si>
  <si>
    <t xml:space="preserve">Autres affections des reins et des voies urinaires, âge inférieur à 18 ans, niveau 2 </t>
  </si>
  <si>
    <t xml:space="preserve">11M083 </t>
  </si>
  <si>
    <t xml:space="preserve">Autres affections des reins et des voies urinaires, âge inférieur à 18 ans, niveau 3 </t>
  </si>
  <si>
    <t xml:space="preserve">11M08T </t>
  </si>
  <si>
    <t xml:space="preserve">Autres affections des reins et des voies urinaires, âge inférieur à 18 ans, très courte durée </t>
  </si>
  <si>
    <t xml:space="preserve">11M101 </t>
  </si>
  <si>
    <t xml:space="preserve">Rétrécissement urétral, niveau 1 </t>
  </si>
  <si>
    <t xml:space="preserve">11M102 </t>
  </si>
  <si>
    <t xml:space="preserve">Rétrécissement urétral, niveau 2 </t>
  </si>
  <si>
    <t xml:space="preserve">11M10T </t>
  </si>
  <si>
    <t xml:space="preserve">Rétrécissement urétral, très courte durée </t>
  </si>
  <si>
    <t xml:space="preserve">11M111 </t>
  </si>
  <si>
    <t xml:space="preserve">Signes et symptômes concernant les reins et les voies urinaires, âge inférieur à 18 ans, niveau 1 </t>
  </si>
  <si>
    <t xml:space="preserve">11M121 </t>
  </si>
  <si>
    <t xml:space="preserve">Signes et symptômes concernant les reins et les voies urinaires, âge supérieur à 17 ans, niveau 1 </t>
  </si>
  <si>
    <t xml:space="preserve">11M122 </t>
  </si>
  <si>
    <t xml:space="preserve">Signes et symptômes concernant les reins et les voies urinaires, âge supérieur à 17 ans, niveau 2 </t>
  </si>
  <si>
    <t xml:space="preserve">11M123 </t>
  </si>
  <si>
    <t xml:space="preserve">Signes et symptômes concernant les reins et les voies urinaires, âge supérieur à 17 ans, niveau 3 </t>
  </si>
  <si>
    <t xml:space="preserve">11M124 </t>
  </si>
  <si>
    <t xml:space="preserve">Signes et symptômes concernant les reins et les voies urinaires, âge supérieur à 17 ans, niveau 4 </t>
  </si>
  <si>
    <t xml:space="preserve">11M12T </t>
  </si>
  <si>
    <t xml:space="preserve">Signes et symptômes concernant les reins et les voies urinaires, âge supérieur à 17 ans, très courte durée </t>
  </si>
  <si>
    <t xml:space="preserve">11M151 </t>
  </si>
  <si>
    <t xml:space="preserve">Autres affections des reins et des voies urinaires d'origine diabétique, âge supérieur à 17 ans, niveau 1 </t>
  </si>
  <si>
    <t xml:space="preserve">11M152 </t>
  </si>
  <si>
    <t xml:space="preserve">Autres affections des reins et des voies urinaires d'origine diabétique, âge supérieur à 17 ans, niveau 2 </t>
  </si>
  <si>
    <t xml:space="preserve">11M153 </t>
  </si>
  <si>
    <t xml:space="preserve">Autres affections des reins et des voies urinaires d'origine diabétique, âge supérieur à 17 ans, niveau 3 </t>
  </si>
  <si>
    <t xml:space="preserve">11M15T </t>
  </si>
  <si>
    <t xml:space="preserve">Autres affections des reins et des voies urinaires d'origine diabétique, âge supérieur à 17 ans, très courte durée </t>
  </si>
  <si>
    <t xml:space="preserve">11M161 </t>
  </si>
  <si>
    <t xml:space="preserve">Autres affections des reins et des voies urinaires, à l'exception de celles d'origine diabétique, âge supérieur à 17 ans, niveau 1 </t>
  </si>
  <si>
    <t xml:space="preserve">11M162 </t>
  </si>
  <si>
    <t xml:space="preserve">Autres affections des reins et des voies urinaires, à l'exception de celles d'origine diabétique, âge supérieur à 17 ans, niveau 2 </t>
  </si>
  <si>
    <t xml:space="preserve">11M163 </t>
  </si>
  <si>
    <t xml:space="preserve">Autres affections des reins et des voies urinaires, à l'exception de celles d'origine diabétique, âge supérieur à 17 ans, niveau 3 </t>
  </si>
  <si>
    <t xml:space="preserve">11M164 </t>
  </si>
  <si>
    <t xml:space="preserve">Autres affections des reins et des voies urinaires, à l'exception de celles d'origine diabétique, âge supérieur à 17 ans, niveau 4 </t>
  </si>
  <si>
    <t xml:space="preserve">11M16T </t>
  </si>
  <si>
    <t xml:space="preserve">Autres affections des reins et des voies urinaires, à l'exception de celles d'origine diabétique, âge supérieur à 17 ans, très courte durée </t>
  </si>
  <si>
    <t xml:space="preserve">11M171 </t>
  </si>
  <si>
    <t xml:space="preserve">Surveillances de greffes de rein, niveau 1 </t>
  </si>
  <si>
    <t xml:space="preserve">11M172 </t>
  </si>
  <si>
    <t xml:space="preserve">Surveillances de greffes de rein, niveau 2 </t>
  </si>
  <si>
    <t xml:space="preserve">11M173 </t>
  </si>
  <si>
    <t xml:space="preserve">Surveillances de greffes de rein, niveau 3 </t>
  </si>
  <si>
    <t xml:space="preserve">11M18Z </t>
  </si>
  <si>
    <t xml:space="preserve">Explorations et surveillance pour affections du rein et des voies urinaires </t>
  </si>
  <si>
    <t xml:space="preserve">11M19T </t>
  </si>
  <si>
    <t xml:space="preserve">Autres symptômes et recours aux soins de la CMD 11, très courte durée </t>
  </si>
  <si>
    <t xml:space="preserve">11M19Z </t>
  </si>
  <si>
    <t xml:space="preserve">Autres symptômes et recours aux soins de la CMD 11 </t>
  </si>
  <si>
    <t xml:space="preserve">11M201 </t>
  </si>
  <si>
    <t xml:space="preserve">Autres affections uronéphrologiques concernant majoritairement la petite enfance, niveau 1 </t>
  </si>
  <si>
    <t xml:space="preserve">12C031 </t>
  </si>
  <si>
    <t xml:space="preserve">Interventions sur le pénis, niveau 1 </t>
  </si>
  <si>
    <t xml:space="preserve">12C032 </t>
  </si>
  <si>
    <t xml:space="preserve">Interventions sur le pénis, niveau 2 </t>
  </si>
  <si>
    <t xml:space="preserve">12C033 </t>
  </si>
  <si>
    <t xml:space="preserve">Interventions sur le pénis, niveau 3 </t>
  </si>
  <si>
    <t xml:space="preserve">12C03J </t>
  </si>
  <si>
    <t xml:space="preserve">Interventions sur le pénis, en ambulatoire </t>
  </si>
  <si>
    <t xml:space="preserve">12C041 </t>
  </si>
  <si>
    <t xml:space="preserve">Prostatectomies transurétrales, niveau 1 </t>
  </si>
  <si>
    <t xml:space="preserve">12C042 </t>
  </si>
  <si>
    <t xml:space="preserve">Prostatectomies transurétrales, niveau 2 </t>
  </si>
  <si>
    <t xml:space="preserve">12C043 </t>
  </si>
  <si>
    <t xml:space="preserve">Prostatectomies transurétrales, niveau 3 </t>
  </si>
  <si>
    <t xml:space="preserve">12C044 </t>
  </si>
  <si>
    <t xml:space="preserve">Prostatectomies transurétrales, niveau 4 </t>
  </si>
  <si>
    <t xml:space="preserve">12C04J </t>
  </si>
  <si>
    <t xml:space="preserve">Prostatectomies transurétrales, en ambulatoire </t>
  </si>
  <si>
    <t xml:space="preserve">12C051 </t>
  </si>
  <si>
    <t xml:space="preserve">Interventions sur les testicules pour tumeurs malignes, niveau 1 </t>
  </si>
  <si>
    <t xml:space="preserve">12C061 </t>
  </si>
  <si>
    <t xml:space="preserve">Interventions sur les testicules pour affections non malignes, âge inférieur à 18 ans, niveau 1 </t>
  </si>
  <si>
    <t xml:space="preserve">12C06J </t>
  </si>
  <si>
    <t xml:space="preserve">Interventions sur les testicules pour affections non malignes, âge inférieur à 18 ans, en ambulatoire </t>
  </si>
  <si>
    <t xml:space="preserve">12C071 </t>
  </si>
  <si>
    <t xml:space="preserve">Interventions sur les testicules pour affections non malignes, âge supérieur à 17 ans, niveau 1 </t>
  </si>
  <si>
    <t xml:space="preserve">12C072 </t>
  </si>
  <si>
    <t xml:space="preserve">Interventions sur les testicules pour affections non malignes, âge supérieur à 17 ans, niveau 2 </t>
  </si>
  <si>
    <t xml:space="preserve">12C07J </t>
  </si>
  <si>
    <t xml:space="preserve">Interventions sur les testicules pour affections non malignes, âge supérieur à 17 ans, en ambulatoire </t>
  </si>
  <si>
    <t xml:space="preserve">12C081 </t>
  </si>
  <si>
    <t xml:space="preserve">Circoncision, niveau 1 </t>
  </si>
  <si>
    <t xml:space="preserve">12C08J </t>
  </si>
  <si>
    <t xml:space="preserve">Circoncision, en ambulatoire </t>
  </si>
  <si>
    <t xml:space="preserve">12C091 </t>
  </si>
  <si>
    <t xml:space="preserve">Autres interventions pour tumeurs malignes de l'appareil génital masculin, niveau 1 </t>
  </si>
  <si>
    <t xml:space="preserve">12C101 </t>
  </si>
  <si>
    <t xml:space="preserve">Autres interventions pour affections non malignes de l'appareil génital masculin, niveau 1 </t>
  </si>
  <si>
    <t xml:space="preserve">12C111 </t>
  </si>
  <si>
    <t xml:space="preserve">Interventions pelviennes majeures chez l'homme pour tumeurs malignes, niveau 1 </t>
  </si>
  <si>
    <t xml:space="preserve">12C112 </t>
  </si>
  <si>
    <t xml:space="preserve">Interventions pelviennes majeures chez l'homme pour tumeurs malignes, niveau 2 </t>
  </si>
  <si>
    <t xml:space="preserve">12C113 </t>
  </si>
  <si>
    <t xml:space="preserve">Interventions pelviennes majeures chez l'homme pour tumeurs malignes, niveau 3 </t>
  </si>
  <si>
    <t xml:space="preserve">12C121 </t>
  </si>
  <si>
    <t xml:space="preserve">Interventions pelviennes majeures chez l'homme pour affections non malignes, niveau 1 </t>
  </si>
  <si>
    <t xml:space="preserve">12C122 </t>
  </si>
  <si>
    <t xml:space="preserve">Interventions pelviennes majeures chez l'homme pour affections non malignes, niveau 2 </t>
  </si>
  <si>
    <t xml:space="preserve">12C123 </t>
  </si>
  <si>
    <t xml:space="preserve">Interventions pelviennes majeures chez l'homme pour affections non malignes, niveau 3 </t>
  </si>
  <si>
    <t xml:space="preserve">12C131 </t>
  </si>
  <si>
    <t xml:space="preserve">Stérilisation et vasoplastie, niveau 1 </t>
  </si>
  <si>
    <t xml:space="preserve">12K02Z </t>
  </si>
  <si>
    <t xml:space="preserve">Endoscopies génito-urinaires et anesthésie : séjours de la CMD 12 et de moins de deux jours </t>
  </si>
  <si>
    <t xml:space="preserve">12K03Z </t>
  </si>
  <si>
    <t xml:space="preserve">Séjours de la CMD 12 comprenant une endoscopie génito-urinaire sans anesthésie : séjours de moins de deux jours </t>
  </si>
  <si>
    <t xml:space="preserve">12K06J </t>
  </si>
  <si>
    <t xml:space="preserve">Séjours comprenant une biopsie prostatique, en ambulatoire </t>
  </si>
  <si>
    <t xml:space="preserve">12M031 </t>
  </si>
  <si>
    <t xml:space="preserve">Tumeurs malignes de l'appareil génital masculin, niveau 1 </t>
  </si>
  <si>
    <t xml:space="preserve">12M032 </t>
  </si>
  <si>
    <t xml:space="preserve">Tumeurs malignes de l'appareil génital masculin, niveau 2 </t>
  </si>
  <si>
    <t xml:space="preserve">12M033 </t>
  </si>
  <si>
    <t xml:space="preserve">Tumeurs malignes de l'appareil génital masculin, niveau 3 </t>
  </si>
  <si>
    <t xml:space="preserve">12M03T </t>
  </si>
  <si>
    <t xml:space="preserve">Tumeurs malignes de l'appareil génital masculin, très courte durée </t>
  </si>
  <si>
    <t xml:space="preserve">12M041 </t>
  </si>
  <si>
    <t xml:space="preserve">Hypertrophie prostatique bénigne, niveau 1 </t>
  </si>
  <si>
    <t xml:space="preserve">12M042 </t>
  </si>
  <si>
    <t xml:space="preserve">Hypertrophie prostatique bénigne, niveau 2 </t>
  </si>
  <si>
    <t xml:space="preserve">12M043 </t>
  </si>
  <si>
    <t xml:space="preserve">Hypertrophie prostatique bénigne, niveau 3 </t>
  </si>
  <si>
    <t xml:space="preserve">12M04T </t>
  </si>
  <si>
    <t xml:space="preserve">Hypertrophie prostatique bénigne, très courte durée </t>
  </si>
  <si>
    <t xml:space="preserve">12M051 </t>
  </si>
  <si>
    <t xml:space="preserve">Autres affections de l'appareil génital masculin, niveau 1 </t>
  </si>
  <si>
    <t xml:space="preserve">12M05T </t>
  </si>
  <si>
    <t xml:space="preserve">Autres affections de l'appareil génital masculin, très courte durée </t>
  </si>
  <si>
    <t xml:space="preserve">12M061 </t>
  </si>
  <si>
    <t xml:space="preserve">Prostatites aigües et orchites, niveau 1 </t>
  </si>
  <si>
    <t xml:space="preserve">12M062 </t>
  </si>
  <si>
    <t xml:space="preserve">Prostatites aigües et orchites, niveau 2 </t>
  </si>
  <si>
    <t xml:space="preserve">12M063 </t>
  </si>
  <si>
    <t xml:space="preserve">Prostatites aigües et orchites, niveau 3 </t>
  </si>
  <si>
    <t xml:space="preserve">12M064 </t>
  </si>
  <si>
    <t xml:space="preserve">Prostatites aigües et orchites, niveau 4 </t>
  </si>
  <si>
    <t xml:space="preserve">12M06T </t>
  </si>
  <si>
    <t xml:space="preserve">Prostatites aigües et orchites, très courte durée </t>
  </si>
  <si>
    <t xml:space="preserve">12M071 </t>
  </si>
  <si>
    <t xml:space="preserve">Autres infections et inflammations de l'appareil génital masculin, niveau 1 </t>
  </si>
  <si>
    <t xml:space="preserve">12M072 </t>
  </si>
  <si>
    <t xml:space="preserve">Autres infections et inflammations de l'appareil génital masculin, niveau 2 </t>
  </si>
  <si>
    <t xml:space="preserve">12M073 </t>
  </si>
  <si>
    <t xml:space="preserve">Autres infections et inflammations de l'appareil génital masculin, niveau 3 </t>
  </si>
  <si>
    <t xml:space="preserve">12M07T </t>
  </si>
  <si>
    <t xml:space="preserve">Autres infections et inflammations de l'appareil génital masculin, très courte durée </t>
  </si>
  <si>
    <t xml:space="preserve">12M08Z </t>
  </si>
  <si>
    <t xml:space="preserve">Explorations et surveillance des affections de l'appareil génital masculin </t>
  </si>
  <si>
    <t xml:space="preserve">12M09Z </t>
  </si>
  <si>
    <t xml:space="preserve">Symptômes et autres recours aux soins de la CMD 12 </t>
  </si>
  <si>
    <t xml:space="preserve">13C031 </t>
  </si>
  <si>
    <t xml:space="preserve">Hystérectomies, niveau 1 </t>
  </si>
  <si>
    <t xml:space="preserve">13C032 </t>
  </si>
  <si>
    <t xml:space="preserve">Hystérectomies, niveau 2 </t>
  </si>
  <si>
    <t xml:space="preserve">13C033 </t>
  </si>
  <si>
    <t xml:space="preserve">Hystérectomies, niveau 3 </t>
  </si>
  <si>
    <t xml:space="preserve">13C041 </t>
  </si>
  <si>
    <t xml:space="preserve">Interventions réparatrices sur l'appareil génital féminin, niveau 1 </t>
  </si>
  <si>
    <t xml:space="preserve">13C042 </t>
  </si>
  <si>
    <t xml:space="preserve">Interventions réparatrices sur l'appareil génital féminin, niveau 2 </t>
  </si>
  <si>
    <t xml:space="preserve">13C043 </t>
  </si>
  <si>
    <t xml:space="preserve">Interventions réparatrices sur l'appareil génital féminin, niveau 3 </t>
  </si>
  <si>
    <t xml:space="preserve">13C04J </t>
  </si>
  <si>
    <t xml:space="preserve">Interventions réparatrices sur l'appareil génital féminin, en ambulatoire </t>
  </si>
  <si>
    <t xml:space="preserve">13C051 </t>
  </si>
  <si>
    <t xml:space="preserve">Interventions sur le système utéroannexiel pour tumeurs malignes, niveau 1 </t>
  </si>
  <si>
    <t xml:space="preserve">13C052 </t>
  </si>
  <si>
    <t xml:space="preserve">Interventions sur le système utéroannexiel pour tumeurs malignes, niveau 2 </t>
  </si>
  <si>
    <t xml:space="preserve">13C053 </t>
  </si>
  <si>
    <t xml:space="preserve">Interventions sur le système utéroannexiel pour tumeurs malignes, niveau 3 </t>
  </si>
  <si>
    <t xml:space="preserve">13C061 </t>
  </si>
  <si>
    <t xml:space="preserve">Interruptions tubaires, niveau 1 </t>
  </si>
  <si>
    <t xml:space="preserve">13C062 </t>
  </si>
  <si>
    <t xml:space="preserve">Interruptions tubaires, niveau 2 </t>
  </si>
  <si>
    <t xml:space="preserve">13C06J </t>
  </si>
  <si>
    <t xml:space="preserve">Interruptions tubaires, en ambulatoire </t>
  </si>
  <si>
    <t xml:space="preserve">13C071 </t>
  </si>
  <si>
    <t xml:space="preserve">Interventions sur le système utéroannexiel pour des affections non malignes, autres que les interruptions tubaires, niveau 1 </t>
  </si>
  <si>
    <t xml:space="preserve">13C072 </t>
  </si>
  <si>
    <t xml:space="preserve">Interventions sur le système utéroannexiel pour des affections non malignes, autres que les interruptions tubaires, niveau 2 </t>
  </si>
  <si>
    <t xml:space="preserve">13C073 </t>
  </si>
  <si>
    <t xml:space="preserve">Interventions sur le système utéroannexiel pour des affections non malignes, autres que les interruptions tubaires, niveau 3 </t>
  </si>
  <si>
    <t xml:space="preserve">13C07J </t>
  </si>
  <si>
    <t xml:space="preserve">Interventions sur le système utéroannexiel pour des affections non malignes, autres que les interruptions tubaires, en ambulatoire </t>
  </si>
  <si>
    <t xml:space="preserve">13C081 </t>
  </si>
  <si>
    <t xml:space="preserve">Interventions sur la vulve, le vagin ou le col utérin, niveau 1 </t>
  </si>
  <si>
    <t xml:space="preserve">13C082 </t>
  </si>
  <si>
    <t xml:space="preserve">Interventions sur la vulve, le vagin ou le col utérin, niveau 2 </t>
  </si>
  <si>
    <t xml:space="preserve">13C083 </t>
  </si>
  <si>
    <t xml:space="preserve">Interventions sur la vulve, le vagin ou le col utérin, niveau 3 </t>
  </si>
  <si>
    <t xml:space="preserve">13C08J </t>
  </si>
  <si>
    <t xml:space="preserve">Interventions sur la vulve, le vagin ou le col utérin, en ambulatoire </t>
  </si>
  <si>
    <t xml:space="preserve">13C091 </t>
  </si>
  <si>
    <t xml:space="preserve">Laparoscopies ou coelioscopies diagnostiques, niveau 1 </t>
  </si>
  <si>
    <t xml:space="preserve">13C092 </t>
  </si>
  <si>
    <t xml:space="preserve">Laparoscopies ou coelioscopies diagnostiques, niveau 2 </t>
  </si>
  <si>
    <t xml:space="preserve">13C093 </t>
  </si>
  <si>
    <t xml:space="preserve">Laparoscopies ou coelioscopies diagnostiques, niveau 3 </t>
  </si>
  <si>
    <t xml:space="preserve">13C09T </t>
  </si>
  <si>
    <t xml:space="preserve">Laparoscopies ou coelioscopies diagnostiques, très courte durée </t>
  </si>
  <si>
    <t xml:space="preserve">13C101 </t>
  </si>
  <si>
    <t xml:space="preserve">Ligatures tubaires par laparoscopie ou coelioscopie, niveau 1 </t>
  </si>
  <si>
    <t xml:space="preserve">13C10T </t>
  </si>
  <si>
    <t xml:space="preserve">Ligatures tubaires par laparoscopie ou coelioscopie, très courte durée </t>
  </si>
  <si>
    <t xml:space="preserve">13C111 </t>
  </si>
  <si>
    <t xml:space="preserve">Dilatations et curetages, conisations pour tumeurs malignes, niveau 1 </t>
  </si>
  <si>
    <t xml:space="preserve">13C11J </t>
  </si>
  <si>
    <t xml:space="preserve">Dilatations et curetages, conisations pour tumeurs malignes, en ambulatoire </t>
  </si>
  <si>
    <t xml:space="preserve">13C121 </t>
  </si>
  <si>
    <t xml:space="preserve">Dilatations et curetages, conisations pour affections non malignes, niveau 1 </t>
  </si>
  <si>
    <t xml:space="preserve">13C12J </t>
  </si>
  <si>
    <t xml:space="preserve">Dilatations et curetages, conisations pour affections non malignes, en ambulatoire </t>
  </si>
  <si>
    <t xml:space="preserve">13C131 </t>
  </si>
  <si>
    <t xml:space="preserve">Autres interventions sur l'appareil génital féminin, niveau 1 </t>
  </si>
  <si>
    <t xml:space="preserve">13C132 </t>
  </si>
  <si>
    <t xml:space="preserve">Autres interventions sur l'appareil génital féminin, niveau 2 </t>
  </si>
  <si>
    <t xml:space="preserve">13C133 </t>
  </si>
  <si>
    <t xml:space="preserve">Autres interventions sur l'appareil génital féminin, niveau 3 </t>
  </si>
  <si>
    <t xml:space="preserve">13C13T </t>
  </si>
  <si>
    <t xml:space="preserve">Autres interventions sur l'appareil génital féminin, très courte durée </t>
  </si>
  <si>
    <t xml:space="preserve">13C141 </t>
  </si>
  <si>
    <t xml:space="preserve">Exentérations pelviennes, hystérectomies élargies ou vulvectomies pour tumeurs malignes, niveau 1 </t>
  </si>
  <si>
    <t xml:space="preserve">13C142 </t>
  </si>
  <si>
    <t xml:space="preserve">Exentérations pelviennes, hystérectomies élargies ou vulvectomies pour tumeurs malignes, niveau 2 </t>
  </si>
  <si>
    <t xml:space="preserve">13C143 </t>
  </si>
  <si>
    <t xml:space="preserve">Exentérations pelviennes, hystérectomies élargies ou vulvectomies pour tumeurs malignes, niveau 3 </t>
  </si>
  <si>
    <t xml:space="preserve">13C144 </t>
  </si>
  <si>
    <t xml:space="preserve">Exentérations pelviennes, hystérectomies élargies ou vulvectomies pour tumeurs malignes, niveau 4 </t>
  </si>
  <si>
    <t xml:space="preserve">13C151 </t>
  </si>
  <si>
    <t xml:space="preserve">Exentérations pelviennes, hystérectomies élargies ou vulvectomies pour affections non malignes, niveau 1 </t>
  </si>
  <si>
    <t xml:space="preserve">13C152 </t>
  </si>
  <si>
    <t xml:space="preserve">Exentérations pelviennes, hystérectomies élargies ou vulvectomies pour affections non malignes, niveau 2 </t>
  </si>
  <si>
    <t xml:space="preserve">13C153 </t>
  </si>
  <si>
    <t xml:space="preserve">Exentérations pelviennes, hystérectomies élargies ou vulvectomies pour affections non malignes, niveau 3 </t>
  </si>
  <si>
    <t xml:space="preserve">13C16J </t>
  </si>
  <si>
    <t xml:space="preserve">Prélèvements d'ovocytes, en ambulatoire </t>
  </si>
  <si>
    <t xml:space="preserve">13C171 </t>
  </si>
  <si>
    <t xml:space="preserve">Cervicocystopexie, niveau 1 </t>
  </si>
  <si>
    <t xml:space="preserve">13C172 </t>
  </si>
  <si>
    <t xml:space="preserve">Cervicocystopexie, niveau 2 </t>
  </si>
  <si>
    <t xml:space="preserve">13K02Z </t>
  </si>
  <si>
    <t xml:space="preserve">Endoscopies génito-urinaires thérapeutiques et anesthésie : séjours de la CMD 13 et de moins de 2 jours </t>
  </si>
  <si>
    <t xml:space="preserve">13K03Z </t>
  </si>
  <si>
    <t xml:space="preserve">Séjours de la CMD 13 comprenant une endoscopie génito-urinaire thérapeutique sans anesthésie : séjours de moins de 2 jours </t>
  </si>
  <si>
    <t xml:space="preserve">13K04Z </t>
  </si>
  <si>
    <t xml:space="preserve">Endoscopies génito-urinaires diagnostiques et anesthésie : séjours de la CMD 13 et de moins de 2 jours </t>
  </si>
  <si>
    <t xml:space="preserve">13K05Z </t>
  </si>
  <si>
    <t xml:space="preserve">Endoscopies génito-urinaires diagnostiques sans anesthésie : séjours de la CMD 13 et de moins de 2 jours </t>
  </si>
  <si>
    <t xml:space="preserve">13K06J </t>
  </si>
  <si>
    <t xml:space="preserve">Affections de l'appareil génital féminin sans acte opératoire de la CMD 13, avec anesthésie, en ambulatoire </t>
  </si>
  <si>
    <t xml:space="preserve">13M031 </t>
  </si>
  <si>
    <t xml:space="preserve">Tumeurs malignes de l'appareil génital féminin, niveau 1 </t>
  </si>
  <si>
    <t xml:space="preserve">13M032 </t>
  </si>
  <si>
    <t xml:space="preserve">Tumeurs malignes de l'appareil génital féminin, niveau 2 </t>
  </si>
  <si>
    <t xml:space="preserve">13M033 </t>
  </si>
  <si>
    <t xml:space="preserve">Tumeurs malignes de l'appareil génital féminin, niveau 3 </t>
  </si>
  <si>
    <t xml:space="preserve">13M034 </t>
  </si>
  <si>
    <t xml:space="preserve">Tumeurs malignes de l'appareil génital féminin, niveau 4 </t>
  </si>
  <si>
    <t xml:space="preserve">13M03T </t>
  </si>
  <si>
    <t xml:space="preserve">Tumeurs malignes de l'appareil génital féminin, très courte durée </t>
  </si>
  <si>
    <t xml:space="preserve">13M041 </t>
  </si>
  <si>
    <t xml:space="preserve">Autres affections de l'appareil génital féminin, niveau 1 </t>
  </si>
  <si>
    <t xml:space="preserve">13M042 </t>
  </si>
  <si>
    <t xml:space="preserve">Autres affections de l'appareil génital féminin, niveau 2 </t>
  </si>
  <si>
    <t xml:space="preserve">13M043 </t>
  </si>
  <si>
    <t xml:space="preserve">Autres affections de l'appareil génital féminin, niveau 3 </t>
  </si>
  <si>
    <t xml:space="preserve">13M04T </t>
  </si>
  <si>
    <t xml:space="preserve">Autres affections de l'appareil génital féminin, très courte durée </t>
  </si>
  <si>
    <t xml:space="preserve">13M051 </t>
  </si>
  <si>
    <t xml:space="preserve">Infections de l'utérus et de ses annexes, niveau 1 </t>
  </si>
  <si>
    <t xml:space="preserve">13M052 </t>
  </si>
  <si>
    <t xml:space="preserve">Infections de l'utérus et de ses annexes, niveau 2 </t>
  </si>
  <si>
    <t xml:space="preserve">13M053 </t>
  </si>
  <si>
    <t xml:space="preserve">Infections de l'utérus et de ses annexes, niveau 3 </t>
  </si>
  <si>
    <t xml:space="preserve">13M061 </t>
  </si>
  <si>
    <t xml:space="preserve">Autres infections de l'appareil génital féminin, niveau 1 </t>
  </si>
  <si>
    <t xml:space="preserve">13M06T </t>
  </si>
  <si>
    <t xml:space="preserve">Autres infections de l'appareil génital féminin, très courte durée </t>
  </si>
  <si>
    <t xml:space="preserve">13M071 </t>
  </si>
  <si>
    <t xml:space="preserve">Autres tumeurs de l'appareil génital féminin, niveau 1 </t>
  </si>
  <si>
    <t xml:space="preserve">13M081 </t>
  </si>
  <si>
    <t xml:space="preserve">Assistance médicale à la procréation, niveau 1 </t>
  </si>
  <si>
    <t xml:space="preserve">13M09Z </t>
  </si>
  <si>
    <t xml:space="preserve">Explorations et surveillance gynécologiques </t>
  </si>
  <si>
    <t xml:space="preserve">13M10Z </t>
  </si>
  <si>
    <t xml:space="preserve">Autres symptômes et recours aux soins de la CMD 13 </t>
  </si>
  <si>
    <t xml:space="preserve">14C03A </t>
  </si>
  <si>
    <t xml:space="preserve">Accouchements uniques par voie basse avec autres interventions, sans complication significative </t>
  </si>
  <si>
    <t xml:space="preserve">14C04T </t>
  </si>
  <si>
    <t xml:space="preserve">Affections du post-partum ou du post abortum avec intervention chirurgicale, très courte durée </t>
  </si>
  <si>
    <t xml:space="preserve">14C04Z </t>
  </si>
  <si>
    <t xml:space="preserve">Affections du post-partum ou du post abortum avec intervention chirurgicale </t>
  </si>
  <si>
    <t xml:space="preserve">14C05J </t>
  </si>
  <si>
    <t xml:space="preserve">Avortements avec aspiration ou curetage ou hystérotomie, en ambulatoire </t>
  </si>
  <si>
    <t xml:space="preserve">14C05Z </t>
  </si>
  <si>
    <t xml:space="preserve">Avortements avec aspiration ou curetage ou hystérotomie </t>
  </si>
  <si>
    <t xml:space="preserve">14C06A </t>
  </si>
  <si>
    <t xml:space="preserve">Césariennes avec naissance d'un mort-né, sans complication significative </t>
  </si>
  <si>
    <t xml:space="preserve">14C07A </t>
  </si>
  <si>
    <t xml:space="preserve">Césariennes pour grossesse multiple, sans complication significative </t>
  </si>
  <si>
    <t xml:space="preserve">14C07B </t>
  </si>
  <si>
    <t xml:space="preserve">Césariennes pour grossesse multiple, avec autres complications </t>
  </si>
  <si>
    <t xml:space="preserve">14C07C </t>
  </si>
  <si>
    <t xml:space="preserve">Césariennes pour grossesse multiple, avec complications majeures </t>
  </si>
  <si>
    <t xml:space="preserve">14C08A </t>
  </si>
  <si>
    <t xml:space="preserve">Césariennes pour grossesse unique, sans complication significative </t>
  </si>
  <si>
    <t xml:space="preserve">14C08B </t>
  </si>
  <si>
    <t xml:space="preserve">Césariennes pour grossesse unique, avec autres complications </t>
  </si>
  <si>
    <t xml:space="preserve">14C08C </t>
  </si>
  <si>
    <t xml:space="preserve">Césariennes pour grossesse unique, avec complications majeures </t>
  </si>
  <si>
    <t xml:space="preserve">14C08D </t>
  </si>
  <si>
    <t xml:space="preserve">Césariennes pour grossesse unique, avec complications sévères </t>
  </si>
  <si>
    <t xml:space="preserve">14C09A </t>
  </si>
  <si>
    <t xml:space="preserve">Grossesses ectopiques avec intervention chirurgicale, sans complication significative </t>
  </si>
  <si>
    <t xml:space="preserve">14C10T </t>
  </si>
  <si>
    <t xml:space="preserve">Affections de l'ante partum avec intervention chirurgicale, très courte durée </t>
  </si>
  <si>
    <t xml:space="preserve">14C10Z </t>
  </si>
  <si>
    <t xml:space="preserve">Affections de l'ante partum avec intervention chirurgicale </t>
  </si>
  <si>
    <t xml:space="preserve">14M02A </t>
  </si>
  <si>
    <t xml:space="preserve">Affections médicales du post-partum ou du post-abortum, sans complication significative </t>
  </si>
  <si>
    <t xml:space="preserve">14M02B </t>
  </si>
  <si>
    <t xml:space="preserve">Affections médicales du post-partum ou du post-abortum, avec complications </t>
  </si>
  <si>
    <t xml:space="preserve">14M02T </t>
  </si>
  <si>
    <t xml:space="preserve">Affections médicales du post-partum ou du post-abortum, très courte durée </t>
  </si>
  <si>
    <t xml:space="preserve">14M03A </t>
  </si>
  <si>
    <t xml:space="preserve">Affections de l'ante partum sans intervention chirurgicale, sans complication significative </t>
  </si>
  <si>
    <t xml:space="preserve">14M03B </t>
  </si>
  <si>
    <t xml:space="preserve">Affections de l'ante partum sans intervention chirurgicale, avec autres complications </t>
  </si>
  <si>
    <t xml:space="preserve">14M03C </t>
  </si>
  <si>
    <t xml:space="preserve">Affections de l'ante partum sans intervention chirurgicale, avec complications majeures </t>
  </si>
  <si>
    <t xml:space="preserve">14M03D </t>
  </si>
  <si>
    <t xml:space="preserve">Affections de l'ante partum sans intervention chirurgicale, avec complications sévères </t>
  </si>
  <si>
    <t xml:space="preserve">14M03T </t>
  </si>
  <si>
    <t xml:space="preserve">Affections de l'ante partum sans intervention chirurgicale, très courte durée </t>
  </si>
  <si>
    <t xml:space="preserve">14Z04T </t>
  </si>
  <si>
    <t xml:space="preserve">Avortements sans aspiration, ni curetage, ni hystérotomie, très courte durée </t>
  </si>
  <si>
    <t xml:space="preserve">14Z04Z </t>
  </si>
  <si>
    <t xml:space="preserve">Avortements sans aspiration, ni curetage, ni hystérotomie </t>
  </si>
  <si>
    <t xml:space="preserve">14Z06T </t>
  </si>
  <si>
    <t xml:space="preserve">Menaces d'avortement, très courte durée </t>
  </si>
  <si>
    <t xml:space="preserve">14Z06Z </t>
  </si>
  <si>
    <t xml:space="preserve">Menaces d'avortement </t>
  </si>
  <si>
    <t xml:space="preserve">14Z10A </t>
  </si>
  <si>
    <t xml:space="preserve">Accouchements par voie basse avec naissance d'un mort-né, sans complication significative </t>
  </si>
  <si>
    <t xml:space="preserve">14Z10B </t>
  </si>
  <si>
    <t xml:space="preserve">Accouchements voie basse avec naissance d'un mort-né, avec complications </t>
  </si>
  <si>
    <t xml:space="preserve">14Z10T </t>
  </si>
  <si>
    <t xml:space="preserve">Accouchements par voie basse avec naissance d'un mort-né, très courte durée </t>
  </si>
  <si>
    <t xml:space="preserve">14Z11A </t>
  </si>
  <si>
    <t xml:space="preserve">Accouchements multiples par voie basse chez une primipare, sans complication significative </t>
  </si>
  <si>
    <t xml:space="preserve">14Z11B </t>
  </si>
  <si>
    <t xml:space="preserve">Accouchements multiples par voie basse chez une primipare, avec complications </t>
  </si>
  <si>
    <t xml:space="preserve">14Z12A </t>
  </si>
  <si>
    <t xml:space="preserve">Accouchements multiples par voie basse chez une multipare, sans complication significative </t>
  </si>
  <si>
    <t xml:space="preserve">14Z12B </t>
  </si>
  <si>
    <t xml:space="preserve">Accouchements multiples par voie basse chez une multipare, avec complications </t>
  </si>
  <si>
    <t xml:space="preserve">14Z13A </t>
  </si>
  <si>
    <t xml:space="preserve">Accouchements uniques par voie basse chez une primipare, sans complication significative </t>
  </si>
  <si>
    <t xml:space="preserve">14Z13B </t>
  </si>
  <si>
    <t xml:space="preserve">Accouchements uniques par voie basse chez une primipare, avec autres complications </t>
  </si>
  <si>
    <t xml:space="preserve">14Z13C </t>
  </si>
  <si>
    <t xml:space="preserve">Accouchements uniques par voie basse chez une primipare, avec complications majeures </t>
  </si>
  <si>
    <t xml:space="preserve">14Z13D </t>
  </si>
  <si>
    <t xml:space="preserve">Accouchements uniques par voie basse chez une primipare, avec complications sévères </t>
  </si>
  <si>
    <t xml:space="preserve">14Z13T </t>
  </si>
  <si>
    <t xml:space="preserve">Accouchements uniques par voie basse chez une primipare, très courte durée </t>
  </si>
  <si>
    <t xml:space="preserve">14Z14A </t>
  </si>
  <si>
    <t xml:space="preserve">Accouchements uniques par voie basse chez une multipare, sans complication significative </t>
  </si>
  <si>
    <t xml:space="preserve">14Z14B </t>
  </si>
  <si>
    <t xml:space="preserve">Accouchements uniques par voie basse chez une multipare, avec autres complications </t>
  </si>
  <si>
    <t xml:space="preserve">14Z14C </t>
  </si>
  <si>
    <t xml:space="preserve">Accouchements uniques par voie basse chez une multipare, avec complications majeures </t>
  </si>
  <si>
    <t xml:space="preserve">14Z14D </t>
  </si>
  <si>
    <t xml:space="preserve">Accouchements uniques par voie basse chez une multipare, avec complications sévères </t>
  </si>
  <si>
    <t xml:space="preserve">14Z14T </t>
  </si>
  <si>
    <t xml:space="preserve">Accouchements uniques par voie basse chez une multipare, très courte durée </t>
  </si>
  <si>
    <t xml:space="preserve">14Z15Z </t>
  </si>
  <si>
    <t xml:space="preserve">Grossesses ectopiques sans intervention chirurgicale </t>
  </si>
  <si>
    <t xml:space="preserve">14Z16T </t>
  </si>
  <si>
    <t xml:space="preserve">Faux travail et menaces d'accouchements prématurés, très courte durée </t>
  </si>
  <si>
    <t xml:space="preserve">14Z16Z </t>
  </si>
  <si>
    <t xml:space="preserve">Faux travail et menaces d'accouchements prématurés </t>
  </si>
  <si>
    <t xml:space="preserve">15C02A </t>
  </si>
  <si>
    <t xml:space="preserve">Interventions majeures sur l'appareil digestif, groupes nouveau-nés 1 à 7, sans complication significative </t>
  </si>
  <si>
    <t xml:space="preserve">15C02B </t>
  </si>
  <si>
    <t xml:space="preserve">Interventions majeures sur l'appareil digestif, groupes nouveau-nés 1 à 7, avec complications </t>
  </si>
  <si>
    <t xml:space="preserve">15C03A </t>
  </si>
  <si>
    <t xml:space="preserve">Interventions majeures sur l'appareil cardiovasculaire, groupes nouveau-nés 1 à 7, sans complication significative </t>
  </si>
  <si>
    <t xml:space="preserve">15C03B </t>
  </si>
  <si>
    <t xml:space="preserve">Interventions majeures sur l'appareil cardiovasculaire, groupes nouveau-nés 1 à 7, avec complications </t>
  </si>
  <si>
    <t xml:space="preserve">15C04A </t>
  </si>
  <si>
    <t xml:space="preserve">Autres interventions chirurgicales, groupes nouveau-nés 1 à 7, sans complication significative </t>
  </si>
  <si>
    <t xml:space="preserve">15C04B </t>
  </si>
  <si>
    <t xml:space="preserve">Autres interventions chirurgicales, groupes nouveau-nés 1 à 7, avec complications </t>
  </si>
  <si>
    <t xml:space="preserve">15C05A </t>
  </si>
  <si>
    <t xml:space="preserve">Interventions chirurgicales, groupes nouveau-nés 8 à 9, sans complication significative </t>
  </si>
  <si>
    <t xml:space="preserve">15C05B </t>
  </si>
  <si>
    <t xml:space="preserve">Interventions chirurgicales, groupes nouveau-nés 8 à 9, avec complications </t>
  </si>
  <si>
    <t xml:space="preserve">15C06A </t>
  </si>
  <si>
    <t xml:space="preserve">Interventions chirurgicales, groupe nouveau-nés 10, sans complication significative </t>
  </si>
  <si>
    <t xml:space="preserve">15C06B </t>
  </si>
  <si>
    <t xml:space="preserve">Interventions chirurgicales, groupe nouveau-nés 10, avec complications </t>
  </si>
  <si>
    <t xml:space="preserve">15M02Z </t>
  </si>
  <si>
    <t xml:space="preserve">Transferts précoces de nouveau-nés vers un autre établissement MCO </t>
  </si>
  <si>
    <t xml:space="preserve">15M03E </t>
  </si>
  <si>
    <t xml:space="preserve">Décès précoces de nouveau-nés </t>
  </si>
  <si>
    <t xml:space="preserve">15M04E </t>
  </si>
  <si>
    <t xml:space="preserve">Décès tardifs de nouveau-nés </t>
  </si>
  <si>
    <t xml:space="preserve">15M05A </t>
  </si>
  <si>
    <t xml:space="preserve">Nouveau-nés de 3300g et âge gestationnel de 40 SA et assimilés (groupe nouveau-nés 1), sans problème significatif </t>
  </si>
  <si>
    <t xml:space="preserve">15M05B </t>
  </si>
  <si>
    <t xml:space="preserve">Nouveau-nés de 3300g et âge gestationnel de 40 SA et assimilés (groupe nouveau-nés 1), avec autre problème significatif </t>
  </si>
  <si>
    <t xml:space="preserve">15M05C </t>
  </si>
  <si>
    <t xml:space="preserve">Nouveau-nés de 3300g et âge gestationnel de 40 SA et assimilés (groupe nouveau-nés 1), avec problème sévère </t>
  </si>
  <si>
    <t xml:space="preserve">15M05D </t>
  </si>
  <si>
    <t xml:space="preserve">Nouveau-nés de 3300g et âge gestationnel de 40 SA et assimilés (groupe nouveau-nés 1), avec problème majeur </t>
  </si>
  <si>
    <t xml:space="preserve">15M06A </t>
  </si>
  <si>
    <t xml:space="preserve">Nouveau-nés de 2400g et âge gestationnel de 38 SA et assimilés (groupe nouveau-nés 2), sans problème significatif </t>
  </si>
  <si>
    <t xml:space="preserve">15M06B </t>
  </si>
  <si>
    <t xml:space="preserve">Nouveau-nés de 2400g et âge gestationnel de 38 SA et assimilés (groupe nouveau-nés 2), avec autre problème significatif </t>
  </si>
  <si>
    <t xml:space="preserve">15M06C </t>
  </si>
  <si>
    <t xml:space="preserve">Nouveau-nés de 2400g et âge gestationnel de 38 SA et assimilés (groupe nouveau-nés 2), avec problème sévère </t>
  </si>
  <si>
    <t xml:space="preserve">15M06D </t>
  </si>
  <si>
    <t xml:space="preserve">Nouveau-nés de 2400g et âge gestationnel de 38 SA et assimilés (groupe nouveau-nés 2), avec problème majeur </t>
  </si>
  <si>
    <t xml:space="preserve">15M07A </t>
  </si>
  <si>
    <t xml:space="preserve">Nouveau-nés de 2200g et âge gestationnel de 37 SA et assimilés (groupe nouveau-nés 3), sans problème significatif </t>
  </si>
  <si>
    <t xml:space="preserve">15M07B </t>
  </si>
  <si>
    <t xml:space="preserve">Nouveau-nés de 2200g et âge gestationnel de 37 SA et assimilés (groupe nouveau-nés 3), avec autre problème significatif </t>
  </si>
  <si>
    <t xml:space="preserve">15M07C </t>
  </si>
  <si>
    <t xml:space="preserve">Nouveau-nés de 2200g et âge gestationnel de 37 SA et assimilés (groupe nouveau-nés 3), avec problème majeur ou sévère </t>
  </si>
  <si>
    <t xml:space="preserve">15M08A </t>
  </si>
  <si>
    <t xml:space="preserve">Nouveau-nés de 2000g et âge gestationnel de 37 SA et assimilés (groupe nouveau-nés 4), sans problème significatif </t>
  </si>
  <si>
    <t xml:space="preserve">15M08B </t>
  </si>
  <si>
    <t xml:space="preserve">Nouveau-nés de 2000g et âge gestationnel de 37 SA et assimilés (groupe nouveau-nés 4), avec autre problème significatif </t>
  </si>
  <si>
    <t xml:space="preserve">15M08C </t>
  </si>
  <si>
    <t xml:space="preserve">Nouveau-nés de 2000g et âge gestationnel de 37 SA et assimilés (groupe nouveau-nés 4), avec problème majeur ou sévère </t>
  </si>
  <si>
    <t xml:space="preserve">15M09A </t>
  </si>
  <si>
    <t xml:space="preserve">Nouveau-nés de 1800g et âge gestationnel de 36 SA et assimilés (groupe nouveau-nés 5), sans problème significatif </t>
  </si>
  <si>
    <t xml:space="preserve">15M09B </t>
  </si>
  <si>
    <t xml:space="preserve">Nouveau-nés de 1800g et âge gestationnel de 36 SA et assimilés (groupe nouveau-nés 5), avec autre problème significatif </t>
  </si>
  <si>
    <t xml:space="preserve">15M09C </t>
  </si>
  <si>
    <t xml:space="preserve">Nouveau-nés de 1800g et âge gestationnel de 36 SA et assimilés (groupe nouveau-nés 5), avec problème majeur ou sévère </t>
  </si>
  <si>
    <t xml:space="preserve">15M10A </t>
  </si>
  <si>
    <t xml:space="preserve">Nouveau-nés de 1700g et âge gestationnel de 35 SA et assimilés (groupe nouveau-nés 6), sans problème significatif </t>
  </si>
  <si>
    <t xml:space="preserve">15M10B </t>
  </si>
  <si>
    <t xml:space="preserve">Nouveau-nés de 1700g et âge gestationnel de 35 SA et assimilés (groupe nouveau-nés 6), avec autre problème significatif </t>
  </si>
  <si>
    <t xml:space="preserve">15M10C </t>
  </si>
  <si>
    <t xml:space="preserve">Nouveau-nés de 1700g et âge gestationnel de 35 SA et assimilés (groupe nouveau-nés 6), avec problème majeur ou sévère </t>
  </si>
  <si>
    <t xml:space="preserve">15M11A </t>
  </si>
  <si>
    <t xml:space="preserve">Nouveau-nés de 1500g et âge gestationnel de 33 SA et assimilés (groupe nouveau-nés 7), sans problème significatif </t>
  </si>
  <si>
    <t xml:space="preserve">15M11B </t>
  </si>
  <si>
    <t xml:space="preserve">Nouveau-nés de 1500g et âge gestationnel de 33 SA et assimilés (groupe nouveau-nés 7), avec autre problème significatif </t>
  </si>
  <si>
    <t xml:space="preserve">15M11C </t>
  </si>
  <si>
    <t xml:space="preserve">Nouveau-nés de 1500g et âge gestationnel de 33 SA et assimilés (groupe nouveau-nés 7), avec problème majeur ou sévère </t>
  </si>
  <si>
    <t xml:space="preserve">15M12A </t>
  </si>
  <si>
    <t xml:space="preserve">Nouveau-nés de 1300g et âge gestationnel de 32 SA et assimilés (groupe nouveau-nés 8), sans problème significatif </t>
  </si>
  <si>
    <t xml:space="preserve">15M12B </t>
  </si>
  <si>
    <t xml:space="preserve">Nouveau-nés de 1300g et âge gestationnel de 32 SA et assimilés (groupe nouveau-nés 8), avec problème significatif </t>
  </si>
  <si>
    <t xml:space="preserve">15M13A </t>
  </si>
  <si>
    <t xml:space="preserve">Nouveau-nés de 1100g et âge gestationnel de 30 SA et assimilés (groupe nouveau-nés 9), sans problème significatif </t>
  </si>
  <si>
    <t xml:space="preserve">15M13B </t>
  </si>
  <si>
    <t xml:space="preserve">Nouveau-nés de 1100g et âge gestationnel de 30 SA et assimilés (groupe nouveau-nés 9), avec problème significatif </t>
  </si>
  <si>
    <t xml:space="preserve">15M14A </t>
  </si>
  <si>
    <t xml:space="preserve">Nouveau-nés de 800g et âge gestationnel de 28SA et assimilés (groupe nouveau-nés 10), sans problème significatif </t>
  </si>
  <si>
    <t xml:space="preserve">15M14B </t>
  </si>
  <si>
    <t xml:space="preserve">Nouveau-nés de 800g et âge gestationnel de 28SA et assimilés (groupe nouveau-nés 10), avec problème significatif </t>
  </si>
  <si>
    <t xml:space="preserve">16C021 </t>
  </si>
  <si>
    <t xml:space="preserve">Interventions sur la rate, niveau 1 </t>
  </si>
  <si>
    <t xml:space="preserve">16C022 </t>
  </si>
  <si>
    <t xml:space="preserve">Interventions sur la rate, niveau 2 </t>
  </si>
  <si>
    <t xml:space="preserve">16C023 </t>
  </si>
  <si>
    <t xml:space="preserve">Interventions sur la rate, niveau 3 </t>
  </si>
  <si>
    <t xml:space="preserve">16C031 </t>
  </si>
  <si>
    <t xml:space="preserve">Autres interventions pour affections du sang et des organes hématopoïétiques, niveau 1 </t>
  </si>
  <si>
    <t xml:space="preserve">16C032 </t>
  </si>
  <si>
    <t xml:space="preserve">Autres interventions pour affections du sang et des organes hématopoïétiques, niveau 2 </t>
  </si>
  <si>
    <t xml:space="preserve">16C033 </t>
  </si>
  <si>
    <t xml:space="preserve">Autres interventions pour affections du sang et des organes hématopoïétiques, niveau 3 </t>
  </si>
  <si>
    <t xml:space="preserve">16C03J </t>
  </si>
  <si>
    <t xml:space="preserve">Autres interventions pour affections du sang et des organes hématopoïétiques, en ambulatoire </t>
  </si>
  <si>
    <t xml:space="preserve">16M061 </t>
  </si>
  <si>
    <t xml:space="preserve">Affections de la rate, niveau 1 </t>
  </si>
  <si>
    <t xml:space="preserve">16M062 </t>
  </si>
  <si>
    <t xml:space="preserve">Affections de la rate, niveau 2 </t>
  </si>
  <si>
    <t xml:space="preserve">16M063 </t>
  </si>
  <si>
    <t xml:space="preserve">Affections de la rate, niveau 3 </t>
  </si>
  <si>
    <t xml:space="preserve">16M06T </t>
  </si>
  <si>
    <t xml:space="preserve">Affections de la rate, très courte durée </t>
  </si>
  <si>
    <t xml:space="preserve">16M071 </t>
  </si>
  <si>
    <t xml:space="preserve">Donneurs de moelle, niveau 1 </t>
  </si>
  <si>
    <t xml:space="preserve">16M081 </t>
  </si>
  <si>
    <t xml:space="preserve">Déficits immunitaires, niveau 1 </t>
  </si>
  <si>
    <t xml:space="preserve">16M082 </t>
  </si>
  <si>
    <t xml:space="preserve">Déficits immunitaires, niveau 2 </t>
  </si>
  <si>
    <t xml:space="preserve">16M083 </t>
  </si>
  <si>
    <t xml:space="preserve">Déficits immunitaires, niveau 3 </t>
  </si>
  <si>
    <t xml:space="preserve">16M091 </t>
  </si>
  <si>
    <t xml:space="preserve">Autres affections du système réticuloendothélial ou immunitaire, niveau 1 </t>
  </si>
  <si>
    <t xml:space="preserve">16M092 </t>
  </si>
  <si>
    <t xml:space="preserve">Autres affections du système réticuloendothélial ou immunitaire, niveau 2 </t>
  </si>
  <si>
    <t xml:space="preserve">16M093 </t>
  </si>
  <si>
    <t xml:space="preserve">Autres affections du système réticuloendothélial ou immunitaire, niveau 3 </t>
  </si>
  <si>
    <t xml:space="preserve">16M094 </t>
  </si>
  <si>
    <t xml:space="preserve">Autres affections du système réticuloendothélial ou immunitaire, niveau 4 </t>
  </si>
  <si>
    <t xml:space="preserve">16M09T </t>
  </si>
  <si>
    <t xml:space="preserve">Autres affections du système réticuloendothélial ou immunitaire, très courte durée </t>
  </si>
  <si>
    <t xml:space="preserve">16M101 </t>
  </si>
  <si>
    <t xml:space="preserve">Troubles sévères de la lignée érythrocytaire, âge supérieur à 17 ans, niveau 1 </t>
  </si>
  <si>
    <t xml:space="preserve">16M102 </t>
  </si>
  <si>
    <t xml:space="preserve">Troubles sévères de la lignée érythrocytaire, âge supérieur à 17 ans, niveau 2 </t>
  </si>
  <si>
    <t xml:space="preserve">16M103 </t>
  </si>
  <si>
    <t xml:space="preserve">Troubles sévères de la lignée érythrocytaire, âge supérieur à 17 ans, niveau 3 </t>
  </si>
  <si>
    <t xml:space="preserve">16M104 </t>
  </si>
  <si>
    <t xml:space="preserve">Troubles sévères de la lignée érythrocytaire, âge supérieur à 17 ans, niveau 4 </t>
  </si>
  <si>
    <t xml:space="preserve">16M10T </t>
  </si>
  <si>
    <t xml:space="preserve">Troubles sévères de la lignée érythrocytaire, âge supérieur à 17 ans, très courte durée </t>
  </si>
  <si>
    <t xml:space="preserve">16M111 </t>
  </si>
  <si>
    <t xml:space="preserve">Autres troubles de la lignée érythrocytaire, âge supérieur à 17 ans, niveau 1 </t>
  </si>
  <si>
    <t xml:space="preserve">16M112 </t>
  </si>
  <si>
    <t xml:space="preserve">Autres troubles de la lignée érythrocytaire, âge supérieur à 17 ans, niveau 2 </t>
  </si>
  <si>
    <t xml:space="preserve">16M113 </t>
  </si>
  <si>
    <t xml:space="preserve">Autres troubles de la lignée érythrocytaire, âge supérieur à 17 ans, niveau 3 </t>
  </si>
  <si>
    <t xml:space="preserve">16M114 </t>
  </si>
  <si>
    <t xml:space="preserve">Autres troubles de la lignée érythrocytaire, âge supérieur à 17 ans, niveau 4 </t>
  </si>
  <si>
    <t xml:space="preserve">16M11T </t>
  </si>
  <si>
    <t xml:space="preserve">Autres troubles de la lignée érythrocytaire, âge supérieur à 17 ans, très courte durée </t>
  </si>
  <si>
    <t xml:space="preserve">16M121 </t>
  </si>
  <si>
    <t xml:space="preserve">Purpuras, niveau 1 </t>
  </si>
  <si>
    <t xml:space="preserve">16M122 </t>
  </si>
  <si>
    <t xml:space="preserve">Purpuras, niveau 2 </t>
  </si>
  <si>
    <t xml:space="preserve">16M123 </t>
  </si>
  <si>
    <t xml:space="preserve">Purpuras, niveau 3 </t>
  </si>
  <si>
    <t xml:space="preserve">16M12T </t>
  </si>
  <si>
    <t xml:space="preserve">Purpuras, très courte durée </t>
  </si>
  <si>
    <t xml:space="preserve">16M131 </t>
  </si>
  <si>
    <t xml:space="preserve">Autres troubles de la coagulation, niveau 1 </t>
  </si>
  <si>
    <t xml:space="preserve">16M132 </t>
  </si>
  <si>
    <t xml:space="preserve">Autres troubles de la coagulation, niveau 2 </t>
  </si>
  <si>
    <t xml:space="preserve">16M133 </t>
  </si>
  <si>
    <t xml:space="preserve">Autres troubles de la coagulation, niveau 3 </t>
  </si>
  <si>
    <t xml:space="preserve">16M134 </t>
  </si>
  <si>
    <t xml:space="preserve">Autres troubles de la coagulation, niveau 4 </t>
  </si>
  <si>
    <t xml:space="preserve">16M13T </t>
  </si>
  <si>
    <t xml:space="preserve">Autres troubles de la coagulation, très courte durée </t>
  </si>
  <si>
    <t xml:space="preserve">16M14Z </t>
  </si>
  <si>
    <t xml:space="preserve">Explorations et surveillance pour affections du sang et des organes hématopoïétiques </t>
  </si>
  <si>
    <t xml:space="preserve">16M15T </t>
  </si>
  <si>
    <t xml:space="preserve">Symptômes et autres recours aux soins de la CMD 16, très courte durée </t>
  </si>
  <si>
    <t xml:space="preserve">16M15Z </t>
  </si>
  <si>
    <t xml:space="preserve">Symptômes et autres recours aux soins de la CMD 16 </t>
  </si>
  <si>
    <t xml:space="preserve">16M161 </t>
  </si>
  <si>
    <t xml:space="preserve">Troubles sévères de la lignée érythrocytaire, âge inférieur à 18 ans, niveau 1 </t>
  </si>
  <si>
    <t xml:space="preserve">16M162 </t>
  </si>
  <si>
    <t xml:space="preserve">Troubles sévères de la lignée érythrocytaire, âge inférieur à 18 ans, niveau 2 </t>
  </si>
  <si>
    <t xml:space="preserve">16M163 </t>
  </si>
  <si>
    <t xml:space="preserve">Troubles sévères de la lignée érythrocytaire, âge inférieur à 18 ans, niveau 3 </t>
  </si>
  <si>
    <t xml:space="preserve">16M164 </t>
  </si>
  <si>
    <t xml:space="preserve">Troubles sévères de la lignée érythrocytaire, âge inférieur à 18 ans, niveau 4 </t>
  </si>
  <si>
    <t xml:space="preserve">16M16T </t>
  </si>
  <si>
    <t xml:space="preserve">Troubles sévères de la lignée érythrocytaire, âge inférieur à 18 ans, très courte durée </t>
  </si>
  <si>
    <t xml:space="preserve">16M171 </t>
  </si>
  <si>
    <t xml:space="preserve">Autres troubles de la lignée érythrocytaire, âge inférieur à 18 ans, niveau 1 </t>
  </si>
  <si>
    <t xml:space="preserve">16M172 </t>
  </si>
  <si>
    <t xml:space="preserve">Autres troubles de la lignée érythrocytaire, âge inférieur à 18 ans, niveau 2 </t>
  </si>
  <si>
    <t xml:space="preserve">16M17T </t>
  </si>
  <si>
    <t xml:space="preserve">Autres troubles de la lignée érythrocytaire, âge inférieur à 18 ans, très courte durée </t>
  </si>
  <si>
    <t xml:space="preserve">16M181 </t>
  </si>
  <si>
    <t xml:space="preserve">Autres affections hématologiques concernant majoritairement la petite enfance, niveau 1 </t>
  </si>
  <si>
    <t xml:space="preserve">17C021 </t>
  </si>
  <si>
    <t xml:space="preserve">Interventions majeures au cours de lymphomes ou de leucémies, niveau 1 </t>
  </si>
  <si>
    <t xml:space="preserve">17C022 </t>
  </si>
  <si>
    <t xml:space="preserve">Interventions majeures au cours de lymphomes ou de leucémies, niveau 2 </t>
  </si>
  <si>
    <t xml:space="preserve">17C023 </t>
  </si>
  <si>
    <t xml:space="preserve">Interventions majeures au cours de lymphomes ou de leucémies, niveau 3 </t>
  </si>
  <si>
    <t xml:space="preserve">17C024 </t>
  </si>
  <si>
    <t xml:space="preserve">Interventions majeures au cours de lymphomes ou de leucémies, niveau 4 </t>
  </si>
  <si>
    <t xml:space="preserve">17C031 </t>
  </si>
  <si>
    <t xml:space="preserve">Autres interventions au cours de lymphomes ou de leucémies, niveau 1 </t>
  </si>
  <si>
    <t xml:space="preserve">17C032 </t>
  </si>
  <si>
    <t xml:space="preserve">Autres interventions au cours de lymphomes ou de leucémies, niveau 2 </t>
  </si>
  <si>
    <t xml:space="preserve">17C033 </t>
  </si>
  <si>
    <t xml:space="preserve">Autres interventions au cours de lymphomes ou de leucémies, niveau 3 </t>
  </si>
  <si>
    <t xml:space="preserve">17C034 </t>
  </si>
  <si>
    <t xml:space="preserve">Autres interventions au cours de lymphomes ou de leucémies, niveau 4 </t>
  </si>
  <si>
    <t xml:space="preserve">17C03J </t>
  </si>
  <si>
    <t xml:space="preserve">Autres interventions au cours de lymphomes ou de leucémies, en ambulatoire </t>
  </si>
  <si>
    <t xml:space="preserve">17C041 </t>
  </si>
  <si>
    <t xml:space="preserve">Interventions majeures pour affections myéloprolifératives ou tumeurs de siège imprécis ou diffus, niveau 1 </t>
  </si>
  <si>
    <t xml:space="preserve">17C042 </t>
  </si>
  <si>
    <t xml:space="preserve">Interventions majeures pour affections myéloprolifératives ou tumeurs de siège imprécis ou diffus, niveau 2 </t>
  </si>
  <si>
    <t xml:space="preserve">17C043 </t>
  </si>
  <si>
    <t xml:space="preserve">Interventions majeures pour affections myéloprolifératives ou tumeurs de siège imprécis ou diffus, niveau 3 </t>
  </si>
  <si>
    <t xml:space="preserve">17C044 </t>
  </si>
  <si>
    <t xml:space="preserve">Interventions majeures pour affections myéloprolifératives ou tumeurs de siège imprécis ou diffus, niveau 4 </t>
  </si>
  <si>
    <t xml:space="preserve">17C051 </t>
  </si>
  <si>
    <t xml:space="preserve">Autres interventions au cours d'affections myéloprolifératives ou de tumeurs de siège imprécis ou diffus, niveau 1 </t>
  </si>
  <si>
    <t xml:space="preserve">17C052 </t>
  </si>
  <si>
    <t xml:space="preserve">Autres interventions au cours d'affections myéloprolifératives ou de tumeurs de siège imprécis ou diffus, niveau 2 </t>
  </si>
  <si>
    <t xml:space="preserve">17C053 </t>
  </si>
  <si>
    <t xml:space="preserve">Autres interventions au cours d'affections myéloprolifératives ou de tumeurs de siège imprécis ou diffus, niveau 3 </t>
  </si>
  <si>
    <t xml:space="preserve">17C05J </t>
  </si>
  <si>
    <t xml:space="preserve">Autres interventions au cours d'affections myéloprolifératives ou de tumeurs de siège imprécis ou diffus, en ambulatoire </t>
  </si>
  <si>
    <t xml:space="preserve">17K041 </t>
  </si>
  <si>
    <t xml:space="preserve">Autres irradiations, niveau 1 </t>
  </si>
  <si>
    <t xml:space="preserve">17K042 </t>
  </si>
  <si>
    <t xml:space="preserve">Autres irradiations, niveau 2 </t>
  </si>
  <si>
    <t xml:space="preserve">17K043 </t>
  </si>
  <si>
    <t xml:space="preserve">Autres irradiations, niveau 3 </t>
  </si>
  <si>
    <t xml:space="preserve">17K044 </t>
  </si>
  <si>
    <t xml:space="preserve">Autres irradiations, niveau 4 </t>
  </si>
  <si>
    <t xml:space="preserve">17K051 </t>
  </si>
  <si>
    <t xml:space="preserve">Curiethérapies de la prostate, niveau 1 </t>
  </si>
  <si>
    <t xml:space="preserve">17K061 </t>
  </si>
  <si>
    <t xml:space="preserve">Autres curiethérapies et irradiations internes, niveau 1 </t>
  </si>
  <si>
    <t xml:space="preserve">17K062 </t>
  </si>
  <si>
    <t xml:space="preserve">Autres curiethérapies et irradiations internes, niveau 2 </t>
  </si>
  <si>
    <t xml:space="preserve">17K063 </t>
  </si>
  <si>
    <t xml:space="preserve">Autres curiethérapies et irradiations internes, niveau 3 </t>
  </si>
  <si>
    <t xml:space="preserve">17K07J </t>
  </si>
  <si>
    <t xml:space="preserve">Affections myéloprolifératives et tumeurs de siège imprécis sans acte opératoire, avec anesthésie, en ambulatoire </t>
  </si>
  <si>
    <t xml:space="preserve">17M051 </t>
  </si>
  <si>
    <t xml:space="preserve">Chimiothérapie pour leucémie aigüe, niveau 1 </t>
  </si>
  <si>
    <t xml:space="preserve">17M052 </t>
  </si>
  <si>
    <t xml:space="preserve">Chimiothérapie pour leucémie aigüe, niveau 2 </t>
  </si>
  <si>
    <t xml:space="preserve">17M053 </t>
  </si>
  <si>
    <t xml:space="preserve">Chimiothérapie pour leucémie aigüe, niveau 3 </t>
  </si>
  <si>
    <t xml:space="preserve">17M054 </t>
  </si>
  <si>
    <t xml:space="preserve">Chimiothérapie pour leucémie aigüe, niveau 4 </t>
  </si>
  <si>
    <t xml:space="preserve">17M061 </t>
  </si>
  <si>
    <t xml:space="preserve">Chimiothérapie pour autre tumeur, niveau 1 </t>
  </si>
  <si>
    <t xml:space="preserve">17M062 </t>
  </si>
  <si>
    <t xml:space="preserve">Chimiothérapie pour autre tumeur, niveau 2 </t>
  </si>
  <si>
    <t xml:space="preserve">17M063 </t>
  </si>
  <si>
    <t xml:space="preserve">Chimiothérapie pour autre tumeur, niveau 3 </t>
  </si>
  <si>
    <t xml:space="preserve">17M064 </t>
  </si>
  <si>
    <t xml:space="preserve">Chimiothérapie pour autre tumeur, niveau 4 </t>
  </si>
  <si>
    <t xml:space="preserve">17M06T </t>
  </si>
  <si>
    <t xml:space="preserve">Chimiothérapie pour autre tumeur, très courte durée </t>
  </si>
  <si>
    <t xml:space="preserve">17M071 </t>
  </si>
  <si>
    <t xml:space="preserve">Autres affections myéloprolifératives et tumeurs de siège imprécis ou diffus, niveau 1 </t>
  </si>
  <si>
    <t xml:space="preserve">17M072 </t>
  </si>
  <si>
    <t xml:space="preserve">Autres affections myéloprolifératives et tumeurs de siège imprécis ou diffus, niveau 2 </t>
  </si>
  <si>
    <t xml:space="preserve">17M073 </t>
  </si>
  <si>
    <t xml:space="preserve">Autres affections myéloprolifératives et tumeurs de siège imprécis ou diffus, niveau 3 </t>
  </si>
  <si>
    <t xml:space="preserve">17M074 </t>
  </si>
  <si>
    <t xml:space="preserve">Autres affections myéloprolifératives et tumeurs de siège imprécis ou diffus, niveau 4 </t>
  </si>
  <si>
    <t xml:space="preserve">17M07T </t>
  </si>
  <si>
    <t xml:space="preserve">Autres affections myéloprolifératives et tumeurs de siège imprécis ou diffus, très courte durée </t>
  </si>
  <si>
    <t xml:space="preserve">17M081 </t>
  </si>
  <si>
    <t xml:space="preserve">Leucémies aigües, âge inférieur à 18 ans, niveau 1 </t>
  </si>
  <si>
    <t xml:space="preserve">17M082 </t>
  </si>
  <si>
    <t xml:space="preserve">Leucémies aigües, âge inférieur à 18 ans, niveau 2 </t>
  </si>
  <si>
    <t xml:space="preserve">17M083 </t>
  </si>
  <si>
    <t xml:space="preserve">Leucémies aigües, âge inférieur à 18 ans, niveau 3 </t>
  </si>
  <si>
    <t xml:space="preserve">17M084 </t>
  </si>
  <si>
    <t xml:space="preserve">Leucémies aigües, âge inférieur à 18 ans, niveau 4 </t>
  </si>
  <si>
    <t xml:space="preserve">17M08T </t>
  </si>
  <si>
    <t xml:space="preserve">Leucémies aigües, âge inférieur à 18 ans, très courte durée </t>
  </si>
  <si>
    <t xml:space="preserve">17M091 </t>
  </si>
  <si>
    <t xml:space="preserve">Leucémies aigües, âge supérieur à 17 ans, niveau 1 </t>
  </si>
  <si>
    <t xml:space="preserve">17M092 </t>
  </si>
  <si>
    <t xml:space="preserve">Leucémies aigües, âge supérieur à 17 ans, niveau 2 </t>
  </si>
  <si>
    <t xml:space="preserve">17M093 </t>
  </si>
  <si>
    <t xml:space="preserve">Leucémies aigües, âge supérieur à 17 ans, niveau 3 </t>
  </si>
  <si>
    <t xml:space="preserve">17M094 </t>
  </si>
  <si>
    <t xml:space="preserve">Leucémies aigües, âge supérieur à 17 ans, niveau 4 </t>
  </si>
  <si>
    <t xml:space="preserve">17M09T </t>
  </si>
  <si>
    <t xml:space="preserve">Leucémies aigües, âge supérieur à 17 ans, très courte durée </t>
  </si>
  <si>
    <t xml:space="preserve">17M111 </t>
  </si>
  <si>
    <t xml:space="preserve">Autres leucémies, niveau 1 </t>
  </si>
  <si>
    <t xml:space="preserve">17M112 </t>
  </si>
  <si>
    <t xml:space="preserve">Autres leucémies, niveau 2 </t>
  </si>
  <si>
    <t xml:space="preserve">17M113 </t>
  </si>
  <si>
    <t xml:space="preserve">Autres leucémies, niveau 3 </t>
  </si>
  <si>
    <t xml:space="preserve">17M114 </t>
  </si>
  <si>
    <t xml:space="preserve">Autres leucémies, niveau 4 </t>
  </si>
  <si>
    <t xml:space="preserve">17M11T </t>
  </si>
  <si>
    <t xml:space="preserve">Autres leucémies, très courte durée </t>
  </si>
  <si>
    <t xml:space="preserve">17M121 </t>
  </si>
  <si>
    <t xml:space="preserve">Lymphomes et autres affections malignes hématopoiètiques, niveau 1 </t>
  </si>
  <si>
    <t xml:space="preserve">17M122 </t>
  </si>
  <si>
    <t xml:space="preserve">Lymphomes et autres affections malignes hématopoiètiques, niveau 2 </t>
  </si>
  <si>
    <t xml:space="preserve">17M123 </t>
  </si>
  <si>
    <t xml:space="preserve">Lymphomes et autres affections malignes hématopoiètiques, niveau 3 </t>
  </si>
  <si>
    <t xml:space="preserve">17M124 </t>
  </si>
  <si>
    <t xml:space="preserve">Lymphomes et autres affections malignes hématopoiètiques, niveau 4 </t>
  </si>
  <si>
    <t xml:space="preserve">17M12T </t>
  </si>
  <si>
    <t xml:space="preserve">Lymphomes et autres affections malignes hématopoiètiques, très courte durée </t>
  </si>
  <si>
    <t xml:space="preserve">17M131 </t>
  </si>
  <si>
    <t xml:space="preserve">Polyglobulies, niveau 1 </t>
  </si>
  <si>
    <t xml:space="preserve">17M132 </t>
  </si>
  <si>
    <t xml:space="preserve">Polyglobulies, niveau 2 </t>
  </si>
  <si>
    <t xml:space="preserve">17M133 </t>
  </si>
  <si>
    <t xml:space="preserve">Polyglobulies, niveau 3 </t>
  </si>
  <si>
    <t xml:space="preserve">17M13T </t>
  </si>
  <si>
    <t xml:space="preserve">Polyglobulies, très courte durée </t>
  </si>
  <si>
    <t xml:space="preserve">17M14Z </t>
  </si>
  <si>
    <t xml:space="preserve">Explorations et surveillance pour affections myéloprolifératives et tumeurs de siège imprécis ou diffus </t>
  </si>
  <si>
    <t xml:space="preserve">18C021 </t>
  </si>
  <si>
    <t xml:space="preserve">Interventions pour maladies infectieuses ou parasitaires, niveau 1 </t>
  </si>
  <si>
    <t xml:space="preserve">18C022 </t>
  </si>
  <si>
    <t xml:space="preserve">Interventions pour maladies infectieuses ou parasitaires, niveau 2 </t>
  </si>
  <si>
    <t xml:space="preserve">18C023 </t>
  </si>
  <si>
    <t xml:space="preserve">Interventions pour maladies infectieuses ou parasitaires, niveau 3 </t>
  </si>
  <si>
    <t xml:space="preserve">18C024 </t>
  </si>
  <si>
    <t xml:space="preserve">Interventions pour maladies infectieuses ou parasitaires, niveau 4 </t>
  </si>
  <si>
    <t xml:space="preserve">18C02J </t>
  </si>
  <si>
    <t xml:space="preserve">Interventions pour maladies infectieuses ou parasitaires, en ambulatoire </t>
  </si>
  <si>
    <t xml:space="preserve">18M021 </t>
  </si>
  <si>
    <t xml:space="preserve">Maladies virales et fièvres d'étiologie indéterminée, âge inférieur 18 ans, niveau 1 </t>
  </si>
  <si>
    <t xml:space="preserve">18M022 </t>
  </si>
  <si>
    <t xml:space="preserve">Maladies virales et fièvres d'étiologie indéterminée, âge inférieur 18 ans, niveau 2 </t>
  </si>
  <si>
    <t xml:space="preserve">18M023 </t>
  </si>
  <si>
    <t xml:space="preserve">Maladies virales et fièvres d'étiologie indéterminée, âge inférieur 18 ans, niveau 3 </t>
  </si>
  <si>
    <t xml:space="preserve">18M031 </t>
  </si>
  <si>
    <t xml:space="preserve">Maladies virales, âge supérieur à 17 ans, niveau 1 </t>
  </si>
  <si>
    <t xml:space="preserve">18M032 </t>
  </si>
  <si>
    <t xml:space="preserve">Maladies virales, âge supérieur à 17 ans, niveau 2 </t>
  </si>
  <si>
    <t xml:space="preserve">18M033 </t>
  </si>
  <si>
    <t xml:space="preserve">Maladies virales, âge supérieur à 17 ans, niveau 3 </t>
  </si>
  <si>
    <t xml:space="preserve">18M03T </t>
  </si>
  <si>
    <t xml:space="preserve">Maladies virales, âge supérieur à 17 ans, très courte durée </t>
  </si>
  <si>
    <t xml:space="preserve">18M041 </t>
  </si>
  <si>
    <t xml:space="preserve">Fièvres d'étiologie indéterminée, âge supérieur à 17 ans, niveau 1 </t>
  </si>
  <si>
    <t xml:space="preserve">18M042 </t>
  </si>
  <si>
    <t xml:space="preserve">Fièvres d'étiologie indéterminée, âge supérieur à 17 ans, niveau 2 </t>
  </si>
  <si>
    <t xml:space="preserve">18M043 </t>
  </si>
  <si>
    <t xml:space="preserve">Fièvres d'étiologie indéterminée, âge supérieur à 17 ans, niveau 3 </t>
  </si>
  <si>
    <t xml:space="preserve">18M044 </t>
  </si>
  <si>
    <t xml:space="preserve">Fièvres d'étiologie indéterminée, âge supérieur à 17 ans, niveau 4 </t>
  </si>
  <si>
    <t xml:space="preserve">18M04T </t>
  </si>
  <si>
    <t xml:space="preserve">Fièvres d'étiologie indéterminée, âge supérieur à 17 ans, très courte durée </t>
  </si>
  <si>
    <t xml:space="preserve">18M061 </t>
  </si>
  <si>
    <t xml:space="preserve">Septicémies, âge inférieur à 18 ans, niveau 1 </t>
  </si>
  <si>
    <t xml:space="preserve">18M062 </t>
  </si>
  <si>
    <t xml:space="preserve">Septicémies, âge inférieur à 18 ans, niveau 2 </t>
  </si>
  <si>
    <t xml:space="preserve">18M063 </t>
  </si>
  <si>
    <t xml:space="preserve">Septicémies, âge inférieur à 18 ans, niveau 3 </t>
  </si>
  <si>
    <t xml:space="preserve">18M064 </t>
  </si>
  <si>
    <t xml:space="preserve">Septicémies, âge inférieur à 18 ans, niveau 4 </t>
  </si>
  <si>
    <t xml:space="preserve">18M071 </t>
  </si>
  <si>
    <t xml:space="preserve">Septicémies, âge supérieur à 17 ans, niveau 1 </t>
  </si>
  <si>
    <t xml:space="preserve">18M072 </t>
  </si>
  <si>
    <t xml:space="preserve">Septicémies, âge supérieur à 17 ans, niveau 2 </t>
  </si>
  <si>
    <t xml:space="preserve">18M073 </t>
  </si>
  <si>
    <t xml:space="preserve">Septicémies, âge supérieur à 17 ans, niveau 3 </t>
  </si>
  <si>
    <t xml:space="preserve">18M074 </t>
  </si>
  <si>
    <t xml:space="preserve">Septicémies, âge supérieur à 17 ans, niveau 4 </t>
  </si>
  <si>
    <t xml:space="preserve">18M07T </t>
  </si>
  <si>
    <t xml:space="preserve">Septicémies, âge supérieur à 17 ans, très courte durée </t>
  </si>
  <si>
    <t xml:space="preserve">18M091 </t>
  </si>
  <si>
    <t xml:space="preserve">Paludisme, niveau 1 </t>
  </si>
  <si>
    <t xml:space="preserve">18M092 </t>
  </si>
  <si>
    <t xml:space="preserve">Paludisme, niveau 2 </t>
  </si>
  <si>
    <t xml:space="preserve">18M09T </t>
  </si>
  <si>
    <t xml:space="preserve">Paludisme, très courte durée </t>
  </si>
  <si>
    <t xml:space="preserve">18M101 </t>
  </si>
  <si>
    <t xml:space="preserve">Maladies infectieuses sévères, niveau 1 </t>
  </si>
  <si>
    <t xml:space="preserve">18M102 </t>
  </si>
  <si>
    <t xml:space="preserve">Maladies infectieuses sévères, niveau 2 </t>
  </si>
  <si>
    <t xml:space="preserve">18M103 </t>
  </si>
  <si>
    <t xml:space="preserve">Maladies infectieuses sévères, niveau 3 </t>
  </si>
  <si>
    <t xml:space="preserve">18M104 </t>
  </si>
  <si>
    <t xml:space="preserve">Maladies infectieuses sévères, niveau 4 </t>
  </si>
  <si>
    <t xml:space="preserve">18M10T </t>
  </si>
  <si>
    <t xml:space="preserve">Maladies infectieuses sévères, très courte durée </t>
  </si>
  <si>
    <t xml:space="preserve">18M111 </t>
  </si>
  <si>
    <t xml:space="preserve">Autres maladies infectieuses ou parasitaires, niveau 1 </t>
  </si>
  <si>
    <t xml:space="preserve">18M112 </t>
  </si>
  <si>
    <t xml:space="preserve">Autres maladies infectieuses ou parasitaires, niveau 2 </t>
  </si>
  <si>
    <t xml:space="preserve">18M113 </t>
  </si>
  <si>
    <t xml:space="preserve">Autres maladies infectieuses ou parasitaires, niveau 3 </t>
  </si>
  <si>
    <t xml:space="preserve">18M11T </t>
  </si>
  <si>
    <t xml:space="preserve">Autres maladies infectieuses ou parasitaires, très courte durée </t>
  </si>
  <si>
    <t xml:space="preserve">18M12Z </t>
  </si>
  <si>
    <t xml:space="preserve">Explorations et surveillance pour maladies infectieuses ou parasitaires </t>
  </si>
  <si>
    <t xml:space="preserve">18M13E </t>
  </si>
  <si>
    <t xml:space="preserve">Affections de la CMD 18 avec décès : séjours de moins de 2 jours </t>
  </si>
  <si>
    <t xml:space="preserve">18M14T </t>
  </si>
  <si>
    <t xml:space="preserve">Symptômes et autres recours aux soins de la CMD 18, très courte durée </t>
  </si>
  <si>
    <t xml:space="preserve">18M14Z </t>
  </si>
  <si>
    <t xml:space="preserve">Symptômes et autres recours aux soins de la CMD 18 </t>
  </si>
  <si>
    <t xml:space="preserve">18M151 </t>
  </si>
  <si>
    <t xml:space="preserve">Autres maladies infectieuses concernant majoritairement la petite enfance, niveau 1 </t>
  </si>
  <si>
    <t xml:space="preserve">18M152 </t>
  </si>
  <si>
    <t xml:space="preserve">Autres maladies infectieuses concernant majoritairement la petite enfance, niveau 2 </t>
  </si>
  <si>
    <t xml:space="preserve">19C021 </t>
  </si>
  <si>
    <t xml:space="preserve">Interventions chirurgicales avec un diagnostic principal de maladie mentale, niveau 1 </t>
  </si>
  <si>
    <t xml:space="preserve">19C022 </t>
  </si>
  <si>
    <t xml:space="preserve">Interventions chirurgicales avec un diagnostic principal de maladie mentale, niveau 2 </t>
  </si>
  <si>
    <t xml:space="preserve">19C023 </t>
  </si>
  <si>
    <t xml:space="preserve">Interventions chirurgicales avec un diagnostic principal de maladie mentale, niveau 3 </t>
  </si>
  <si>
    <t xml:space="preserve">19M021 </t>
  </si>
  <si>
    <t xml:space="preserve">Troubles aigus de l'adaptation et du fonctionnement psychosocial, niveau 1 </t>
  </si>
  <si>
    <t xml:space="preserve">19M022 </t>
  </si>
  <si>
    <t xml:space="preserve">Troubles aigus de l'adaptation et du fonctionnement psychosocial, niveau 2 </t>
  </si>
  <si>
    <t xml:space="preserve">19M023 </t>
  </si>
  <si>
    <t xml:space="preserve">Troubles aigus de l'adaptation et du fonctionnement psychosocial, niveau 3 </t>
  </si>
  <si>
    <t xml:space="preserve">19M024 </t>
  </si>
  <si>
    <t xml:space="preserve">Troubles aigus de l'adaptation et du fonctionnement psychosocial, niveau 4 </t>
  </si>
  <si>
    <t xml:space="preserve">19M02T </t>
  </si>
  <si>
    <t xml:space="preserve">Troubles aigus de l'adaptation et du fonctionnement psychosocial, très courte durée </t>
  </si>
  <si>
    <t xml:space="preserve">19M061 </t>
  </si>
  <si>
    <t xml:space="preserve">Troubles mentaux d'origine organique et retards mentaux, âge supérieur à 79 ans, niveau 1 </t>
  </si>
  <si>
    <t xml:space="preserve">19M062 </t>
  </si>
  <si>
    <t xml:space="preserve">Troubles mentaux d'origine organique et retards mentaux, âge supérieur à 79 ans, niveau 2 </t>
  </si>
  <si>
    <t xml:space="preserve">19M063 </t>
  </si>
  <si>
    <t xml:space="preserve">Troubles mentaux d'origine organique et retards mentaux, âge supérieur à 79 ans, niveau 3 </t>
  </si>
  <si>
    <t xml:space="preserve">19M064 </t>
  </si>
  <si>
    <t xml:space="preserve">Troubles mentaux d'origine organique et retards mentaux, âge supérieur à 79 ans, niveau 4 </t>
  </si>
  <si>
    <t xml:space="preserve">19M06T </t>
  </si>
  <si>
    <t xml:space="preserve">Troubles mentaux d'origine organique et retards mentaux, âge supérieur à 79 ans, très courte durée </t>
  </si>
  <si>
    <t xml:space="preserve">19M071 </t>
  </si>
  <si>
    <t xml:space="preserve">Troubles mentaux d'origine organique et retards mentaux, âge inférieur à 80 ans, niveau 1 </t>
  </si>
  <si>
    <t xml:space="preserve">19M072 </t>
  </si>
  <si>
    <t xml:space="preserve">Troubles mentaux d'origine organique et retards mentaux, âge inférieur à 80 ans, niveau 2 </t>
  </si>
  <si>
    <t xml:space="preserve">19M073 </t>
  </si>
  <si>
    <t xml:space="preserve">Troubles mentaux d'origine organique et retards mentaux, âge inférieur à 80 ans, niveau 3 </t>
  </si>
  <si>
    <t xml:space="preserve">19M074 </t>
  </si>
  <si>
    <t xml:space="preserve">Troubles mentaux d'origine organique et retards mentaux, âge inférieur à 80 ans, niveau 4 </t>
  </si>
  <si>
    <t xml:space="preserve">19M07T </t>
  </si>
  <si>
    <t xml:space="preserve">Troubles mentaux d'origine organique et retards mentaux, âge inférieur à 80 ans, très courte durée </t>
  </si>
  <si>
    <t xml:space="preserve">19M101 </t>
  </si>
  <si>
    <t xml:space="preserve">Névroses autres que les névroses dépressives, niveau 1 </t>
  </si>
  <si>
    <t xml:space="preserve">19M102 </t>
  </si>
  <si>
    <t xml:space="preserve">Névroses autres que les névroses dépressives, niveau 2 </t>
  </si>
  <si>
    <t xml:space="preserve">19M103 </t>
  </si>
  <si>
    <t xml:space="preserve">Névroses autres que les névroses dépressives, niveau 3 </t>
  </si>
  <si>
    <t xml:space="preserve">19M10T </t>
  </si>
  <si>
    <t xml:space="preserve">Névroses autres que les névroses dépressives, très courte durée </t>
  </si>
  <si>
    <t xml:space="preserve">19M111 </t>
  </si>
  <si>
    <t xml:space="preserve">Névroses dépressives, niveau 1 </t>
  </si>
  <si>
    <t xml:space="preserve">19M112 </t>
  </si>
  <si>
    <t xml:space="preserve">Névroses dépressives, niveau 2 </t>
  </si>
  <si>
    <t xml:space="preserve">19M113 </t>
  </si>
  <si>
    <t xml:space="preserve">Névroses dépressives, niveau 3 </t>
  </si>
  <si>
    <t xml:space="preserve">19M114 </t>
  </si>
  <si>
    <t xml:space="preserve">Névroses dépressives, niveau 4 </t>
  </si>
  <si>
    <t xml:space="preserve">19M11T </t>
  </si>
  <si>
    <t xml:space="preserve">Névroses dépressives, très courte durée </t>
  </si>
  <si>
    <t xml:space="preserve">19M121 </t>
  </si>
  <si>
    <t xml:space="preserve">Anorexie mentale et boulimie, niveau 1 </t>
  </si>
  <si>
    <t xml:space="preserve">19M122 </t>
  </si>
  <si>
    <t xml:space="preserve">Anorexie mentale et boulimie, niveau 2 </t>
  </si>
  <si>
    <t xml:space="preserve">19M123 </t>
  </si>
  <si>
    <t xml:space="preserve">Anorexie mentale et boulimie, niveau 3 </t>
  </si>
  <si>
    <t xml:space="preserve">19M12T </t>
  </si>
  <si>
    <t xml:space="preserve">Anorexie mentale et boulimie, très courte durée </t>
  </si>
  <si>
    <t xml:space="preserve">19M131 </t>
  </si>
  <si>
    <t xml:space="preserve">Autres troubles de la personnalité et du comportement avec réactions impulsives, niveau 1 </t>
  </si>
  <si>
    <t xml:space="preserve">19M132 </t>
  </si>
  <si>
    <t xml:space="preserve">Autres troubles de la personnalité et du comportement avec réactions impulsives, niveau 2 </t>
  </si>
  <si>
    <t xml:space="preserve">19M133 </t>
  </si>
  <si>
    <t xml:space="preserve">Autres troubles de la personnalité et du comportement avec réactions impulsives, niveau 3 </t>
  </si>
  <si>
    <t xml:space="preserve">19M13T </t>
  </si>
  <si>
    <t xml:space="preserve">Autres troubles de la personnalité et du comportement avec réactions impulsives, très courte durée </t>
  </si>
  <si>
    <t xml:space="preserve">19M141 </t>
  </si>
  <si>
    <t xml:space="preserve">Troubles bipolaires et syndromes dépressifs sévères, niveau 1 </t>
  </si>
  <si>
    <t xml:space="preserve">19M142 </t>
  </si>
  <si>
    <t xml:space="preserve">Troubles bipolaires et syndromes dépressifs sévères, niveau 2 </t>
  </si>
  <si>
    <t xml:space="preserve">19M143 </t>
  </si>
  <si>
    <t xml:space="preserve">Troubles bipolaires et syndromes dépressifs sévères, niveau 3 </t>
  </si>
  <si>
    <t xml:space="preserve">19M14T </t>
  </si>
  <si>
    <t xml:space="preserve">Troubles bipolaires et syndromes dépressifs sévères, très courte durée </t>
  </si>
  <si>
    <t xml:space="preserve">19M151 </t>
  </si>
  <si>
    <t xml:space="preserve">Autres psychoses, âge supérieur à 79 ans, niveau 1 </t>
  </si>
  <si>
    <t xml:space="preserve">19M152 </t>
  </si>
  <si>
    <t xml:space="preserve">Autres psychoses, âge supérieur à 79 ans, niveau 2 </t>
  </si>
  <si>
    <t xml:space="preserve">19M153 </t>
  </si>
  <si>
    <t xml:space="preserve">Autres psychoses, âge supérieur à 79 ans, niveau 3 </t>
  </si>
  <si>
    <t xml:space="preserve">19M15T </t>
  </si>
  <si>
    <t xml:space="preserve">Autres psychoses, âge supérieur à 79 ans, très courte durée </t>
  </si>
  <si>
    <t xml:space="preserve">19M161 </t>
  </si>
  <si>
    <t xml:space="preserve">Autres psychoses, âge inférieur à 80 ans, niveau 1 </t>
  </si>
  <si>
    <t xml:space="preserve">19M162 </t>
  </si>
  <si>
    <t xml:space="preserve">Autres psychoses, âge inférieur à 80 ans, niveau 2 </t>
  </si>
  <si>
    <t xml:space="preserve">19M163 </t>
  </si>
  <si>
    <t xml:space="preserve">Autres psychoses, âge inférieur à 80 ans, niveau 3 </t>
  </si>
  <si>
    <t xml:space="preserve">19M16T </t>
  </si>
  <si>
    <t xml:space="preserve">Autres psychoses, âge inférieur à 80 ans, très courte durée </t>
  </si>
  <si>
    <t xml:space="preserve">19M171 </t>
  </si>
  <si>
    <t xml:space="preserve">Maladies et troubles du développement psychologiques de l'enfance, niveau 1 </t>
  </si>
  <si>
    <t xml:space="preserve">19M181 </t>
  </si>
  <si>
    <t xml:space="preserve">Autres maladies et troubles mentaux de l'enfance, niveau 1 </t>
  </si>
  <si>
    <t xml:space="preserve">19M182 </t>
  </si>
  <si>
    <t xml:space="preserve">Autres maladies et troubles mentaux de l'enfance, niveau 2 </t>
  </si>
  <si>
    <t xml:space="preserve">19M18T </t>
  </si>
  <si>
    <t xml:space="preserve">Autres maladies et troubles mentaux de l'enfance, très courte durée </t>
  </si>
  <si>
    <t xml:space="preserve">19M191 </t>
  </si>
  <si>
    <t xml:space="preserve">Troubles de l'humeur, niveau 1 </t>
  </si>
  <si>
    <t xml:space="preserve">19M192 </t>
  </si>
  <si>
    <t xml:space="preserve">Troubles de l'humeur, niveau 2 </t>
  </si>
  <si>
    <t xml:space="preserve">19M193 </t>
  </si>
  <si>
    <t xml:space="preserve">Troubles de l'humeur, niveau 3 </t>
  </si>
  <si>
    <t xml:space="preserve">19M19T </t>
  </si>
  <si>
    <t xml:space="preserve">Troubles de l'humeur, très courte durée </t>
  </si>
  <si>
    <t xml:space="preserve">19M201 </t>
  </si>
  <si>
    <t xml:space="preserve">Autres troubles mentaux, niveau 1 </t>
  </si>
  <si>
    <t xml:space="preserve">19M202 </t>
  </si>
  <si>
    <t xml:space="preserve">Autres troubles mentaux, niveau 2 </t>
  </si>
  <si>
    <t xml:space="preserve">19M203 </t>
  </si>
  <si>
    <t xml:space="preserve">Autres troubles mentaux, niveau 3 </t>
  </si>
  <si>
    <t xml:space="preserve">19M20T </t>
  </si>
  <si>
    <t xml:space="preserve">Autres troubles mentaux, très courte durée </t>
  </si>
  <si>
    <t xml:space="preserve">19M21Z </t>
  </si>
  <si>
    <t xml:space="preserve">Explorations et surveillance pour maladies et troubles mentaux </t>
  </si>
  <si>
    <t xml:space="preserve">19M22T </t>
  </si>
  <si>
    <t xml:space="preserve">Symptômes et autres recours aux soins de la CMD 19, très courte durée </t>
  </si>
  <si>
    <t xml:space="preserve">19M22Z </t>
  </si>
  <si>
    <t xml:space="preserve">Symptômes et autres recours aux soins de la CMD 19 </t>
  </si>
  <si>
    <t xml:space="preserve">20Z021 </t>
  </si>
  <si>
    <t xml:space="preserve">Toxicomanies non éthyliques avec dépendance, niveau 1 </t>
  </si>
  <si>
    <t xml:space="preserve">20Z022 </t>
  </si>
  <si>
    <t xml:space="preserve">Toxicomanies non éthyliques avec dépendance, niveau 2 </t>
  </si>
  <si>
    <t xml:space="preserve">20Z023 </t>
  </si>
  <si>
    <t xml:space="preserve">Toxicomanies non éthyliques avec dépendance, niveau 3 </t>
  </si>
  <si>
    <t xml:space="preserve">20Z02T </t>
  </si>
  <si>
    <t xml:space="preserve">Toxicomanies non éthyliques avec dépendance, très courte durée </t>
  </si>
  <si>
    <t xml:space="preserve">20Z031 </t>
  </si>
  <si>
    <t xml:space="preserve">Abus de drogues non éthyliques sans dépendance, niveau 1 </t>
  </si>
  <si>
    <t xml:space="preserve">20Z041 </t>
  </si>
  <si>
    <t xml:space="preserve">Ethylisme avec dépendance, niveau 1 </t>
  </si>
  <si>
    <t xml:space="preserve">20Z042 </t>
  </si>
  <si>
    <t xml:space="preserve">Ethylisme avec dépendance, niveau 2 </t>
  </si>
  <si>
    <t xml:space="preserve">20Z043 </t>
  </si>
  <si>
    <t xml:space="preserve">Ethylisme avec dépendance, niveau 3 </t>
  </si>
  <si>
    <t xml:space="preserve">20Z044 </t>
  </si>
  <si>
    <t xml:space="preserve">Ethylisme avec dépendance, niveau 4 </t>
  </si>
  <si>
    <t xml:space="preserve">20Z04T </t>
  </si>
  <si>
    <t xml:space="preserve">Ethylisme avec dépendance, très courte durée </t>
  </si>
  <si>
    <t xml:space="preserve">20Z051 </t>
  </si>
  <si>
    <t xml:space="preserve">Ethylisme aigu, niveau 1 </t>
  </si>
  <si>
    <t xml:space="preserve">20Z052 </t>
  </si>
  <si>
    <t xml:space="preserve">Ethylisme aigu, niveau 2 </t>
  </si>
  <si>
    <t xml:space="preserve">20Z053 </t>
  </si>
  <si>
    <t xml:space="preserve">Ethylisme aigu, niveau 3 </t>
  </si>
  <si>
    <t xml:space="preserve">20Z061 </t>
  </si>
  <si>
    <t xml:space="preserve">Troubles mentaux organiques induits par l'alcool ou d'autres substances, niveau 1 </t>
  </si>
  <si>
    <t xml:space="preserve">20Z062 </t>
  </si>
  <si>
    <t xml:space="preserve">Troubles mentaux organiques induits par l'alcool ou d'autres substances, niveau 2 </t>
  </si>
  <si>
    <t xml:space="preserve">20Z063 </t>
  </si>
  <si>
    <t xml:space="preserve">Troubles mentaux organiques induits par l'alcool ou d'autres substances, niveau 3 </t>
  </si>
  <si>
    <t xml:space="preserve">20Z06T </t>
  </si>
  <si>
    <t xml:space="preserve">Troubles mentaux organiques induits par l'alcool ou d'autres substances, très courte durée </t>
  </si>
  <si>
    <t xml:space="preserve">21C021 </t>
  </si>
  <si>
    <t xml:space="preserve">Greffes de peau pour lésions autres que des brûlures, niveau 1 </t>
  </si>
  <si>
    <t xml:space="preserve">21C023 </t>
  </si>
  <si>
    <t xml:space="preserve">Greffes de peau pour lésions autres que des brûlures, niveau 3 </t>
  </si>
  <si>
    <t xml:space="preserve">21C02J </t>
  </si>
  <si>
    <t xml:space="preserve">Greffes de peau pour lésions autres que des brûlures, en ambulatoire </t>
  </si>
  <si>
    <t xml:space="preserve">21C031 </t>
  </si>
  <si>
    <t xml:space="preserve">Parages de plaies pour lésions autres que des brûlures, niveau 1 </t>
  </si>
  <si>
    <t xml:space="preserve">21C041 </t>
  </si>
  <si>
    <t xml:space="preserve">Interventions sur la main ou le poignet à la suite de blessures, niveau 1 </t>
  </si>
  <si>
    <t xml:space="preserve">21C04J </t>
  </si>
  <si>
    <t xml:space="preserve">Interventions sur la main ou le poignet à la suite de blessures, en ambulatoire </t>
  </si>
  <si>
    <t xml:space="preserve">21C051 </t>
  </si>
  <si>
    <t xml:space="preserve">Autres interventions pour blessures ou complications d'acte, niveau 1 </t>
  </si>
  <si>
    <t xml:space="preserve">21C052 </t>
  </si>
  <si>
    <t xml:space="preserve">Autres interventions pour blessures ou complications d'acte, niveau 2 </t>
  </si>
  <si>
    <t xml:space="preserve">21C053 </t>
  </si>
  <si>
    <t xml:space="preserve">Autres interventions pour blessures ou complications d'acte, niveau 3 </t>
  </si>
  <si>
    <t xml:space="preserve">21C054 </t>
  </si>
  <si>
    <t xml:space="preserve">Autres interventions pour blessures ou complications d'acte, niveau 4 </t>
  </si>
  <si>
    <t xml:space="preserve">21C05J </t>
  </si>
  <si>
    <t xml:space="preserve">Autres interventions pour blessures ou complications d'acte, en ambulatoire </t>
  </si>
  <si>
    <t xml:space="preserve">21K02J </t>
  </si>
  <si>
    <t xml:space="preserve">Traumatismes, allergies et empoisonnements sans acte opératoire, avec anesthésie, en ambulatoire </t>
  </si>
  <si>
    <t xml:space="preserve">21M021 </t>
  </si>
  <si>
    <t xml:space="preserve">Effets toxiques des médicaments et substances biologiques, âge inférieur à 18 ans, niveau 1 </t>
  </si>
  <si>
    <t xml:space="preserve">21M022 </t>
  </si>
  <si>
    <t xml:space="preserve">Effets toxiques des médicaments et substances biologiques, âge inférieur à 18 ans, niveau 2 </t>
  </si>
  <si>
    <t xml:space="preserve">21M02T </t>
  </si>
  <si>
    <t xml:space="preserve">Effets toxiques des médicaments et substances biologiques, âge inférieur à 18 ans, très courte durée </t>
  </si>
  <si>
    <t xml:space="preserve">21M041 </t>
  </si>
  <si>
    <t xml:space="preserve">Réactions allergiques non classées ailleurs, âge inférieur à 18 ans, niveau 1 </t>
  </si>
  <si>
    <t xml:space="preserve">21M04T </t>
  </si>
  <si>
    <t xml:space="preserve">Réactions allergiques non classées ailleurs, âge inférieur à 18 ans, très courte durée </t>
  </si>
  <si>
    <t xml:space="preserve">21M051 </t>
  </si>
  <si>
    <t xml:space="preserve">Réactions allergiques non classées ailleurs, âge supérieur à 17 ans, niveau 1 </t>
  </si>
  <si>
    <t xml:space="preserve">21M052 </t>
  </si>
  <si>
    <t xml:space="preserve">Réactions allergiques non classées ailleurs, âge supérieur à 17 ans, niveau 2 </t>
  </si>
  <si>
    <t xml:space="preserve">21M05T </t>
  </si>
  <si>
    <t xml:space="preserve">Réactions allergiques non classées ailleurs, âge supérieur à 17 ans, très courte durée </t>
  </si>
  <si>
    <t xml:space="preserve">21M061 </t>
  </si>
  <si>
    <t xml:space="preserve">Traumatismes imprécis, âge inférieur à 18 ans, niveau 1 </t>
  </si>
  <si>
    <t xml:space="preserve">21M071 </t>
  </si>
  <si>
    <t xml:space="preserve">Traumatismes imprécis, âge supérieur à 17 ans, niveau 1 </t>
  </si>
  <si>
    <t xml:space="preserve">21M072 </t>
  </si>
  <si>
    <t xml:space="preserve">Traumatismes imprécis, âge supérieur à 17 ans, niveau 2 </t>
  </si>
  <si>
    <t xml:space="preserve">21M073 </t>
  </si>
  <si>
    <t xml:space="preserve">Traumatismes imprécis, âge supérieur à 17 ans, niveau 3 </t>
  </si>
  <si>
    <t xml:space="preserve">21M07T </t>
  </si>
  <si>
    <t xml:space="preserve">Traumatismes imprécis, âge supérieur à 17 ans, très courte durée </t>
  </si>
  <si>
    <t xml:space="preserve">21M101 </t>
  </si>
  <si>
    <t xml:space="preserve">Effets toxiques des médicaments et substances biologiques, âge supérieur à 17 ans, niveau 1 </t>
  </si>
  <si>
    <t xml:space="preserve">21M102 </t>
  </si>
  <si>
    <t xml:space="preserve">Effets toxiques des médicaments et substances biologiques, âge supérieur à 17 ans, niveau 2 </t>
  </si>
  <si>
    <t xml:space="preserve">21M103 </t>
  </si>
  <si>
    <t xml:space="preserve">Effets toxiques des médicaments et substances biologiques, âge supérieur à 17 ans, niveau 3 </t>
  </si>
  <si>
    <t xml:space="preserve">21M104 </t>
  </si>
  <si>
    <t xml:space="preserve">Effets toxiques des médicaments et substances biologiques, âge supérieur à 17 ans, niveau 4 </t>
  </si>
  <si>
    <t xml:space="preserve">21M10T </t>
  </si>
  <si>
    <t xml:space="preserve">Effets toxiques des médicaments et substances biologiques, âge supérieur à 17 ans, très courte durée </t>
  </si>
  <si>
    <t xml:space="preserve">21M111 </t>
  </si>
  <si>
    <t xml:space="preserve">Effets toxiques des autres substances chimiques, niveau 1 </t>
  </si>
  <si>
    <t xml:space="preserve">21M112 </t>
  </si>
  <si>
    <t xml:space="preserve">Effets toxiques des autres substances chimiques, niveau 2 </t>
  </si>
  <si>
    <t xml:space="preserve">21M11T </t>
  </si>
  <si>
    <t xml:space="preserve">Effets toxiques des autres substances chimiques, très courte durée </t>
  </si>
  <si>
    <t xml:space="preserve">21M121 </t>
  </si>
  <si>
    <t xml:space="preserve">Autres effets toxiques, niveau 1 </t>
  </si>
  <si>
    <t xml:space="preserve">21M131 </t>
  </si>
  <si>
    <t xml:space="preserve">Maltraitance, niveau 1 </t>
  </si>
  <si>
    <t xml:space="preserve">21M141 </t>
  </si>
  <si>
    <t xml:space="preserve">Autres traumatismes et effets nocifs autres que les intoxications, niveau 1 </t>
  </si>
  <si>
    <t xml:space="preserve">21M142 </t>
  </si>
  <si>
    <t xml:space="preserve">Autres traumatismes et effets nocifs autres que les intoxications, niveau 2 </t>
  </si>
  <si>
    <t xml:space="preserve">21M143 </t>
  </si>
  <si>
    <t xml:space="preserve">Autres traumatismes et effets nocifs autres que les intoxications, niveau 3 </t>
  </si>
  <si>
    <t xml:space="preserve">21M144 </t>
  </si>
  <si>
    <t xml:space="preserve">Autres traumatismes et effets nocifs autres que les intoxications, niveau 4 </t>
  </si>
  <si>
    <t xml:space="preserve">21M14T </t>
  </si>
  <si>
    <t xml:space="preserve">Autres traumatismes et effets nocifs autres que les intoxications, très courte durée </t>
  </si>
  <si>
    <t xml:space="preserve">21M151 </t>
  </si>
  <si>
    <t xml:space="preserve">Rejets de greffe, niveau 1 </t>
  </si>
  <si>
    <t xml:space="preserve">21M152 </t>
  </si>
  <si>
    <t xml:space="preserve">Rejets de greffe, niveau 2 </t>
  </si>
  <si>
    <t xml:space="preserve">21M153 </t>
  </si>
  <si>
    <t xml:space="preserve">Rejets de greffe, niveau 3 </t>
  </si>
  <si>
    <t xml:space="preserve">21M154 </t>
  </si>
  <si>
    <t xml:space="preserve">Rejets de greffe, niveau 4 </t>
  </si>
  <si>
    <t xml:space="preserve">21M15T </t>
  </si>
  <si>
    <t xml:space="preserve">Rejets de greffe, très courte durée </t>
  </si>
  <si>
    <t xml:space="preserve">21M161 </t>
  </si>
  <si>
    <t xml:space="preserve">Autres complications iatrogéniques non classées ailleurs, niveau 1 </t>
  </si>
  <si>
    <t xml:space="preserve">21M162 </t>
  </si>
  <si>
    <t xml:space="preserve">Autres complications iatrogéniques non classées ailleurs, niveau 2 </t>
  </si>
  <si>
    <t xml:space="preserve">21M163 </t>
  </si>
  <si>
    <t xml:space="preserve">Autres complications iatrogéniques non classées ailleurs, niveau 3 </t>
  </si>
  <si>
    <t xml:space="preserve">21M164 </t>
  </si>
  <si>
    <t xml:space="preserve">Autres complications iatrogéniques non classées ailleurs, niveau 4 </t>
  </si>
  <si>
    <t xml:space="preserve">21M16T </t>
  </si>
  <si>
    <t xml:space="preserve">Autres complications iatrogéniques non classées ailleurs, très courte durée </t>
  </si>
  <si>
    <t xml:space="preserve">22C021 </t>
  </si>
  <si>
    <t xml:space="preserve">Brûlures non étendues avec greffe cutanée, niveau 1 </t>
  </si>
  <si>
    <t xml:space="preserve">22C022 </t>
  </si>
  <si>
    <t xml:space="preserve">Brûlures non étendues avec greffe cutanée, niveau 2 </t>
  </si>
  <si>
    <t xml:space="preserve">22C023 </t>
  </si>
  <si>
    <t xml:space="preserve">Brûlures non étendues avec greffe cutanée, niveau 3 </t>
  </si>
  <si>
    <t xml:space="preserve">22C024 </t>
  </si>
  <si>
    <t xml:space="preserve">Brûlures non étendues avec greffe cutanée, niveau 4 </t>
  </si>
  <si>
    <t xml:space="preserve">22C02J </t>
  </si>
  <si>
    <t xml:space="preserve">Brûlures non étendues avec greffe cutanée, en ambulatoire </t>
  </si>
  <si>
    <t xml:space="preserve">22C031 </t>
  </si>
  <si>
    <t xml:space="preserve">Brûlures non étendues avec parages de plaie ou autres interventions chirurgicales, niveau 1 </t>
  </si>
  <si>
    <t xml:space="preserve">22K02J </t>
  </si>
  <si>
    <t xml:space="preserve">Brûlures sans acte opératoire, avec anesthésie, en ambulatoire </t>
  </si>
  <si>
    <t xml:space="preserve">22M021 </t>
  </si>
  <si>
    <t xml:space="preserve">Brûlures et gelures non étendues sans intervention chirurgicale, niveau 1 </t>
  </si>
  <si>
    <t xml:space="preserve">22M022 </t>
  </si>
  <si>
    <t xml:space="preserve">Brûlures et gelures non étendues sans intervention chirurgicale, niveau 2 </t>
  </si>
  <si>
    <t xml:space="preserve">22M023 </t>
  </si>
  <si>
    <t xml:space="preserve">Brûlures et gelures non étendues sans intervention chirurgicale, niveau 3 </t>
  </si>
  <si>
    <t xml:space="preserve">22M02T </t>
  </si>
  <si>
    <t xml:space="preserve">Brûlures et gelures non étendues sans intervention chirurgicale, très courte durée </t>
  </si>
  <si>
    <t xml:space="preserve">22Z021 </t>
  </si>
  <si>
    <t xml:space="preserve">Brûlures étendues, niveau 1 </t>
  </si>
  <si>
    <t xml:space="preserve">22Z023 </t>
  </si>
  <si>
    <t xml:space="preserve">Brûlures étendues, niveau 3 </t>
  </si>
  <si>
    <t xml:space="preserve">22Z024 </t>
  </si>
  <si>
    <t xml:space="preserve">Brûlures étendues, niveau 4 </t>
  </si>
  <si>
    <t xml:space="preserve">22Z03Z </t>
  </si>
  <si>
    <t xml:space="preserve">Brûlures avec transfert vers un autre établissement MCO : séjours de moins de 2 jours </t>
  </si>
  <si>
    <t xml:space="preserve">23C021 </t>
  </si>
  <si>
    <t xml:space="preserve">Interventions chirurgicales avec autres motifs de recours aux services de santé, niveau 1 </t>
  </si>
  <si>
    <t xml:space="preserve">23C022 </t>
  </si>
  <si>
    <t xml:space="preserve">Interventions chirurgicales avec autres motifs de recours aux services de santé, niveau 2 </t>
  </si>
  <si>
    <t xml:space="preserve">23C023 </t>
  </si>
  <si>
    <t xml:space="preserve">Interventions chirurgicales avec autres motifs de recours aux services de santé, niveau 3 </t>
  </si>
  <si>
    <t xml:space="preserve">23C024 </t>
  </si>
  <si>
    <t xml:space="preserve">Interventions chirurgicales avec autres motifs de recours aux services de santé, niveau 4 </t>
  </si>
  <si>
    <t xml:space="preserve">23C02J </t>
  </si>
  <si>
    <t xml:space="preserve">Interventions chirurgicales avec autres motifs de recours aux services de santé, en ambulatoire </t>
  </si>
  <si>
    <t xml:space="preserve">23K02Z </t>
  </si>
  <si>
    <t xml:space="preserve">Explorations nocturnes et apparentées : séjours de moins de 2 jours </t>
  </si>
  <si>
    <t xml:space="preserve">23K03J </t>
  </si>
  <si>
    <t xml:space="preserve">Motifs de recours de la CMD 23 sans acte opératoire, avec anesthésie, en ambulatoire </t>
  </si>
  <si>
    <t xml:space="preserve">23M02T </t>
  </si>
  <si>
    <t xml:space="preserve">Rééducation, très courte durée </t>
  </si>
  <si>
    <t xml:space="preserve">23M02Z </t>
  </si>
  <si>
    <t xml:space="preserve">Rééducation </t>
  </si>
  <si>
    <t xml:space="preserve">23M061 </t>
  </si>
  <si>
    <t xml:space="preserve">Autres facteurs influant sur l'état de santé, niveau 1 </t>
  </si>
  <si>
    <t xml:space="preserve">23M062 </t>
  </si>
  <si>
    <t xml:space="preserve">Autres facteurs influant sur l'état de santé, niveau 2 </t>
  </si>
  <si>
    <t xml:space="preserve">23M063 </t>
  </si>
  <si>
    <t xml:space="preserve">Autres facteurs influant sur l'état de santé, niveau 3 </t>
  </si>
  <si>
    <t xml:space="preserve">23M064 </t>
  </si>
  <si>
    <t xml:space="preserve">Autres facteurs influant sur l'état de santé, niveau 4 </t>
  </si>
  <si>
    <t xml:space="preserve">23M06T </t>
  </si>
  <si>
    <t xml:space="preserve">Autres facteurs influant sur l'état de santé, très courte durée </t>
  </si>
  <si>
    <t xml:space="preserve">23M07J </t>
  </si>
  <si>
    <t xml:space="preserve">Autres motifs de recours pour infection à VIH, en ambulatoire </t>
  </si>
  <si>
    <t xml:space="preserve">23M08J </t>
  </si>
  <si>
    <t xml:space="preserve">Autres motifs de recours chez un patient diabétique, en ambulatoire </t>
  </si>
  <si>
    <t xml:space="preserve">23M091 </t>
  </si>
  <si>
    <t xml:space="preserve">Chimiothérapie pour affections non tumorales, niveau 1 </t>
  </si>
  <si>
    <t xml:space="preserve">23M092 </t>
  </si>
  <si>
    <t xml:space="preserve">Chimiothérapie pour affections non tumorales, niveau 2 </t>
  </si>
  <si>
    <t xml:space="preserve">23M093 </t>
  </si>
  <si>
    <t xml:space="preserve">Chimiothérapie pour affections non tumorales, niveau 3 </t>
  </si>
  <si>
    <t xml:space="preserve">23M094 </t>
  </si>
  <si>
    <t xml:space="preserve">Chimiothérapie pour affections non tumorales, niveau 4 </t>
  </si>
  <si>
    <t xml:space="preserve">23M101 </t>
  </si>
  <si>
    <t xml:space="preserve">Soins de contrôle chirurgicaux, niveau 1 </t>
  </si>
  <si>
    <t xml:space="preserve">23M102 </t>
  </si>
  <si>
    <t xml:space="preserve">Soins de contrôle chirurgicaux, niveau 2 </t>
  </si>
  <si>
    <t xml:space="preserve">23M103 </t>
  </si>
  <si>
    <t xml:space="preserve">Soins de contrôle chirurgicaux, niveau 3 </t>
  </si>
  <si>
    <t xml:space="preserve">23M104 </t>
  </si>
  <si>
    <t xml:space="preserve">Soins de contrôle chirurgicaux, niveau 4 </t>
  </si>
  <si>
    <t xml:space="preserve">23M10T </t>
  </si>
  <si>
    <t xml:space="preserve">Soins de contrôle chirurgicaux, très courte durée </t>
  </si>
  <si>
    <t xml:space="preserve">23M111 </t>
  </si>
  <si>
    <t xml:space="preserve">Autres motifs concernant majoritairement la petite enfance, niveau 1 </t>
  </si>
  <si>
    <t xml:space="preserve">23M112 </t>
  </si>
  <si>
    <t xml:space="preserve">Autres motifs concernant majoritairement la petite enfance, niveau 2 </t>
  </si>
  <si>
    <t xml:space="preserve">23M11T </t>
  </si>
  <si>
    <t xml:space="preserve">Autres motifs concernant majoritairement la petite enfance, très courte durée </t>
  </si>
  <si>
    <t xml:space="preserve">23M13Z </t>
  </si>
  <si>
    <t xml:space="preserve">Désensibilisations nécessitant une hospitalisation </t>
  </si>
  <si>
    <t xml:space="preserve">23M14Z </t>
  </si>
  <si>
    <t xml:space="preserve">Traitements prophylactiques </t>
  </si>
  <si>
    <t xml:space="preserve">23M15Z </t>
  </si>
  <si>
    <t xml:space="preserve">Actes non effectués en raison d'une contre-indication </t>
  </si>
  <si>
    <t xml:space="preserve">23M16T </t>
  </si>
  <si>
    <t xml:space="preserve">Convalescences et autres motifs sociaux, très courte durée </t>
  </si>
  <si>
    <t xml:space="preserve">23M16Z </t>
  </si>
  <si>
    <t xml:space="preserve">Convalescences et autres motifs sociaux </t>
  </si>
  <si>
    <t xml:space="preserve">23M18Z </t>
  </si>
  <si>
    <t xml:space="preserve">Tests allergologiques nécessitant une hospitalisation </t>
  </si>
  <si>
    <t xml:space="preserve">23M19Z </t>
  </si>
  <si>
    <t xml:space="preserve">Explorations et surveillance pour autres motifs de recours aux soins </t>
  </si>
  <si>
    <t xml:space="preserve">23M20T </t>
  </si>
  <si>
    <t xml:space="preserve">Autres symptômes et motifs de recours aux soins de la CMD 23, très courte durée </t>
  </si>
  <si>
    <t xml:space="preserve">23M20Z </t>
  </si>
  <si>
    <t xml:space="preserve">Autres symptômes et motifs de recours aux soins de la CMD 23 </t>
  </si>
  <si>
    <t xml:space="preserve">23Z02T </t>
  </si>
  <si>
    <t xml:space="preserve">Soins Palliatifs, avec ou sans acte, très courte durée </t>
  </si>
  <si>
    <t xml:space="preserve">23Z02Z </t>
  </si>
  <si>
    <t xml:space="preserve">Soins Palliatifs, avec ou sans acte </t>
  </si>
  <si>
    <t xml:space="preserve">25C021 </t>
  </si>
  <si>
    <t xml:space="preserve">Interventions pour maladie due au VIH, niveau 1 </t>
  </si>
  <si>
    <t xml:space="preserve">25C023 </t>
  </si>
  <si>
    <t xml:space="preserve">Interventions pour maladie due au VIH, niveau 3 </t>
  </si>
  <si>
    <t xml:space="preserve">25M02A </t>
  </si>
  <si>
    <t xml:space="preserve">Autres maladies dues au VIH </t>
  </si>
  <si>
    <t xml:space="preserve">25M02B </t>
  </si>
  <si>
    <t xml:space="preserve">Maladies dues au VIH, avec une seule complication infectieuse </t>
  </si>
  <si>
    <t xml:space="preserve">25M02C </t>
  </si>
  <si>
    <t xml:space="preserve">Maladies dues au VIH, avec plusieurs complications infectieuses </t>
  </si>
  <si>
    <t xml:space="preserve">25M02T </t>
  </si>
  <si>
    <t xml:space="preserve">Autres maladies dues au VIH, très courte durée </t>
  </si>
  <si>
    <t xml:space="preserve">25Z02E </t>
  </si>
  <si>
    <t xml:space="preserve">Maladies dues au VIH, avec décès </t>
  </si>
  <si>
    <t xml:space="preserve">26C021 </t>
  </si>
  <si>
    <t xml:space="preserve">Interventions pour traumatismes multiples graves, niveau 1 </t>
  </si>
  <si>
    <t xml:space="preserve">26C022 </t>
  </si>
  <si>
    <t xml:space="preserve">Interventions pour traumatismes multiples graves, niveau 2 </t>
  </si>
  <si>
    <t xml:space="preserve">26C023 </t>
  </si>
  <si>
    <t xml:space="preserve">Interventions pour traumatismes multiples graves, niveau 3 </t>
  </si>
  <si>
    <t xml:space="preserve">26C024 </t>
  </si>
  <si>
    <t xml:space="preserve">Interventions pour traumatismes multiples graves, niveau 4 </t>
  </si>
  <si>
    <t xml:space="preserve">26M021 </t>
  </si>
  <si>
    <t xml:space="preserve">Traumatismes multiples graves, niveau 1 </t>
  </si>
  <si>
    <t xml:space="preserve">26M022 </t>
  </si>
  <si>
    <t xml:space="preserve">Traumatismes multiples graves, niveau 2 </t>
  </si>
  <si>
    <t xml:space="preserve">26M023 </t>
  </si>
  <si>
    <t xml:space="preserve">Traumatismes multiples graves, niveau 3 </t>
  </si>
  <si>
    <t xml:space="preserve">26M024 </t>
  </si>
  <si>
    <t xml:space="preserve">Traumatismes multiples graves, niveau 4 </t>
  </si>
  <si>
    <t xml:space="preserve">27C021 </t>
  </si>
  <si>
    <t xml:space="preserve">Transplantations hépatiques, niveau 1 </t>
  </si>
  <si>
    <t xml:space="preserve">27C022 </t>
  </si>
  <si>
    <t xml:space="preserve">Transplantations hépatiques, niveau 2 </t>
  </si>
  <si>
    <t xml:space="preserve">27C023 </t>
  </si>
  <si>
    <t xml:space="preserve">Transplantations hépatiques, niveau 3 </t>
  </si>
  <si>
    <t xml:space="preserve">27C024 </t>
  </si>
  <si>
    <t xml:space="preserve">Transplantations hépatiques, niveau 4 </t>
  </si>
  <si>
    <t xml:space="preserve">27C044 </t>
  </si>
  <si>
    <t xml:space="preserve">Transplantations pulmonaires, niveau 4 </t>
  </si>
  <si>
    <t xml:space="preserve">27C053 </t>
  </si>
  <si>
    <t xml:space="preserve">Transplantations cardiaques, niveau 3 </t>
  </si>
  <si>
    <t xml:space="preserve">27C054 </t>
  </si>
  <si>
    <t xml:space="preserve">Transplantations cardiaques, niveau 4 </t>
  </si>
  <si>
    <t xml:space="preserve">27C061 </t>
  </si>
  <si>
    <t xml:space="preserve">Transplantations rénales, niveau 1 </t>
  </si>
  <si>
    <t xml:space="preserve">27C062 </t>
  </si>
  <si>
    <t xml:space="preserve">Transplantations rénales, niveau 2 </t>
  </si>
  <si>
    <t xml:space="preserve">27C063 </t>
  </si>
  <si>
    <t xml:space="preserve">Transplantations rénales, niveau 3 </t>
  </si>
  <si>
    <t xml:space="preserve">27C064 </t>
  </si>
  <si>
    <t xml:space="preserve">Transplantations rénales, niveau 4 </t>
  </si>
  <si>
    <t xml:space="preserve">27Z021 </t>
  </si>
  <si>
    <t xml:space="preserve">Allogreffes de cellules souches hématopoïétiques, niveau 1 </t>
  </si>
  <si>
    <t xml:space="preserve">27Z022 </t>
  </si>
  <si>
    <t xml:space="preserve">Allogreffes de cellules souches hématopoïétiques, niveau 2 </t>
  </si>
  <si>
    <t xml:space="preserve">27Z023 </t>
  </si>
  <si>
    <t xml:space="preserve">Allogreffes de cellules souches hématopoïétiques, niveau 3 </t>
  </si>
  <si>
    <t xml:space="preserve">27Z024 </t>
  </si>
  <si>
    <t xml:space="preserve">Allogreffes de cellules souches hématopoïétiques, niveau 4 </t>
  </si>
  <si>
    <t xml:space="preserve">27Z03Z </t>
  </si>
  <si>
    <t xml:space="preserve">Autogreffes de cellules souches hématopoïétiques </t>
  </si>
  <si>
    <t xml:space="preserve">27Z04J </t>
  </si>
  <si>
    <t xml:space="preserve">Greffes de cellules souches hématopoïétiques, en ambulatoire </t>
  </si>
  <si>
    <t xml:space="preserve">28Z01Z </t>
  </si>
  <si>
    <t xml:space="preserve">Entraînements à la dialyse péritonéale automatisée, en séances </t>
  </si>
  <si>
    <t xml:space="preserve">28Z02Z </t>
  </si>
  <si>
    <t xml:space="preserve">Entraînements à la dialyse péritonéale continue ambulatoire, en séances </t>
  </si>
  <si>
    <t xml:space="preserve">28Z03Z </t>
  </si>
  <si>
    <t xml:space="preserve">Entraînements à l'hémodialyse, en séances </t>
  </si>
  <si>
    <t xml:space="preserve">28Z04Z </t>
  </si>
  <si>
    <t xml:space="preserve">Hémodialyse, en séances </t>
  </si>
  <si>
    <t xml:space="preserve">28Z07Z </t>
  </si>
  <si>
    <t xml:space="preserve">Chimiothérapie pour tumeur, en séances </t>
  </si>
  <si>
    <t xml:space="preserve">28Z10Z </t>
  </si>
  <si>
    <t xml:space="preserve">Curiethérapie, en séances </t>
  </si>
  <si>
    <t xml:space="preserve">28Z14Z </t>
  </si>
  <si>
    <t xml:space="preserve">Transfusions, en séances </t>
  </si>
  <si>
    <t xml:space="preserve">28Z15Z </t>
  </si>
  <si>
    <t xml:space="preserve">Oxygénothérapie hyperbare, en séances </t>
  </si>
  <si>
    <t xml:space="preserve">28Z16Z </t>
  </si>
  <si>
    <t xml:space="preserve">Aphérèses sanguines, en séances </t>
  </si>
  <si>
    <t xml:space="preserve">28Z17Z </t>
  </si>
  <si>
    <t xml:space="preserve">Chimiothérapie pour affection non tumorale, en séances </t>
  </si>
  <si>
    <t>- les tarifs issus des coûts</t>
  </si>
  <si>
    <t xml:space="preserve">Il convient de noter que cette étude ne permet pas d’établir une comparaison directe entre une charge et un financement, autrement dit elle ne permet pas d’évaluer un taux de marge. </t>
  </si>
  <si>
    <r>
      <t xml:space="preserve">L'étude compare la valorisation de l'activité sur la base de deux </t>
    </r>
    <r>
      <rPr>
        <b/>
        <sz val="18"/>
        <rFont val="Arial"/>
        <family val="2"/>
      </rPr>
      <t>notions tarifaires</t>
    </r>
  </si>
  <si>
    <t>Les données d'activité utilisées sont celles relatives à l'exercice 2011 groupées en version 11d de la classification</t>
  </si>
  <si>
    <t>- les tarifs en application (1er mars 2012)</t>
  </si>
  <si>
    <t xml:space="preserve">FICHE DE SYNTHESE </t>
  </si>
  <si>
    <t>GHM</t>
  </si>
  <si>
    <t>LIBELLE</t>
  </si>
  <si>
    <t>Concat</t>
  </si>
  <si>
    <t>RESULATS ETUDE ADEQUATION CHARGES FINANCEMENT</t>
  </si>
  <si>
    <t/>
  </si>
  <si>
    <t>Secteur</t>
  </si>
  <si>
    <t>ex DGF</t>
  </si>
  <si>
    <t>ex OQN</t>
  </si>
  <si>
    <t>Valorisation des tarifs issus des coûts</t>
  </si>
  <si>
    <t>Ecart en %</t>
  </si>
  <si>
    <t>Ecart en €</t>
  </si>
  <si>
    <t>Tarif moyen issu des coûts</t>
  </si>
  <si>
    <t>Années des réferentiels</t>
  </si>
  <si>
    <t>Libelle</t>
  </si>
  <si>
    <t>GHS1</t>
  </si>
  <si>
    <t>GHS2</t>
  </si>
  <si>
    <t>GHS3</t>
  </si>
  <si>
    <t>Nb GHM</t>
  </si>
  <si>
    <t>concat</t>
  </si>
  <si>
    <t>Effectif National 2011</t>
  </si>
  <si>
    <t>Valorisation des tarifs 2012</t>
  </si>
  <si>
    <t>Tarif moyen arrêté 2012</t>
  </si>
  <si>
    <t>Tarifs Arrêtés 2012</t>
  </si>
  <si>
    <t>Tarif moyen 2012</t>
  </si>
  <si>
    <t>Tarif moyen issus des coûts</t>
  </si>
  <si>
    <t>Années des Référentiels</t>
  </si>
  <si>
    <t>08 - 09 - 10</t>
  </si>
  <si>
    <t>09 - 10</t>
  </si>
  <si>
    <t>10</t>
  </si>
  <si>
    <t>09</t>
  </si>
  <si>
    <t xml:space="preserve">08 - 10 </t>
  </si>
  <si>
    <t>08 - 09</t>
  </si>
  <si>
    <t>08</t>
  </si>
  <si>
    <t>07 - 10</t>
  </si>
  <si>
    <t>07 - 09 - 10</t>
  </si>
  <si>
    <t>07</t>
  </si>
  <si>
    <t>07 - 09</t>
  </si>
  <si>
    <t>tarif arrêté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</si>
</sst>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19" x14ac:knownFonts="1">
    <font>
      <sz val="11"/>
      <color theme="1"/>
      <name val="Calibri"/>
      <family val="2"/>
      <scheme val="minor"/>
    </font>
    <font>
      <sz val="11"/>
      <color theme="1"/>
      <name val="Calibri"/>
      <family val="2"/>
      <scheme val="minor"/>
    </font>
    <font>
      <sz val="10"/>
      <name val="Times"/>
      <family val="1"/>
    </font>
    <font>
      <sz val="14"/>
      <name val="Arial"/>
      <family val="2"/>
    </font>
    <font>
      <sz val="18"/>
      <name val="Arial"/>
      <family val="2"/>
    </font>
    <font>
      <b/>
      <sz val="18"/>
      <name val="Arial"/>
      <family val="2"/>
    </font>
    <font>
      <sz val="11"/>
      <name val="Arial"/>
      <family val="2"/>
    </font>
    <font>
      <b/>
      <sz val="20"/>
      <color rgb="FFFF0000"/>
      <name val="Arial"/>
      <family val="2"/>
    </font>
    <font>
      <b/>
      <i/>
      <sz val="12"/>
      <color indexed="9"/>
      <name val="Arial"/>
      <family val="2"/>
    </font>
    <font>
      <sz val="10"/>
      <name val="Arial"/>
      <family val="2"/>
    </font>
    <font>
      <b/>
      <sz val="10"/>
      <color theme="0"/>
      <name val="Arial"/>
      <family val="2"/>
    </font>
    <font>
      <b/>
      <sz val="10"/>
      <name val="Arial"/>
      <family val="2"/>
    </font>
    <font>
      <b/>
      <sz val="16"/>
      <color rgb="FFFF0000"/>
      <name val="Arial"/>
      <family val="2"/>
    </font>
    <font>
      <b/>
      <sz val="12"/>
      <color indexed="9"/>
      <name val="Times New Roman"/>
      <family val="1"/>
    </font>
    <font>
      <sz val="10"/>
      <name val="Times New Roman"/>
      <family val="1"/>
    </font>
    <font>
      <sz val="10"/>
      <color indexed="9"/>
      <name val="Arial"/>
      <family val="2"/>
    </font>
    <font>
      <sz val="10"/>
      <color theme="0"/>
      <name val="Arial"/>
      <family val="2"/>
    </font>
    <font>
      <b/>
      <sz val="10"/>
      <color theme="0"/>
      <name val="Times"/>
      <family val="1"/>
    </font>
    <font>
      <b/>
      <sz val="10"/>
      <color theme="0"/>
      <name val="Times"/>
    </font>
  </fonts>
  <fills count="8">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indexed="9"/>
        <bgColor indexed="64"/>
      </patternFill>
    </fill>
    <fill>
      <patternFill patternType="solid">
        <fgColor theme="5" tint="0.79998168889431442"/>
        <bgColor indexed="64"/>
      </patternFill>
    </fill>
    <fill>
      <patternFill patternType="solid">
        <fgColor theme="5"/>
        <bgColor indexed="64"/>
      </patternFill>
    </fill>
    <fill>
      <patternFill patternType="solid">
        <fgColor theme="5"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2" fillId="0" borderId="1" xfId="0" applyFont="1" applyBorder="1" applyAlignment="1">
      <alignment vertical="top"/>
    </xf>
    <xf numFmtId="3" fontId="2" fillId="0" borderId="1" xfId="0" applyNumberFormat="1" applyFont="1" applyBorder="1" applyAlignment="1">
      <alignment vertical="top"/>
    </xf>
    <xf numFmtId="164" fontId="2" fillId="0" borderId="1" xfId="1" applyNumberFormat="1" applyFont="1" applyBorder="1" applyAlignment="1"/>
    <xf numFmtId="0" fontId="2" fillId="0" borderId="2" xfId="0" applyFont="1" applyBorder="1" applyAlignment="1">
      <alignment vertical="top"/>
    </xf>
    <xf numFmtId="3" fontId="2" fillId="0" borderId="3" xfId="1" applyNumberFormat="1" applyFont="1" applyBorder="1" applyAlignment="1"/>
    <xf numFmtId="0" fontId="2" fillId="0" borderId="7" xfId="0" applyFont="1" applyBorder="1" applyAlignment="1">
      <alignment vertical="top"/>
    </xf>
    <xf numFmtId="0" fontId="2" fillId="0" borderId="8" xfId="0" applyFont="1" applyBorder="1" applyAlignment="1">
      <alignment vertical="top"/>
    </xf>
    <xf numFmtId="3" fontId="2" fillId="0" borderId="8" xfId="0" applyNumberFormat="1" applyFont="1" applyBorder="1" applyAlignment="1">
      <alignment vertical="top"/>
    </xf>
    <xf numFmtId="164" fontId="2" fillId="0" borderId="8" xfId="1" applyNumberFormat="1" applyFont="1" applyBorder="1" applyAlignment="1"/>
    <xf numFmtId="3" fontId="2" fillId="0" borderId="9" xfId="1" applyNumberFormat="1" applyFont="1" applyBorder="1" applyAlignment="1"/>
    <xf numFmtId="0" fontId="0" fillId="2" borderId="0" xfId="0" applyFill="1"/>
    <xf numFmtId="0" fontId="3" fillId="2" borderId="0" xfId="0" applyFont="1" applyFill="1"/>
    <xf numFmtId="0" fontId="4" fillId="2" borderId="0" xfId="0" applyFont="1" applyFill="1"/>
    <xf numFmtId="0" fontId="4" fillId="2" borderId="0" xfId="0" quotePrefix="1" applyFont="1" applyFill="1"/>
    <xf numFmtId="0" fontId="6" fillId="0" borderId="0" xfId="0" applyFont="1" applyAlignment="1">
      <alignment horizontal="justify" vertical="center"/>
    </xf>
    <xf numFmtId="0" fontId="3" fillId="2" borderId="0" xfId="0" applyFont="1" applyFill="1" applyAlignment="1">
      <alignment wrapText="1"/>
    </xf>
    <xf numFmtId="0" fontId="7" fillId="0" borderId="11" xfId="0" applyFont="1" applyBorder="1" applyAlignment="1">
      <alignment horizontal="center" vertical="center" wrapText="1"/>
    </xf>
    <xf numFmtId="0" fontId="9" fillId="4" borderId="0" xfId="0" applyFont="1" applyFill="1"/>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9" fillId="4" borderId="13" xfId="0" applyFont="1" applyFill="1" applyBorder="1" applyAlignment="1">
      <alignment horizontal="left" vertical="center" indent="2"/>
    </xf>
    <xf numFmtId="0" fontId="10" fillId="6" borderId="14" xfId="0" applyFont="1" applyFill="1" applyBorder="1" applyAlignment="1">
      <alignment horizontal="center" vertical="center"/>
    </xf>
    <xf numFmtId="0" fontId="11" fillId="2" borderId="13" xfId="0" applyFont="1" applyFill="1" applyBorder="1" applyAlignment="1">
      <alignment horizontal="left" vertical="center" indent="2"/>
    </xf>
    <xf numFmtId="0" fontId="11" fillId="5" borderId="1" xfId="0" applyFont="1" applyFill="1" applyBorder="1" applyAlignment="1">
      <alignment horizontal="center" vertical="center"/>
    </xf>
    <xf numFmtId="0" fontId="12" fillId="4" borderId="0" xfId="0" applyFont="1" applyFill="1" applyAlignment="1">
      <alignment horizontal="left" vertical="center"/>
    </xf>
    <xf numFmtId="0" fontId="9" fillId="2" borderId="0" xfId="0" applyFont="1" applyFill="1"/>
    <xf numFmtId="0" fontId="0" fillId="4" borderId="0" xfId="0" applyFill="1"/>
    <xf numFmtId="0" fontId="14" fillId="6" borderId="16" xfId="0" applyFont="1" applyFill="1" applyBorder="1"/>
    <xf numFmtId="0" fontId="14" fillId="6" borderId="17" xfId="0" applyFont="1" applyFill="1" applyBorder="1"/>
    <xf numFmtId="0" fontId="14" fillId="4" borderId="0" xfId="0" applyFont="1" applyFill="1"/>
    <xf numFmtId="0" fontId="15" fillId="4" borderId="0" xfId="0" applyFont="1" applyFill="1" applyBorder="1"/>
    <xf numFmtId="165" fontId="11" fillId="7" borderId="19" xfId="2" applyNumberFormat="1" applyFont="1" applyFill="1" applyBorder="1" applyAlignment="1">
      <alignment vertical="center"/>
    </xf>
    <xf numFmtId="165" fontId="11" fillId="7" borderId="20" xfId="2" applyNumberFormat="1" applyFont="1" applyFill="1" applyBorder="1" applyAlignment="1">
      <alignment vertical="center"/>
    </xf>
    <xf numFmtId="0" fontId="14" fillId="6" borderId="21" xfId="0" applyFont="1" applyFill="1" applyBorder="1"/>
    <xf numFmtId="165" fontId="9" fillId="4" borderId="22" xfId="2" applyNumberFormat="1" applyFont="1" applyFill="1" applyBorder="1" applyAlignment="1">
      <alignment vertical="center"/>
    </xf>
    <xf numFmtId="165" fontId="9" fillId="4" borderId="23" xfId="2" applyNumberFormat="1" applyFont="1" applyFill="1" applyBorder="1" applyAlignment="1">
      <alignment vertical="center"/>
    </xf>
    <xf numFmtId="165" fontId="9" fillId="5" borderId="22" xfId="2" applyNumberFormat="1" applyFont="1" applyFill="1" applyBorder="1" applyAlignment="1">
      <alignment vertical="center"/>
    </xf>
    <xf numFmtId="165" fontId="9" fillId="5" borderId="23" xfId="2" applyNumberFormat="1" applyFont="1" applyFill="1" applyBorder="1" applyAlignment="1">
      <alignment vertical="center"/>
    </xf>
    <xf numFmtId="10" fontId="9" fillId="5" borderId="22" xfId="1" applyNumberFormat="1" applyFont="1" applyFill="1" applyBorder="1" applyAlignment="1">
      <alignment horizontal="right" vertical="center" indent="2"/>
    </xf>
    <xf numFmtId="10" fontId="9" fillId="5" borderId="23" xfId="1" applyNumberFormat="1" applyFont="1" applyFill="1" applyBorder="1" applyAlignment="1">
      <alignment horizontal="right" vertical="center" indent="2"/>
    </xf>
    <xf numFmtId="165" fontId="9" fillId="2" borderId="22" xfId="2" applyNumberFormat="1" applyFont="1" applyFill="1" applyBorder="1" applyAlignment="1">
      <alignment horizontal="right" vertical="center" indent="2"/>
    </xf>
    <xf numFmtId="165" fontId="9" fillId="2" borderId="23" xfId="2" applyNumberFormat="1" applyFont="1" applyFill="1" applyBorder="1" applyAlignment="1">
      <alignment horizontal="right" vertical="center" indent="2"/>
    </xf>
    <xf numFmtId="43" fontId="9" fillId="4" borderId="26" xfId="2" applyNumberFormat="1" applyFont="1" applyFill="1" applyBorder="1" applyAlignment="1">
      <alignment vertical="center"/>
    </xf>
    <xf numFmtId="43" fontId="9" fillId="4" borderId="27" xfId="2" applyNumberFormat="1" applyFont="1" applyFill="1" applyBorder="1" applyAlignment="1">
      <alignment vertical="center"/>
    </xf>
    <xf numFmtId="0" fontId="14" fillId="6" borderId="21" xfId="0" applyFont="1" applyFill="1" applyBorder="1" applyAlignment="1">
      <alignment horizontal="center"/>
    </xf>
    <xf numFmtId="0" fontId="14" fillId="6" borderId="0" xfId="0" applyFont="1" applyFill="1" applyBorder="1"/>
    <xf numFmtId="0" fontId="14" fillId="6" borderId="25" xfId="0" applyFont="1" applyFill="1" applyBorder="1"/>
    <xf numFmtId="0" fontId="0" fillId="6" borderId="25" xfId="0" applyFill="1" applyBorder="1" applyAlignment="1">
      <alignment vertical="center" wrapText="1"/>
    </xf>
    <xf numFmtId="0" fontId="14" fillId="6" borderId="25" xfId="0" applyFont="1" applyFill="1" applyBorder="1" applyAlignment="1">
      <alignment horizontal="center"/>
    </xf>
    <xf numFmtId="0" fontId="14" fillId="6" borderId="28" xfId="0" applyFont="1" applyFill="1" applyBorder="1" applyAlignment="1">
      <alignment horizontal="center"/>
    </xf>
    <xf numFmtId="0" fontId="11" fillId="5" borderId="12" xfId="0" applyFont="1" applyFill="1" applyBorder="1" applyAlignment="1">
      <alignment horizontal="center" vertical="center"/>
    </xf>
    <xf numFmtId="0" fontId="14" fillId="0" borderId="0" xfId="0" applyFont="1"/>
    <xf numFmtId="0" fontId="16" fillId="2" borderId="0" xfId="0" applyFont="1" applyFill="1"/>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5" xfId="0" applyFont="1" applyBorder="1" applyAlignment="1">
      <alignment horizontal="center" vertical="center"/>
    </xf>
    <xf numFmtId="3" fontId="17" fillId="0" borderId="6" xfId="0" applyNumberFormat="1" applyFont="1" applyBorder="1" applyAlignment="1">
      <alignment horizontal="center" vertical="center"/>
    </xf>
    <xf numFmtId="3" fontId="17" fillId="0" borderId="5" xfId="0" applyNumberFormat="1" applyFont="1" applyBorder="1" applyAlignment="1">
      <alignment horizontal="center" vertical="center" wrapText="1"/>
    </xf>
    <xf numFmtId="3" fontId="18" fillId="0" borderId="5" xfId="0" applyNumberFormat="1" applyFont="1" applyBorder="1" applyAlignment="1">
      <alignment horizontal="center" vertical="center" wrapText="1"/>
    </xf>
    <xf numFmtId="165" fontId="9" fillId="5" borderId="22" xfId="2" applyNumberFormat="1" applyFont="1" applyFill="1" applyBorder="1" applyAlignment="1">
      <alignment horizontal="right" vertical="center" indent="2"/>
    </xf>
    <xf numFmtId="0" fontId="17" fillId="0" borderId="1" xfId="0" applyFont="1" applyBorder="1" applyAlignment="1">
      <alignment horizontal="center" vertical="center"/>
    </xf>
    <xf numFmtId="165" fontId="0" fillId="2" borderId="0" xfId="2" applyNumberFormat="1" applyFont="1" applyFill="1"/>
    <xf numFmtId="165" fontId="9" fillId="5" borderId="23" xfId="2" applyNumberFormat="1" applyFont="1" applyFill="1" applyBorder="1" applyAlignment="1">
      <alignment horizontal="right" vertical="center" indent="2"/>
    </xf>
    <xf numFmtId="165" fontId="2" fillId="0" borderId="1" xfId="2" applyNumberFormat="1" applyFont="1" applyBorder="1" applyAlignment="1"/>
    <xf numFmtId="165" fontId="2" fillId="0" borderId="8" xfId="2" applyNumberFormat="1" applyFont="1" applyBorder="1" applyAlignment="1"/>
    <xf numFmtId="0" fontId="9" fillId="5" borderId="18" xfId="0" applyFont="1" applyFill="1" applyBorder="1" applyAlignment="1">
      <alignment horizontal="left" vertical="center" wrapText="1" indent="2"/>
    </xf>
    <xf numFmtId="0" fontId="9" fillId="5" borderId="0" xfId="0" applyFont="1" applyFill="1" applyBorder="1" applyAlignment="1">
      <alignment horizontal="left" vertical="center" wrapText="1" indent="2"/>
    </xf>
    <xf numFmtId="0" fontId="9" fillId="2" borderId="24" xfId="0" applyFont="1" applyFill="1" applyBorder="1" applyAlignment="1">
      <alignment horizontal="left" vertical="center" wrapText="1" indent="2"/>
    </xf>
    <xf numFmtId="0" fontId="9" fillId="2" borderId="25" xfId="0" applyFont="1" applyFill="1" applyBorder="1" applyAlignment="1">
      <alignment horizontal="left" vertical="center" wrapText="1" indent="2"/>
    </xf>
    <xf numFmtId="0" fontId="8" fillId="3" borderId="0" xfId="0" applyFont="1" applyFill="1" applyAlignment="1">
      <alignment horizontal="center" vertical="center"/>
    </xf>
    <xf numFmtId="0" fontId="13" fillId="6" borderId="15" xfId="0" applyFont="1" applyFill="1" applyBorder="1" applyAlignment="1">
      <alignment horizontal="center" vertical="center" textRotation="90" wrapText="1"/>
    </xf>
    <xf numFmtId="0" fontId="13" fillId="6" borderId="18" xfId="0" applyFont="1" applyFill="1" applyBorder="1" applyAlignment="1">
      <alignment horizontal="center" vertical="center" textRotation="90" wrapText="1"/>
    </xf>
    <xf numFmtId="0" fontId="13" fillId="6" borderId="24" xfId="0" applyFont="1" applyFill="1" applyBorder="1" applyAlignment="1">
      <alignment horizontal="center" vertical="center" textRotation="90" wrapText="1"/>
    </xf>
    <xf numFmtId="0" fontId="11" fillId="7" borderId="15" xfId="0" applyFont="1" applyFill="1" applyBorder="1" applyAlignment="1">
      <alignment horizontal="left" vertical="center" wrapText="1" indent="2"/>
    </xf>
    <xf numFmtId="0" fontId="11" fillId="7" borderId="16" xfId="0" applyFont="1" applyFill="1" applyBorder="1" applyAlignment="1">
      <alignment horizontal="left" vertical="center" wrapText="1" indent="2"/>
    </xf>
    <xf numFmtId="0" fontId="9" fillId="2" borderId="18" xfId="0" applyFont="1" applyFill="1" applyBorder="1" applyAlignment="1">
      <alignment horizontal="left" vertical="center" wrapText="1" indent="2"/>
    </xf>
    <xf numFmtId="0" fontId="9" fillId="2" borderId="0" xfId="0" applyFont="1" applyFill="1" applyBorder="1" applyAlignment="1">
      <alignment horizontal="left" vertical="center" wrapText="1" indent="2"/>
    </xf>
    <xf numFmtId="0" fontId="9" fillId="5" borderId="10" xfId="0" applyFont="1" applyFill="1" applyBorder="1" applyAlignment="1">
      <alignment horizontal="left" vertical="center" wrapText="1" indent="2"/>
    </xf>
    <xf numFmtId="0" fontId="9" fillId="2" borderId="10" xfId="0" applyFont="1" applyFill="1" applyBorder="1" applyAlignment="1">
      <alignment horizontal="left" vertical="center" wrapText="1" indent="2"/>
    </xf>
  </cellXfs>
  <cellStyles count="3">
    <cellStyle name="Milliers" xfId="2" builtinId="3"/>
    <cellStyle name="Normal" xfId="0" builtinId="0"/>
    <cellStyle name="Pourcentage" xfId="1" builtinId="5"/>
  </cellStyles>
  <dxfs count="34">
    <dxf>
      <font>
        <b val="0"/>
        <i val="0"/>
        <strike val="0"/>
        <condense val="0"/>
        <extend val="0"/>
        <outline val="0"/>
        <shadow val="0"/>
        <u val="none"/>
        <vertAlign val="baseline"/>
        <sz val="10"/>
        <color auto="1"/>
        <name val="Times"/>
        <scheme val="none"/>
      </font>
      <numFmt numFmtId="164" formatCode="0.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numFmt numFmtId="3" formatCode="#,##0"/>
      <alignment horizontal="general"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numFmt numFmtId="164" formatCode="0.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scheme val="none"/>
      </font>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Times"/>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Times"/>
        <scheme val="none"/>
      </font>
      <numFmt numFmtId="165" formatCode="_-* #,##0\ _€_-;\-* #,##0\ _€_-;_-* &quot;-&quot;??\ _€_-;_-@_-"/>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scheme val="none"/>
      </font>
      <numFmt numFmtId="3" formatCode="#,##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scheme val="none"/>
      </font>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numFmt numFmtId="3" formatCode="#,##0"/>
      <alignment horizontal="general"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numFmt numFmtId="164" formatCode="0.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scheme val="none"/>
      </font>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Times"/>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BT/Campagne%20MCO%20Archives/2012/07%20-%20Etude%20Charge%20financement/publication/Etude_ad&#233;quation_charge_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de lecture"/>
      <sheetName val="Synthèse"/>
      <sheetName val="Secteur ex DGF"/>
      <sheetName val="Secteur ex OQN"/>
      <sheetName val="Liste GHM"/>
      <sheetName val="Liste GHS"/>
      <sheetName val="Choix GHS"/>
    </sheetNames>
    <sheetDataSet>
      <sheetData sheetId="0"/>
      <sheetData sheetId="1"/>
      <sheetData sheetId="2"/>
      <sheetData sheetId="3"/>
      <sheetData sheetId="4">
        <row r="2">
          <cell r="A2" t="str">
            <v xml:space="preserve">01C031 </v>
          </cell>
        </row>
        <row r="3">
          <cell r="A3" t="str">
            <v xml:space="preserve">01C032 </v>
          </cell>
        </row>
        <row r="4">
          <cell r="A4" t="str">
            <v xml:space="preserve">01C033 </v>
          </cell>
        </row>
        <row r="5">
          <cell r="A5" t="str">
            <v xml:space="preserve">01C034 </v>
          </cell>
        </row>
        <row r="6">
          <cell r="A6" t="str">
            <v xml:space="preserve">01C041 </v>
          </cell>
        </row>
        <row r="7">
          <cell r="A7" t="str">
            <v xml:space="preserve">01C042 </v>
          </cell>
        </row>
        <row r="8">
          <cell r="A8" t="str">
            <v xml:space="preserve">01C043 </v>
          </cell>
        </row>
        <row r="9">
          <cell r="A9" t="str">
            <v xml:space="preserve">01C044 </v>
          </cell>
        </row>
        <row r="10">
          <cell r="A10" t="str">
            <v xml:space="preserve">01C051 </v>
          </cell>
        </row>
        <row r="11">
          <cell r="A11" t="str">
            <v xml:space="preserve">01C052 </v>
          </cell>
        </row>
        <row r="12">
          <cell r="A12" t="str">
            <v xml:space="preserve">01C053 </v>
          </cell>
        </row>
        <row r="13">
          <cell r="A13" t="str">
            <v xml:space="preserve">01C054 </v>
          </cell>
        </row>
        <row r="14">
          <cell r="A14" t="str">
            <v xml:space="preserve">01C061 </v>
          </cell>
        </row>
        <row r="15">
          <cell r="A15" t="str">
            <v xml:space="preserve">01C062 </v>
          </cell>
        </row>
        <row r="16">
          <cell r="A16" t="str">
            <v xml:space="preserve">01C063 </v>
          </cell>
        </row>
        <row r="17">
          <cell r="A17" t="str">
            <v xml:space="preserve">01C064 </v>
          </cell>
        </row>
        <row r="18">
          <cell r="A18" t="str">
            <v xml:space="preserve">01C081 </v>
          </cell>
        </row>
        <row r="19">
          <cell r="A19" t="str">
            <v xml:space="preserve">01C082 </v>
          </cell>
        </row>
        <row r="20">
          <cell r="A20" t="str">
            <v xml:space="preserve">01C083 </v>
          </cell>
        </row>
        <row r="21">
          <cell r="A21" t="str">
            <v xml:space="preserve">01C084 </v>
          </cell>
        </row>
        <row r="22">
          <cell r="A22" t="str">
            <v xml:space="preserve">01C08J </v>
          </cell>
        </row>
        <row r="23">
          <cell r="A23" t="str">
            <v xml:space="preserve">01C091 </v>
          </cell>
        </row>
        <row r="24">
          <cell r="A24" t="str">
            <v xml:space="preserve">01C092 </v>
          </cell>
        </row>
        <row r="25">
          <cell r="A25" t="str">
            <v xml:space="preserve">01C101 </v>
          </cell>
        </row>
        <row r="26">
          <cell r="A26" t="str">
            <v xml:space="preserve">01C111 </v>
          </cell>
        </row>
        <row r="27">
          <cell r="A27" t="str">
            <v xml:space="preserve">01C112 </v>
          </cell>
        </row>
        <row r="28">
          <cell r="A28" t="str">
            <v xml:space="preserve">01C113 </v>
          </cell>
        </row>
        <row r="29">
          <cell r="A29" t="str">
            <v xml:space="preserve">01C114 </v>
          </cell>
        </row>
        <row r="30">
          <cell r="A30" t="str">
            <v xml:space="preserve">01C121 </v>
          </cell>
        </row>
        <row r="31">
          <cell r="A31" t="str">
            <v xml:space="preserve">01C122 </v>
          </cell>
        </row>
        <row r="32">
          <cell r="A32" t="str">
            <v xml:space="preserve">01C123 </v>
          </cell>
        </row>
        <row r="33">
          <cell r="A33" t="str">
            <v xml:space="preserve">01C124 </v>
          </cell>
        </row>
        <row r="34">
          <cell r="A34" t="str">
            <v xml:space="preserve">01C131 </v>
          </cell>
        </row>
        <row r="35">
          <cell r="A35" t="str">
            <v xml:space="preserve">01C132 </v>
          </cell>
        </row>
        <row r="36">
          <cell r="A36" t="str">
            <v xml:space="preserve">01C13J </v>
          </cell>
        </row>
        <row r="37">
          <cell r="A37" t="str">
            <v xml:space="preserve">01K021 </v>
          </cell>
        </row>
        <row r="38">
          <cell r="A38" t="str">
            <v xml:space="preserve">01K022 </v>
          </cell>
        </row>
        <row r="39">
          <cell r="A39" t="str">
            <v xml:space="preserve">01K023 </v>
          </cell>
        </row>
        <row r="40">
          <cell r="A40" t="str">
            <v xml:space="preserve">01K031 </v>
          </cell>
        </row>
        <row r="41">
          <cell r="A41" t="str">
            <v xml:space="preserve">01K032 </v>
          </cell>
        </row>
        <row r="42">
          <cell r="A42" t="str">
            <v xml:space="preserve">01K033 </v>
          </cell>
        </row>
        <row r="43">
          <cell r="A43" t="str">
            <v xml:space="preserve">01K04J </v>
          </cell>
        </row>
        <row r="44">
          <cell r="A44" t="str">
            <v xml:space="preserve">01K05J </v>
          </cell>
        </row>
        <row r="45">
          <cell r="A45" t="str">
            <v xml:space="preserve">01K06J </v>
          </cell>
        </row>
        <row r="46">
          <cell r="A46" t="str">
            <v xml:space="preserve">01K071 </v>
          </cell>
        </row>
        <row r="47">
          <cell r="A47" t="str">
            <v xml:space="preserve">01K072 </v>
          </cell>
        </row>
        <row r="48">
          <cell r="A48" t="str">
            <v xml:space="preserve">01K073 </v>
          </cell>
        </row>
        <row r="49">
          <cell r="A49" t="str">
            <v xml:space="preserve">01K074 </v>
          </cell>
        </row>
        <row r="50">
          <cell r="A50" t="str">
            <v xml:space="preserve">01M041 </v>
          </cell>
        </row>
        <row r="51">
          <cell r="A51" t="str">
            <v xml:space="preserve">01M042 </v>
          </cell>
        </row>
        <row r="52">
          <cell r="A52" t="str">
            <v xml:space="preserve">01M043 </v>
          </cell>
        </row>
        <row r="53">
          <cell r="A53" t="str">
            <v xml:space="preserve">01M04T </v>
          </cell>
        </row>
        <row r="54">
          <cell r="A54" t="str">
            <v xml:space="preserve">01M051 </v>
          </cell>
        </row>
        <row r="55">
          <cell r="A55" t="str">
            <v xml:space="preserve">01M052 </v>
          </cell>
        </row>
        <row r="56">
          <cell r="A56" t="str">
            <v xml:space="preserve">01M053 </v>
          </cell>
        </row>
        <row r="57">
          <cell r="A57" t="str">
            <v xml:space="preserve">01M054 </v>
          </cell>
        </row>
        <row r="58">
          <cell r="A58" t="str">
            <v xml:space="preserve">01M05T </v>
          </cell>
        </row>
        <row r="59">
          <cell r="A59" t="str">
            <v xml:space="preserve">01M071 </v>
          </cell>
        </row>
        <row r="60">
          <cell r="A60" t="str">
            <v xml:space="preserve">01M072 </v>
          </cell>
        </row>
        <row r="61">
          <cell r="A61" t="str">
            <v xml:space="preserve">01M073 </v>
          </cell>
        </row>
        <row r="62">
          <cell r="A62" t="str">
            <v xml:space="preserve">01M074 </v>
          </cell>
        </row>
        <row r="63">
          <cell r="A63" t="str">
            <v xml:space="preserve">01M07T </v>
          </cell>
        </row>
        <row r="64">
          <cell r="A64" t="str">
            <v xml:space="preserve">01M081 </v>
          </cell>
        </row>
        <row r="65">
          <cell r="A65" t="str">
            <v xml:space="preserve">01M082 </v>
          </cell>
        </row>
        <row r="66">
          <cell r="A66" t="str">
            <v xml:space="preserve">01M083 </v>
          </cell>
        </row>
        <row r="67">
          <cell r="A67" t="str">
            <v xml:space="preserve">01M084 </v>
          </cell>
        </row>
        <row r="68">
          <cell r="A68" t="str">
            <v xml:space="preserve">01M08T </v>
          </cell>
        </row>
        <row r="69">
          <cell r="A69" t="str">
            <v xml:space="preserve">01M091 </v>
          </cell>
        </row>
        <row r="70">
          <cell r="A70" t="str">
            <v xml:space="preserve">01M092 </v>
          </cell>
        </row>
        <row r="71">
          <cell r="A71" t="str">
            <v xml:space="preserve">01M093 </v>
          </cell>
        </row>
        <row r="72">
          <cell r="A72" t="str">
            <v xml:space="preserve">01M094 </v>
          </cell>
        </row>
        <row r="73">
          <cell r="A73" t="str">
            <v xml:space="preserve">01M09T </v>
          </cell>
        </row>
        <row r="74">
          <cell r="A74" t="str">
            <v xml:space="preserve">01M101 </v>
          </cell>
        </row>
        <row r="75">
          <cell r="A75" t="str">
            <v xml:space="preserve">01M102 </v>
          </cell>
        </row>
        <row r="76">
          <cell r="A76" t="str">
            <v xml:space="preserve">01M103 </v>
          </cell>
        </row>
        <row r="77">
          <cell r="A77" t="str">
            <v xml:space="preserve">01M104 </v>
          </cell>
        </row>
        <row r="78">
          <cell r="A78" t="str">
            <v xml:space="preserve">01M10T </v>
          </cell>
        </row>
        <row r="79">
          <cell r="A79" t="str">
            <v xml:space="preserve">01M111 </v>
          </cell>
        </row>
        <row r="80">
          <cell r="A80" t="str">
            <v xml:space="preserve">01M112 </v>
          </cell>
        </row>
        <row r="81">
          <cell r="A81" t="str">
            <v xml:space="preserve">01M113 </v>
          </cell>
        </row>
        <row r="82">
          <cell r="A82" t="str">
            <v xml:space="preserve">01M114 </v>
          </cell>
        </row>
        <row r="83">
          <cell r="A83" t="str">
            <v xml:space="preserve">01M11T </v>
          </cell>
        </row>
        <row r="84">
          <cell r="A84" t="str">
            <v xml:space="preserve">01M121 </v>
          </cell>
        </row>
        <row r="85">
          <cell r="A85" t="str">
            <v xml:space="preserve">01M122 </v>
          </cell>
        </row>
        <row r="86">
          <cell r="A86" t="str">
            <v xml:space="preserve">01M123 </v>
          </cell>
        </row>
        <row r="87">
          <cell r="A87" t="str">
            <v xml:space="preserve">01M124 </v>
          </cell>
        </row>
        <row r="88">
          <cell r="A88" t="str">
            <v xml:space="preserve">01M12T </v>
          </cell>
        </row>
        <row r="89">
          <cell r="A89" t="str">
            <v xml:space="preserve">01M131 </v>
          </cell>
        </row>
        <row r="90">
          <cell r="A90" t="str">
            <v xml:space="preserve">01M132 </v>
          </cell>
        </row>
        <row r="91">
          <cell r="A91" t="str">
            <v xml:space="preserve">01M133 </v>
          </cell>
        </row>
        <row r="92">
          <cell r="A92" t="str">
            <v xml:space="preserve">01M134 </v>
          </cell>
        </row>
        <row r="93">
          <cell r="A93" t="str">
            <v xml:space="preserve">01M151 </v>
          </cell>
        </row>
        <row r="94">
          <cell r="A94" t="str">
            <v xml:space="preserve">01M152 </v>
          </cell>
        </row>
        <row r="95">
          <cell r="A95" t="str">
            <v xml:space="preserve">01M153 </v>
          </cell>
        </row>
        <row r="96">
          <cell r="A96" t="str">
            <v xml:space="preserve">01M15T </v>
          </cell>
        </row>
        <row r="97">
          <cell r="A97" t="str">
            <v xml:space="preserve">01M161 </v>
          </cell>
        </row>
        <row r="98">
          <cell r="A98" t="str">
            <v xml:space="preserve">01M162 </v>
          </cell>
        </row>
        <row r="99">
          <cell r="A99" t="str">
            <v xml:space="preserve">01M163 </v>
          </cell>
        </row>
        <row r="100">
          <cell r="A100" t="str">
            <v xml:space="preserve">01M16T </v>
          </cell>
        </row>
        <row r="101">
          <cell r="A101" t="str">
            <v xml:space="preserve">01M171 </v>
          </cell>
        </row>
        <row r="102">
          <cell r="A102" t="str">
            <v xml:space="preserve">01M172 </v>
          </cell>
        </row>
        <row r="103">
          <cell r="A103" t="str">
            <v xml:space="preserve">01M173 </v>
          </cell>
        </row>
        <row r="104">
          <cell r="A104" t="str">
            <v xml:space="preserve">01M174 </v>
          </cell>
        </row>
        <row r="105">
          <cell r="A105" t="str">
            <v xml:space="preserve">01M17T </v>
          </cell>
        </row>
        <row r="106">
          <cell r="A106" t="str">
            <v xml:space="preserve">01M181 </v>
          </cell>
        </row>
        <row r="107">
          <cell r="A107" t="str">
            <v xml:space="preserve">01M182 </v>
          </cell>
        </row>
        <row r="108">
          <cell r="A108" t="str">
            <v xml:space="preserve">01M183 </v>
          </cell>
        </row>
        <row r="109">
          <cell r="A109" t="str">
            <v xml:space="preserve">01M184 </v>
          </cell>
        </row>
        <row r="110">
          <cell r="A110" t="str">
            <v xml:space="preserve">01M18T </v>
          </cell>
        </row>
        <row r="111">
          <cell r="A111" t="str">
            <v xml:space="preserve">01M191 </v>
          </cell>
        </row>
        <row r="112">
          <cell r="A112" t="str">
            <v xml:space="preserve">01M192 </v>
          </cell>
        </row>
        <row r="113">
          <cell r="A113" t="str">
            <v xml:space="preserve">01M193 </v>
          </cell>
        </row>
        <row r="114">
          <cell r="A114" t="str">
            <v xml:space="preserve">01M194 </v>
          </cell>
        </row>
        <row r="115">
          <cell r="A115" t="str">
            <v xml:space="preserve">01M201 </v>
          </cell>
        </row>
        <row r="116">
          <cell r="A116" t="str">
            <v xml:space="preserve">01M202 </v>
          </cell>
        </row>
        <row r="117">
          <cell r="A117" t="str">
            <v xml:space="preserve">01M203 </v>
          </cell>
        </row>
        <row r="118">
          <cell r="A118" t="str">
            <v xml:space="preserve">01M211 </v>
          </cell>
        </row>
        <row r="119">
          <cell r="A119" t="str">
            <v xml:space="preserve">01M212 </v>
          </cell>
        </row>
        <row r="120">
          <cell r="A120" t="str">
            <v xml:space="preserve">01M213 </v>
          </cell>
        </row>
        <row r="121">
          <cell r="A121" t="str">
            <v xml:space="preserve">01M214 </v>
          </cell>
        </row>
        <row r="122">
          <cell r="A122" t="str">
            <v xml:space="preserve">01M21T </v>
          </cell>
        </row>
        <row r="123">
          <cell r="A123" t="str">
            <v xml:space="preserve">01M221 </v>
          </cell>
        </row>
        <row r="124">
          <cell r="A124" t="str">
            <v xml:space="preserve">01M222 </v>
          </cell>
        </row>
        <row r="125">
          <cell r="A125" t="str">
            <v xml:space="preserve">01M223 </v>
          </cell>
        </row>
        <row r="126">
          <cell r="A126" t="str">
            <v xml:space="preserve">01M22T </v>
          </cell>
        </row>
        <row r="127">
          <cell r="A127" t="str">
            <v xml:space="preserve">01M231 </v>
          </cell>
        </row>
        <row r="128">
          <cell r="A128" t="str">
            <v xml:space="preserve">01M241 </v>
          </cell>
        </row>
        <row r="129">
          <cell r="A129" t="str">
            <v xml:space="preserve">01M242 </v>
          </cell>
        </row>
        <row r="130">
          <cell r="A130" t="str">
            <v xml:space="preserve">01M243 </v>
          </cell>
        </row>
        <row r="131">
          <cell r="A131" t="str">
            <v xml:space="preserve">01M244 </v>
          </cell>
        </row>
        <row r="132">
          <cell r="A132" t="str">
            <v xml:space="preserve">01M24T </v>
          </cell>
        </row>
        <row r="133">
          <cell r="A133" t="str">
            <v xml:space="preserve">01M251 </v>
          </cell>
        </row>
        <row r="134">
          <cell r="A134" t="str">
            <v xml:space="preserve">01M252 </v>
          </cell>
        </row>
        <row r="135">
          <cell r="A135" t="str">
            <v xml:space="preserve">01M253 </v>
          </cell>
        </row>
        <row r="136">
          <cell r="A136" t="str">
            <v xml:space="preserve">01M254 </v>
          </cell>
        </row>
        <row r="137">
          <cell r="A137" t="str">
            <v xml:space="preserve">01M25T </v>
          </cell>
        </row>
        <row r="138">
          <cell r="A138" t="str">
            <v xml:space="preserve">01M261 </v>
          </cell>
        </row>
        <row r="139">
          <cell r="A139" t="str">
            <v xml:space="preserve">01M262 </v>
          </cell>
        </row>
        <row r="140">
          <cell r="A140" t="str">
            <v xml:space="preserve">01M263 </v>
          </cell>
        </row>
        <row r="141">
          <cell r="A141" t="str">
            <v xml:space="preserve">01M264 </v>
          </cell>
        </row>
        <row r="142">
          <cell r="A142" t="str">
            <v xml:space="preserve">01M26T </v>
          </cell>
        </row>
        <row r="143">
          <cell r="A143" t="str">
            <v xml:space="preserve">01M271 </v>
          </cell>
        </row>
        <row r="144">
          <cell r="A144" t="str">
            <v xml:space="preserve">01M272 </v>
          </cell>
        </row>
        <row r="145">
          <cell r="A145" t="str">
            <v xml:space="preserve">01M273 </v>
          </cell>
        </row>
        <row r="146">
          <cell r="A146" t="str">
            <v xml:space="preserve">01M27T </v>
          </cell>
        </row>
        <row r="147">
          <cell r="A147" t="str">
            <v xml:space="preserve">01M281 </v>
          </cell>
        </row>
        <row r="148">
          <cell r="A148" t="str">
            <v xml:space="preserve">01M282 </v>
          </cell>
        </row>
        <row r="149">
          <cell r="A149" t="str">
            <v xml:space="preserve">01M283 </v>
          </cell>
        </row>
        <row r="150">
          <cell r="A150" t="str">
            <v xml:space="preserve">01M28T </v>
          </cell>
        </row>
        <row r="151">
          <cell r="A151" t="str">
            <v xml:space="preserve">01M291 </v>
          </cell>
        </row>
        <row r="152">
          <cell r="A152" t="str">
            <v xml:space="preserve">01M301 </v>
          </cell>
        </row>
        <row r="153">
          <cell r="A153" t="str">
            <v xml:space="preserve">01M302 </v>
          </cell>
        </row>
        <row r="154">
          <cell r="A154" t="str">
            <v xml:space="preserve">01M303 </v>
          </cell>
        </row>
        <row r="155">
          <cell r="A155" t="str">
            <v xml:space="preserve">01M304 </v>
          </cell>
        </row>
        <row r="156">
          <cell r="A156" t="str">
            <v xml:space="preserve">01M30T </v>
          </cell>
        </row>
        <row r="157">
          <cell r="A157" t="str">
            <v xml:space="preserve">01M311 </v>
          </cell>
        </row>
        <row r="158">
          <cell r="A158" t="str">
            <v xml:space="preserve">01M312 </v>
          </cell>
        </row>
        <row r="159">
          <cell r="A159" t="str">
            <v xml:space="preserve">01M313 </v>
          </cell>
        </row>
        <row r="160">
          <cell r="A160" t="str">
            <v xml:space="preserve">01M314 </v>
          </cell>
        </row>
        <row r="161">
          <cell r="A161" t="str">
            <v xml:space="preserve">01M31T </v>
          </cell>
        </row>
        <row r="162">
          <cell r="A162" t="str">
            <v xml:space="preserve">01M32Z </v>
          </cell>
        </row>
        <row r="163">
          <cell r="A163" t="str">
            <v xml:space="preserve">01M331 </v>
          </cell>
        </row>
        <row r="164">
          <cell r="A164" t="str">
            <v xml:space="preserve">01M34T </v>
          </cell>
        </row>
        <row r="165">
          <cell r="A165" t="str">
            <v xml:space="preserve">01M34Z </v>
          </cell>
        </row>
        <row r="166">
          <cell r="A166" t="str">
            <v xml:space="preserve">01M35T </v>
          </cell>
        </row>
        <row r="167">
          <cell r="A167" t="str">
            <v xml:space="preserve">01M35Z </v>
          </cell>
        </row>
        <row r="168">
          <cell r="A168" t="str">
            <v xml:space="preserve">01M36E </v>
          </cell>
        </row>
        <row r="169">
          <cell r="A169" t="str">
            <v xml:space="preserve">01M37E </v>
          </cell>
        </row>
        <row r="170">
          <cell r="A170" t="str">
            <v xml:space="preserve">02C021 </v>
          </cell>
        </row>
        <row r="171">
          <cell r="A171" t="str">
            <v xml:space="preserve">02C022 </v>
          </cell>
        </row>
        <row r="172">
          <cell r="A172" t="str">
            <v xml:space="preserve">02C02J </v>
          </cell>
        </row>
        <row r="173">
          <cell r="A173" t="str">
            <v xml:space="preserve">02C031 </v>
          </cell>
        </row>
        <row r="174">
          <cell r="A174" t="str">
            <v xml:space="preserve">02C032 </v>
          </cell>
        </row>
        <row r="175">
          <cell r="A175" t="str">
            <v xml:space="preserve">02C03J </v>
          </cell>
        </row>
        <row r="176">
          <cell r="A176" t="str">
            <v xml:space="preserve">02C051 </v>
          </cell>
        </row>
        <row r="177">
          <cell r="A177" t="str">
            <v xml:space="preserve">02C052 </v>
          </cell>
        </row>
        <row r="178">
          <cell r="A178" t="str">
            <v xml:space="preserve">02C05J </v>
          </cell>
        </row>
        <row r="179">
          <cell r="A179" t="str">
            <v xml:space="preserve">02C061 </v>
          </cell>
        </row>
        <row r="180">
          <cell r="A180" t="str">
            <v xml:space="preserve">02C06J </v>
          </cell>
        </row>
        <row r="181">
          <cell r="A181" t="str">
            <v xml:space="preserve">02C071 </v>
          </cell>
        </row>
        <row r="182">
          <cell r="A182" t="str">
            <v xml:space="preserve">02C07J </v>
          </cell>
        </row>
        <row r="183">
          <cell r="A183" t="str">
            <v xml:space="preserve">02C081 </v>
          </cell>
        </row>
        <row r="184">
          <cell r="A184" t="str">
            <v xml:space="preserve">02C082 </v>
          </cell>
        </row>
        <row r="185">
          <cell r="A185" t="str">
            <v xml:space="preserve">02C08J </v>
          </cell>
        </row>
        <row r="186">
          <cell r="A186" t="str">
            <v xml:space="preserve">02C091 </v>
          </cell>
        </row>
        <row r="187">
          <cell r="A187" t="str">
            <v xml:space="preserve">02C092 </v>
          </cell>
        </row>
        <row r="188">
          <cell r="A188" t="str">
            <v xml:space="preserve">02C09J </v>
          </cell>
        </row>
        <row r="189">
          <cell r="A189" t="str">
            <v xml:space="preserve">02C101 </v>
          </cell>
        </row>
        <row r="190">
          <cell r="A190" t="str">
            <v xml:space="preserve">02C102 </v>
          </cell>
        </row>
        <row r="191">
          <cell r="A191" t="str">
            <v xml:space="preserve">02C10J </v>
          </cell>
        </row>
        <row r="192">
          <cell r="A192" t="str">
            <v xml:space="preserve">02C111 </v>
          </cell>
        </row>
        <row r="193">
          <cell r="A193" t="str">
            <v xml:space="preserve">02C112 </v>
          </cell>
        </row>
        <row r="194">
          <cell r="A194" t="str">
            <v xml:space="preserve">02C11J </v>
          </cell>
        </row>
        <row r="195">
          <cell r="A195" t="str">
            <v xml:space="preserve">02C121 </v>
          </cell>
        </row>
        <row r="196">
          <cell r="A196" t="str">
            <v xml:space="preserve">02C12J </v>
          </cell>
        </row>
        <row r="197">
          <cell r="A197" t="str">
            <v xml:space="preserve">02M021 </v>
          </cell>
        </row>
        <row r="198">
          <cell r="A198" t="str">
            <v xml:space="preserve">02M031 </v>
          </cell>
        </row>
        <row r="199">
          <cell r="A199" t="str">
            <v xml:space="preserve">02M032 </v>
          </cell>
        </row>
        <row r="200">
          <cell r="A200" t="str">
            <v xml:space="preserve">02M033 </v>
          </cell>
        </row>
        <row r="201">
          <cell r="A201" t="str">
            <v xml:space="preserve">02M041 </v>
          </cell>
        </row>
        <row r="202">
          <cell r="A202" t="str">
            <v xml:space="preserve">02M042 </v>
          </cell>
        </row>
        <row r="203">
          <cell r="A203" t="str">
            <v xml:space="preserve">02M043 </v>
          </cell>
        </row>
        <row r="204">
          <cell r="A204" t="str">
            <v xml:space="preserve">02M04T </v>
          </cell>
        </row>
        <row r="205">
          <cell r="A205" t="str">
            <v xml:space="preserve">02M051 </v>
          </cell>
        </row>
        <row r="206">
          <cell r="A206" t="str">
            <v xml:space="preserve">02M05T </v>
          </cell>
        </row>
        <row r="207">
          <cell r="A207" t="str">
            <v xml:space="preserve">02M071 </v>
          </cell>
        </row>
        <row r="208">
          <cell r="A208" t="str">
            <v xml:space="preserve">02M072 </v>
          </cell>
        </row>
        <row r="209">
          <cell r="A209" t="str">
            <v xml:space="preserve">02M073 </v>
          </cell>
        </row>
        <row r="210">
          <cell r="A210" t="str">
            <v xml:space="preserve">02M07T </v>
          </cell>
        </row>
        <row r="211">
          <cell r="A211" t="str">
            <v xml:space="preserve">02M081 </v>
          </cell>
        </row>
        <row r="212">
          <cell r="A212" t="str">
            <v xml:space="preserve">02M082 </v>
          </cell>
        </row>
        <row r="213">
          <cell r="A213" t="str">
            <v xml:space="preserve">02M083 </v>
          </cell>
        </row>
        <row r="214">
          <cell r="A214" t="str">
            <v xml:space="preserve">02M08T </v>
          </cell>
        </row>
        <row r="215">
          <cell r="A215" t="str">
            <v xml:space="preserve">02M09Z </v>
          </cell>
        </row>
        <row r="216">
          <cell r="A216" t="str">
            <v xml:space="preserve">02M10T </v>
          </cell>
        </row>
        <row r="217">
          <cell r="A217" t="str">
            <v xml:space="preserve">02M10Z </v>
          </cell>
        </row>
        <row r="218">
          <cell r="A218" t="str">
            <v xml:space="preserve">03C051 </v>
          </cell>
        </row>
        <row r="219">
          <cell r="A219" t="str">
            <v xml:space="preserve">03C052 </v>
          </cell>
        </row>
        <row r="220">
          <cell r="A220" t="str">
            <v xml:space="preserve">03C05T </v>
          </cell>
        </row>
        <row r="221">
          <cell r="A221" t="str">
            <v xml:space="preserve">03C061 </v>
          </cell>
        </row>
        <row r="222">
          <cell r="A222" t="str">
            <v xml:space="preserve">03C062 </v>
          </cell>
        </row>
        <row r="223">
          <cell r="A223" t="str">
            <v xml:space="preserve">03C06J </v>
          </cell>
        </row>
        <row r="224">
          <cell r="A224" t="str">
            <v xml:space="preserve">03C071 </v>
          </cell>
        </row>
        <row r="225">
          <cell r="A225" t="str">
            <v xml:space="preserve">03C072 </v>
          </cell>
        </row>
        <row r="226">
          <cell r="A226" t="str">
            <v xml:space="preserve">03C073 </v>
          </cell>
        </row>
        <row r="227">
          <cell r="A227" t="str">
            <v xml:space="preserve">03C07J </v>
          </cell>
        </row>
        <row r="228">
          <cell r="A228" t="str">
            <v xml:space="preserve">03C091 </v>
          </cell>
        </row>
        <row r="229">
          <cell r="A229" t="str">
            <v xml:space="preserve">03C09J </v>
          </cell>
        </row>
        <row r="230">
          <cell r="A230" t="str">
            <v xml:space="preserve">03C101 </v>
          </cell>
        </row>
        <row r="231">
          <cell r="A231" t="str">
            <v xml:space="preserve">03C102 </v>
          </cell>
        </row>
        <row r="232">
          <cell r="A232" t="str">
            <v xml:space="preserve">03C111 </v>
          </cell>
        </row>
        <row r="233">
          <cell r="A233" t="str">
            <v xml:space="preserve">03C121 </v>
          </cell>
        </row>
        <row r="234">
          <cell r="A234" t="str">
            <v xml:space="preserve">03C131 </v>
          </cell>
        </row>
        <row r="235">
          <cell r="A235" t="str">
            <v xml:space="preserve">03C141 </v>
          </cell>
        </row>
        <row r="236">
          <cell r="A236" t="str">
            <v xml:space="preserve">03C14J </v>
          </cell>
        </row>
        <row r="237">
          <cell r="A237" t="str">
            <v xml:space="preserve">03C151 </v>
          </cell>
        </row>
        <row r="238">
          <cell r="A238" t="str">
            <v xml:space="preserve">03C15J </v>
          </cell>
        </row>
        <row r="239">
          <cell r="A239" t="str">
            <v xml:space="preserve">03C161 </v>
          </cell>
        </row>
        <row r="240">
          <cell r="A240" t="str">
            <v xml:space="preserve">03C162 </v>
          </cell>
        </row>
        <row r="241">
          <cell r="A241" t="str">
            <v xml:space="preserve">03C163 </v>
          </cell>
        </row>
        <row r="242">
          <cell r="A242" t="str">
            <v xml:space="preserve">03C164 </v>
          </cell>
        </row>
        <row r="243">
          <cell r="A243" t="str">
            <v xml:space="preserve">03C16J </v>
          </cell>
        </row>
        <row r="244">
          <cell r="A244" t="str">
            <v xml:space="preserve">03C171 </v>
          </cell>
        </row>
        <row r="245">
          <cell r="A245" t="str">
            <v xml:space="preserve">03C172 </v>
          </cell>
        </row>
        <row r="246">
          <cell r="A246" t="str">
            <v xml:space="preserve">03C17J </v>
          </cell>
        </row>
        <row r="247">
          <cell r="A247" t="str">
            <v xml:space="preserve">03C181 </v>
          </cell>
        </row>
        <row r="248">
          <cell r="A248" t="str">
            <v xml:space="preserve">03C182 </v>
          </cell>
        </row>
        <row r="249">
          <cell r="A249" t="str">
            <v xml:space="preserve">03C191 </v>
          </cell>
        </row>
        <row r="250">
          <cell r="A250" t="str">
            <v xml:space="preserve">03C192 </v>
          </cell>
        </row>
        <row r="251">
          <cell r="A251" t="str">
            <v xml:space="preserve">03C201 </v>
          </cell>
        </row>
        <row r="252">
          <cell r="A252" t="str">
            <v xml:space="preserve">03C202 </v>
          </cell>
        </row>
        <row r="253">
          <cell r="A253" t="str">
            <v xml:space="preserve">03C20J </v>
          </cell>
        </row>
        <row r="254">
          <cell r="A254" t="str">
            <v xml:space="preserve">03C211 </v>
          </cell>
        </row>
        <row r="255">
          <cell r="A255" t="str">
            <v xml:space="preserve">03C21J </v>
          </cell>
        </row>
        <row r="256">
          <cell r="A256" t="str">
            <v xml:space="preserve">03C22J </v>
          </cell>
        </row>
        <row r="257">
          <cell r="A257" t="str">
            <v xml:space="preserve">03C241 </v>
          </cell>
        </row>
        <row r="258">
          <cell r="A258" t="str">
            <v xml:space="preserve">03C242 </v>
          </cell>
        </row>
        <row r="259">
          <cell r="A259" t="str">
            <v xml:space="preserve">03C24J </v>
          </cell>
        </row>
        <row r="260">
          <cell r="A260" t="str">
            <v xml:space="preserve">03C251 </v>
          </cell>
        </row>
        <row r="261">
          <cell r="A261" t="str">
            <v xml:space="preserve">03C252 </v>
          </cell>
        </row>
        <row r="262">
          <cell r="A262" t="str">
            <v xml:space="preserve">03C253 </v>
          </cell>
        </row>
        <row r="263">
          <cell r="A263" t="str">
            <v xml:space="preserve">03C254 </v>
          </cell>
        </row>
        <row r="264">
          <cell r="A264" t="str">
            <v xml:space="preserve">03C261 </v>
          </cell>
        </row>
        <row r="265">
          <cell r="A265" t="str">
            <v xml:space="preserve">03C262 </v>
          </cell>
        </row>
        <row r="266">
          <cell r="A266" t="str">
            <v xml:space="preserve">03C263 </v>
          </cell>
        </row>
        <row r="267">
          <cell r="A267" t="str">
            <v xml:space="preserve">03C264 </v>
          </cell>
        </row>
        <row r="268">
          <cell r="A268" t="str">
            <v xml:space="preserve">03K021 </v>
          </cell>
        </row>
        <row r="269">
          <cell r="A269" t="str">
            <v xml:space="preserve">03K022 </v>
          </cell>
        </row>
        <row r="270">
          <cell r="A270" t="str">
            <v xml:space="preserve">03K02J </v>
          </cell>
        </row>
        <row r="271">
          <cell r="A271" t="str">
            <v xml:space="preserve">03K03J </v>
          </cell>
        </row>
        <row r="272">
          <cell r="A272" t="str">
            <v xml:space="preserve">03K04J </v>
          </cell>
        </row>
        <row r="273">
          <cell r="A273" t="str">
            <v xml:space="preserve">03M021 </v>
          </cell>
        </row>
        <row r="274">
          <cell r="A274" t="str">
            <v xml:space="preserve">03M022 </v>
          </cell>
        </row>
        <row r="275">
          <cell r="A275" t="str">
            <v xml:space="preserve">03M02T </v>
          </cell>
        </row>
        <row r="276">
          <cell r="A276" t="str">
            <v xml:space="preserve">03M031 </v>
          </cell>
        </row>
        <row r="277">
          <cell r="A277" t="str">
            <v xml:space="preserve">03M032 </v>
          </cell>
        </row>
        <row r="278">
          <cell r="A278" t="str">
            <v xml:space="preserve">03M033 </v>
          </cell>
        </row>
        <row r="279">
          <cell r="A279" t="str">
            <v xml:space="preserve">03M03T </v>
          </cell>
        </row>
        <row r="280">
          <cell r="A280" t="str">
            <v xml:space="preserve">03M041 </v>
          </cell>
        </row>
        <row r="281">
          <cell r="A281" t="str">
            <v xml:space="preserve">03M042 </v>
          </cell>
        </row>
        <row r="282">
          <cell r="A282" t="str">
            <v xml:space="preserve">03M043 </v>
          </cell>
        </row>
        <row r="283">
          <cell r="A283" t="str">
            <v xml:space="preserve">03M04T </v>
          </cell>
        </row>
        <row r="284">
          <cell r="A284" t="str">
            <v xml:space="preserve">03M051 </v>
          </cell>
        </row>
        <row r="285">
          <cell r="A285" t="str">
            <v xml:space="preserve">03M052 </v>
          </cell>
        </row>
        <row r="286">
          <cell r="A286" t="str">
            <v xml:space="preserve">03M053 </v>
          </cell>
        </row>
        <row r="287">
          <cell r="A287" t="str">
            <v xml:space="preserve">03M05T </v>
          </cell>
        </row>
        <row r="288">
          <cell r="A288" t="str">
            <v xml:space="preserve">03M061 </v>
          </cell>
        </row>
        <row r="289">
          <cell r="A289" t="str">
            <v xml:space="preserve">03M062 </v>
          </cell>
        </row>
        <row r="290">
          <cell r="A290" t="str">
            <v xml:space="preserve">03M063 </v>
          </cell>
        </row>
        <row r="291">
          <cell r="A291" t="str">
            <v xml:space="preserve">03M06T </v>
          </cell>
        </row>
        <row r="292">
          <cell r="A292" t="str">
            <v xml:space="preserve">03M071 </v>
          </cell>
        </row>
        <row r="293">
          <cell r="A293" t="str">
            <v xml:space="preserve">03M072 </v>
          </cell>
        </row>
        <row r="294">
          <cell r="A294" t="str">
            <v xml:space="preserve">03M073 </v>
          </cell>
        </row>
        <row r="295">
          <cell r="A295" t="str">
            <v xml:space="preserve">03M074 </v>
          </cell>
        </row>
        <row r="296">
          <cell r="A296" t="str">
            <v xml:space="preserve">03M07T </v>
          </cell>
        </row>
        <row r="297">
          <cell r="A297" t="str">
            <v xml:space="preserve">03M081 </v>
          </cell>
        </row>
        <row r="298">
          <cell r="A298" t="str">
            <v xml:space="preserve">03M082 </v>
          </cell>
        </row>
        <row r="299">
          <cell r="A299" t="str">
            <v xml:space="preserve">03M08T </v>
          </cell>
        </row>
        <row r="300">
          <cell r="A300" t="str">
            <v xml:space="preserve">03M091 </v>
          </cell>
        </row>
        <row r="301">
          <cell r="A301" t="str">
            <v xml:space="preserve">03M092 </v>
          </cell>
        </row>
        <row r="302">
          <cell r="A302" t="str">
            <v xml:space="preserve">03M093 </v>
          </cell>
        </row>
        <row r="303">
          <cell r="A303" t="str">
            <v xml:space="preserve">03M094 </v>
          </cell>
        </row>
        <row r="304">
          <cell r="A304" t="str">
            <v xml:space="preserve">03M09T </v>
          </cell>
        </row>
        <row r="305">
          <cell r="A305" t="str">
            <v xml:space="preserve">03M101 </v>
          </cell>
        </row>
        <row r="306">
          <cell r="A306" t="str">
            <v xml:space="preserve">03M102 </v>
          </cell>
        </row>
        <row r="307">
          <cell r="A307" t="str">
            <v xml:space="preserve">03M10T </v>
          </cell>
        </row>
        <row r="308">
          <cell r="A308" t="str">
            <v xml:space="preserve">03M111 </v>
          </cell>
        </row>
        <row r="309">
          <cell r="A309" t="str">
            <v xml:space="preserve">03M112 </v>
          </cell>
        </row>
        <row r="310">
          <cell r="A310" t="str">
            <v xml:space="preserve">03M113 </v>
          </cell>
        </row>
        <row r="311">
          <cell r="A311" t="str">
            <v xml:space="preserve">03M11T </v>
          </cell>
        </row>
        <row r="312">
          <cell r="A312" t="str">
            <v xml:space="preserve">03M121 </v>
          </cell>
        </row>
        <row r="313">
          <cell r="A313" t="str">
            <v xml:space="preserve">03M131 </v>
          </cell>
        </row>
        <row r="314">
          <cell r="A314" t="str">
            <v xml:space="preserve">03M132 </v>
          </cell>
        </row>
        <row r="315">
          <cell r="A315" t="str">
            <v xml:space="preserve">03M14Z </v>
          </cell>
        </row>
        <row r="316">
          <cell r="A316" t="str">
            <v xml:space="preserve">03M15T </v>
          </cell>
        </row>
        <row r="317">
          <cell r="A317" t="str">
            <v xml:space="preserve">03M15Z </v>
          </cell>
        </row>
        <row r="318">
          <cell r="A318" t="str">
            <v xml:space="preserve">04C021 </v>
          </cell>
        </row>
        <row r="319">
          <cell r="A319" t="str">
            <v xml:space="preserve">04C022 </v>
          </cell>
        </row>
        <row r="320">
          <cell r="A320" t="str">
            <v xml:space="preserve">04C023 </v>
          </cell>
        </row>
        <row r="321">
          <cell r="A321" t="str">
            <v xml:space="preserve">04C024 </v>
          </cell>
        </row>
        <row r="322">
          <cell r="A322" t="str">
            <v xml:space="preserve">04C031 </v>
          </cell>
        </row>
        <row r="323">
          <cell r="A323" t="str">
            <v xml:space="preserve">04C032 </v>
          </cell>
        </row>
        <row r="324">
          <cell r="A324" t="str">
            <v xml:space="preserve">04C033 </v>
          </cell>
        </row>
        <row r="325">
          <cell r="A325" t="str">
            <v xml:space="preserve">04C034 </v>
          </cell>
        </row>
        <row r="326">
          <cell r="A326" t="str">
            <v xml:space="preserve">04C041 </v>
          </cell>
        </row>
        <row r="327">
          <cell r="A327" t="str">
            <v xml:space="preserve">04C042 </v>
          </cell>
        </row>
        <row r="328">
          <cell r="A328" t="str">
            <v xml:space="preserve">04C043 </v>
          </cell>
        </row>
        <row r="329">
          <cell r="A329" t="str">
            <v xml:space="preserve">04C044 </v>
          </cell>
        </row>
        <row r="330">
          <cell r="A330" t="str">
            <v xml:space="preserve">04K02J </v>
          </cell>
        </row>
        <row r="331">
          <cell r="A331" t="str">
            <v xml:space="preserve">04M021 </v>
          </cell>
        </row>
        <row r="332">
          <cell r="A332" t="str">
            <v xml:space="preserve">04M022 </v>
          </cell>
        </row>
        <row r="333">
          <cell r="A333" t="str">
            <v xml:space="preserve">04M023 </v>
          </cell>
        </row>
        <row r="334">
          <cell r="A334" t="str">
            <v xml:space="preserve">04M02T </v>
          </cell>
        </row>
        <row r="335">
          <cell r="A335" t="str">
            <v xml:space="preserve">04M031 </v>
          </cell>
        </row>
        <row r="336">
          <cell r="A336" t="str">
            <v xml:space="preserve">04M032 </v>
          </cell>
        </row>
        <row r="337">
          <cell r="A337" t="str">
            <v xml:space="preserve">04M033 </v>
          </cell>
        </row>
        <row r="338">
          <cell r="A338" t="str">
            <v xml:space="preserve">04M034 </v>
          </cell>
        </row>
        <row r="339">
          <cell r="A339" t="str">
            <v xml:space="preserve">04M03T </v>
          </cell>
        </row>
        <row r="340">
          <cell r="A340" t="str">
            <v xml:space="preserve">04M041 </v>
          </cell>
        </row>
        <row r="341">
          <cell r="A341" t="str">
            <v xml:space="preserve">04M042 </v>
          </cell>
        </row>
        <row r="342">
          <cell r="A342" t="str">
            <v xml:space="preserve">04M043 </v>
          </cell>
        </row>
        <row r="343">
          <cell r="A343" t="str">
            <v xml:space="preserve">04M044 </v>
          </cell>
        </row>
        <row r="344">
          <cell r="A344" t="str">
            <v xml:space="preserve">04M051 </v>
          </cell>
        </row>
        <row r="345">
          <cell r="A345" t="str">
            <v xml:space="preserve">04M052 </v>
          </cell>
        </row>
        <row r="346">
          <cell r="A346" t="str">
            <v xml:space="preserve">04M053 </v>
          </cell>
        </row>
        <row r="347">
          <cell r="A347" t="str">
            <v xml:space="preserve">04M054 </v>
          </cell>
        </row>
        <row r="348">
          <cell r="A348" t="str">
            <v xml:space="preserve">04M05T </v>
          </cell>
        </row>
        <row r="349">
          <cell r="A349" t="str">
            <v xml:space="preserve">04M061 </v>
          </cell>
        </row>
        <row r="350">
          <cell r="A350" t="str">
            <v xml:space="preserve">04M062 </v>
          </cell>
        </row>
        <row r="351">
          <cell r="A351" t="str">
            <v xml:space="preserve">04M063 </v>
          </cell>
        </row>
        <row r="352">
          <cell r="A352" t="str">
            <v xml:space="preserve">04M06T </v>
          </cell>
        </row>
        <row r="353">
          <cell r="A353" t="str">
            <v xml:space="preserve">04M071 </v>
          </cell>
        </row>
        <row r="354">
          <cell r="A354" t="str">
            <v xml:space="preserve">04M072 </v>
          </cell>
        </row>
        <row r="355">
          <cell r="A355" t="str">
            <v xml:space="preserve">04M073 </v>
          </cell>
        </row>
        <row r="356">
          <cell r="A356" t="str">
            <v xml:space="preserve">04M074 </v>
          </cell>
        </row>
        <row r="357">
          <cell r="A357" t="str">
            <v xml:space="preserve">04M07T </v>
          </cell>
        </row>
        <row r="358">
          <cell r="A358" t="str">
            <v xml:space="preserve">04M081 </v>
          </cell>
        </row>
        <row r="359">
          <cell r="A359" t="str">
            <v xml:space="preserve">04M082 </v>
          </cell>
        </row>
        <row r="360">
          <cell r="A360" t="str">
            <v xml:space="preserve">04M083 </v>
          </cell>
        </row>
        <row r="361">
          <cell r="A361" t="str">
            <v xml:space="preserve">04M084 </v>
          </cell>
        </row>
        <row r="362">
          <cell r="A362" t="str">
            <v xml:space="preserve">04M08T </v>
          </cell>
        </row>
        <row r="363">
          <cell r="A363" t="str">
            <v xml:space="preserve">04M091 </v>
          </cell>
        </row>
        <row r="364">
          <cell r="A364" t="str">
            <v xml:space="preserve">04M092 </v>
          </cell>
        </row>
        <row r="365">
          <cell r="A365" t="str">
            <v xml:space="preserve">04M093 </v>
          </cell>
        </row>
        <row r="366">
          <cell r="A366" t="str">
            <v xml:space="preserve">04M094 </v>
          </cell>
        </row>
        <row r="367">
          <cell r="A367" t="str">
            <v xml:space="preserve">04M09T </v>
          </cell>
        </row>
        <row r="368">
          <cell r="A368" t="str">
            <v xml:space="preserve">04M101 </v>
          </cell>
        </row>
        <row r="369">
          <cell r="A369" t="str">
            <v xml:space="preserve">04M102 </v>
          </cell>
        </row>
        <row r="370">
          <cell r="A370" t="str">
            <v xml:space="preserve">04M103 </v>
          </cell>
        </row>
        <row r="371">
          <cell r="A371" t="str">
            <v xml:space="preserve">04M104 </v>
          </cell>
        </row>
        <row r="372">
          <cell r="A372" t="str">
            <v xml:space="preserve">04M10T </v>
          </cell>
        </row>
        <row r="373">
          <cell r="A373" t="str">
            <v xml:space="preserve">04M111 </v>
          </cell>
        </row>
        <row r="374">
          <cell r="A374" t="str">
            <v xml:space="preserve">04M112 </v>
          </cell>
        </row>
        <row r="375">
          <cell r="A375" t="str">
            <v xml:space="preserve">04M113 </v>
          </cell>
        </row>
        <row r="376">
          <cell r="A376" t="str">
            <v xml:space="preserve">04M121 </v>
          </cell>
        </row>
        <row r="377">
          <cell r="A377" t="str">
            <v xml:space="preserve">04M122 </v>
          </cell>
        </row>
        <row r="378">
          <cell r="A378" t="str">
            <v xml:space="preserve">04M123 </v>
          </cell>
        </row>
        <row r="379">
          <cell r="A379" t="str">
            <v xml:space="preserve">04M124 </v>
          </cell>
        </row>
        <row r="380">
          <cell r="A380" t="str">
            <v xml:space="preserve">04M12T </v>
          </cell>
        </row>
        <row r="381">
          <cell r="A381" t="str">
            <v xml:space="preserve">04M131 </v>
          </cell>
        </row>
        <row r="382">
          <cell r="A382" t="str">
            <v xml:space="preserve">04M132 </v>
          </cell>
        </row>
        <row r="383">
          <cell r="A383" t="str">
            <v xml:space="preserve">04M133 </v>
          </cell>
        </row>
        <row r="384">
          <cell r="A384" t="str">
            <v xml:space="preserve">04M134 </v>
          </cell>
        </row>
        <row r="385">
          <cell r="A385" t="str">
            <v xml:space="preserve">04M13T </v>
          </cell>
        </row>
        <row r="386">
          <cell r="A386" t="str">
            <v xml:space="preserve">04M141 </v>
          </cell>
        </row>
        <row r="387">
          <cell r="A387" t="str">
            <v xml:space="preserve">04M142 </v>
          </cell>
        </row>
        <row r="388">
          <cell r="A388" t="str">
            <v xml:space="preserve">04M143 </v>
          </cell>
        </row>
        <row r="389">
          <cell r="A389" t="str">
            <v xml:space="preserve">04M144 </v>
          </cell>
        </row>
        <row r="390">
          <cell r="A390" t="str">
            <v xml:space="preserve">04M14T </v>
          </cell>
        </row>
        <row r="391">
          <cell r="A391" t="str">
            <v xml:space="preserve">04M151 </v>
          </cell>
        </row>
        <row r="392">
          <cell r="A392" t="str">
            <v xml:space="preserve">04M152 </v>
          </cell>
        </row>
        <row r="393">
          <cell r="A393" t="str">
            <v xml:space="preserve">04M153 </v>
          </cell>
        </row>
        <row r="394">
          <cell r="A394" t="str">
            <v xml:space="preserve">04M154 </v>
          </cell>
        </row>
        <row r="395">
          <cell r="A395" t="str">
            <v xml:space="preserve">04M15T </v>
          </cell>
        </row>
        <row r="396">
          <cell r="A396" t="str">
            <v xml:space="preserve">04M161 </v>
          </cell>
        </row>
        <row r="397">
          <cell r="A397" t="str">
            <v xml:space="preserve">04M162 </v>
          </cell>
        </row>
        <row r="398">
          <cell r="A398" t="str">
            <v xml:space="preserve">04M163 </v>
          </cell>
        </row>
        <row r="399">
          <cell r="A399" t="str">
            <v xml:space="preserve">04M16T </v>
          </cell>
        </row>
        <row r="400">
          <cell r="A400" t="str">
            <v xml:space="preserve">04M171 </v>
          </cell>
        </row>
        <row r="401">
          <cell r="A401" t="str">
            <v xml:space="preserve">04M172 </v>
          </cell>
        </row>
        <row r="402">
          <cell r="A402" t="str">
            <v xml:space="preserve">04M173 </v>
          </cell>
        </row>
        <row r="403">
          <cell r="A403" t="str">
            <v xml:space="preserve">04M174 </v>
          </cell>
        </row>
        <row r="404">
          <cell r="A404" t="str">
            <v xml:space="preserve">04M17T </v>
          </cell>
        </row>
        <row r="405">
          <cell r="A405" t="str">
            <v xml:space="preserve">04M181 </v>
          </cell>
        </row>
        <row r="406">
          <cell r="A406" t="str">
            <v xml:space="preserve">04M182 </v>
          </cell>
        </row>
        <row r="407">
          <cell r="A407" t="str">
            <v xml:space="preserve">04M183 </v>
          </cell>
        </row>
        <row r="408">
          <cell r="A408" t="str">
            <v xml:space="preserve">04M18T </v>
          </cell>
        </row>
        <row r="409">
          <cell r="A409" t="str">
            <v xml:space="preserve">04M191 </v>
          </cell>
        </row>
        <row r="410">
          <cell r="A410" t="str">
            <v xml:space="preserve">04M192 </v>
          </cell>
        </row>
        <row r="411">
          <cell r="A411" t="str">
            <v xml:space="preserve">04M193 </v>
          </cell>
        </row>
        <row r="412">
          <cell r="A412" t="str">
            <v xml:space="preserve">04M19T </v>
          </cell>
        </row>
        <row r="413">
          <cell r="A413" t="str">
            <v xml:space="preserve">04M201 </v>
          </cell>
        </row>
        <row r="414">
          <cell r="A414" t="str">
            <v xml:space="preserve">04M202 </v>
          </cell>
        </row>
        <row r="415">
          <cell r="A415" t="str">
            <v xml:space="preserve">04M203 </v>
          </cell>
        </row>
        <row r="416">
          <cell r="A416" t="str">
            <v xml:space="preserve">04M204 </v>
          </cell>
        </row>
        <row r="417">
          <cell r="A417" t="str">
            <v xml:space="preserve">04M20T </v>
          </cell>
        </row>
        <row r="418">
          <cell r="A418" t="str">
            <v xml:space="preserve">04M211 </v>
          </cell>
        </row>
        <row r="419">
          <cell r="A419" t="str">
            <v xml:space="preserve">04M212 </v>
          </cell>
        </row>
        <row r="420">
          <cell r="A420" t="str">
            <v xml:space="preserve">04M22Z </v>
          </cell>
        </row>
        <row r="421">
          <cell r="A421" t="str">
            <v xml:space="preserve">04M23T </v>
          </cell>
        </row>
        <row r="422">
          <cell r="A422" t="str">
            <v xml:space="preserve">04M23Z </v>
          </cell>
        </row>
        <row r="423">
          <cell r="A423" t="str">
            <v xml:space="preserve">04M24E </v>
          </cell>
        </row>
        <row r="424">
          <cell r="A424" t="str">
            <v xml:space="preserve">04M251 </v>
          </cell>
        </row>
        <row r="425">
          <cell r="A425" t="str">
            <v xml:space="preserve">04M252 </v>
          </cell>
        </row>
        <row r="426">
          <cell r="A426" t="str">
            <v xml:space="preserve">04M253 </v>
          </cell>
        </row>
        <row r="427">
          <cell r="A427" t="str">
            <v xml:space="preserve">04M254 </v>
          </cell>
        </row>
        <row r="428">
          <cell r="A428" t="str">
            <v xml:space="preserve">04M25T </v>
          </cell>
        </row>
        <row r="429">
          <cell r="A429" t="str">
            <v xml:space="preserve">04M261 </v>
          </cell>
        </row>
        <row r="430">
          <cell r="A430" t="str">
            <v xml:space="preserve">04M262 </v>
          </cell>
        </row>
        <row r="431">
          <cell r="A431" t="str">
            <v xml:space="preserve">04M263 </v>
          </cell>
        </row>
        <row r="432">
          <cell r="A432" t="str">
            <v xml:space="preserve">04M26T </v>
          </cell>
        </row>
        <row r="433">
          <cell r="A433" t="str">
            <v xml:space="preserve">05C021 </v>
          </cell>
        </row>
        <row r="434">
          <cell r="A434" t="str">
            <v xml:space="preserve">05C022 </v>
          </cell>
        </row>
        <row r="435">
          <cell r="A435" t="str">
            <v xml:space="preserve">05C023 </v>
          </cell>
        </row>
        <row r="436">
          <cell r="A436" t="str">
            <v xml:space="preserve">05C024 </v>
          </cell>
        </row>
        <row r="437">
          <cell r="A437" t="str">
            <v xml:space="preserve">05C031 </v>
          </cell>
        </row>
        <row r="438">
          <cell r="A438" t="str">
            <v xml:space="preserve">05C032 </v>
          </cell>
        </row>
        <row r="439">
          <cell r="A439" t="str">
            <v xml:space="preserve">05C033 </v>
          </cell>
        </row>
        <row r="440">
          <cell r="A440" t="str">
            <v xml:space="preserve">05C034 </v>
          </cell>
        </row>
        <row r="441">
          <cell r="A441" t="str">
            <v xml:space="preserve">05C041 </v>
          </cell>
        </row>
        <row r="442">
          <cell r="A442" t="str">
            <v xml:space="preserve">05C042 </v>
          </cell>
        </row>
        <row r="443">
          <cell r="A443" t="str">
            <v xml:space="preserve">05C043 </v>
          </cell>
        </row>
        <row r="444">
          <cell r="A444" t="str">
            <v xml:space="preserve">05C044 </v>
          </cell>
        </row>
        <row r="445">
          <cell r="A445" t="str">
            <v xml:space="preserve">05C051 </v>
          </cell>
        </row>
        <row r="446">
          <cell r="A446" t="str">
            <v xml:space="preserve">05C052 </v>
          </cell>
        </row>
        <row r="447">
          <cell r="A447" t="str">
            <v xml:space="preserve">05C053 </v>
          </cell>
        </row>
        <row r="448">
          <cell r="A448" t="str">
            <v xml:space="preserve">05C054 </v>
          </cell>
        </row>
        <row r="449">
          <cell r="A449" t="str">
            <v xml:space="preserve">05C061 </v>
          </cell>
        </row>
        <row r="450">
          <cell r="A450" t="str">
            <v xml:space="preserve">05C062 </v>
          </cell>
        </row>
        <row r="451">
          <cell r="A451" t="str">
            <v xml:space="preserve">05C063 </v>
          </cell>
        </row>
        <row r="452">
          <cell r="A452" t="str">
            <v xml:space="preserve">05C064 </v>
          </cell>
        </row>
        <row r="453">
          <cell r="A453" t="str">
            <v xml:space="preserve">05C071 </v>
          </cell>
        </row>
        <row r="454">
          <cell r="A454" t="str">
            <v xml:space="preserve">05C072 </v>
          </cell>
        </row>
        <row r="455">
          <cell r="A455" t="str">
            <v xml:space="preserve">05C073 </v>
          </cell>
        </row>
        <row r="456">
          <cell r="A456" t="str">
            <v xml:space="preserve">05C074 </v>
          </cell>
        </row>
        <row r="457">
          <cell r="A457" t="str">
            <v xml:space="preserve">05C081 </v>
          </cell>
        </row>
        <row r="458">
          <cell r="A458" t="str">
            <v xml:space="preserve">05C082 </v>
          </cell>
        </row>
        <row r="459">
          <cell r="A459" t="str">
            <v xml:space="preserve">05C083 </v>
          </cell>
        </row>
        <row r="460">
          <cell r="A460" t="str">
            <v xml:space="preserve">05C084 </v>
          </cell>
        </row>
        <row r="461">
          <cell r="A461" t="str">
            <v xml:space="preserve">05C08T </v>
          </cell>
        </row>
        <row r="462">
          <cell r="A462" t="str">
            <v xml:space="preserve">05C091 </v>
          </cell>
        </row>
        <row r="463">
          <cell r="A463" t="str">
            <v xml:space="preserve">05C092 </v>
          </cell>
        </row>
        <row r="464">
          <cell r="A464" t="str">
            <v xml:space="preserve">05C093 </v>
          </cell>
        </row>
        <row r="465">
          <cell r="A465" t="str">
            <v xml:space="preserve">05C094 </v>
          </cell>
        </row>
        <row r="466">
          <cell r="A466" t="str">
            <v xml:space="preserve">05C101 </v>
          </cell>
        </row>
        <row r="467">
          <cell r="A467" t="str">
            <v xml:space="preserve">05C102 </v>
          </cell>
        </row>
        <row r="468">
          <cell r="A468" t="str">
            <v xml:space="preserve">05C103 </v>
          </cell>
        </row>
        <row r="469">
          <cell r="A469" t="str">
            <v xml:space="preserve">05C104 </v>
          </cell>
        </row>
        <row r="470">
          <cell r="A470" t="str">
            <v xml:space="preserve">05C111 </v>
          </cell>
        </row>
        <row r="471">
          <cell r="A471" t="str">
            <v xml:space="preserve">05C112 </v>
          </cell>
        </row>
        <row r="472">
          <cell r="A472" t="str">
            <v xml:space="preserve">05C113 </v>
          </cell>
        </row>
        <row r="473">
          <cell r="A473" t="str">
            <v xml:space="preserve">05C114 </v>
          </cell>
        </row>
        <row r="474">
          <cell r="A474" t="str">
            <v xml:space="preserve">05C121 </v>
          </cell>
        </row>
        <row r="475">
          <cell r="A475" t="str">
            <v xml:space="preserve">05C122 </v>
          </cell>
        </row>
        <row r="476">
          <cell r="A476" t="str">
            <v xml:space="preserve">05C123 </v>
          </cell>
        </row>
        <row r="477">
          <cell r="A477" t="str">
            <v xml:space="preserve">05C124 </v>
          </cell>
        </row>
        <row r="478">
          <cell r="A478" t="str">
            <v xml:space="preserve">05C131 </v>
          </cell>
        </row>
        <row r="479">
          <cell r="A479" t="str">
            <v xml:space="preserve">05C132 </v>
          </cell>
        </row>
        <row r="480">
          <cell r="A480" t="str">
            <v xml:space="preserve">05C133 </v>
          </cell>
        </row>
        <row r="481">
          <cell r="A481" t="str">
            <v xml:space="preserve">05C134 </v>
          </cell>
        </row>
        <row r="482">
          <cell r="A482" t="str">
            <v xml:space="preserve">05C141 </v>
          </cell>
        </row>
        <row r="483">
          <cell r="A483" t="str">
            <v xml:space="preserve">05C142 </v>
          </cell>
        </row>
        <row r="484">
          <cell r="A484" t="str">
            <v xml:space="preserve">05C143 </v>
          </cell>
        </row>
        <row r="485">
          <cell r="A485" t="str">
            <v xml:space="preserve">05C151 </v>
          </cell>
        </row>
        <row r="486">
          <cell r="A486" t="str">
            <v xml:space="preserve">05C152 </v>
          </cell>
        </row>
        <row r="487">
          <cell r="A487" t="str">
            <v xml:space="preserve">05C153 </v>
          </cell>
        </row>
        <row r="488">
          <cell r="A488" t="str">
            <v xml:space="preserve">05C154 </v>
          </cell>
        </row>
        <row r="489">
          <cell r="A489" t="str">
            <v xml:space="preserve">05C15T </v>
          </cell>
        </row>
        <row r="490">
          <cell r="A490" t="str">
            <v xml:space="preserve">05C171 </v>
          </cell>
        </row>
        <row r="491">
          <cell r="A491" t="str">
            <v xml:space="preserve">05C172 </v>
          </cell>
        </row>
        <row r="492">
          <cell r="A492" t="str">
            <v xml:space="preserve">05C17J </v>
          </cell>
        </row>
        <row r="493">
          <cell r="A493" t="str">
            <v xml:space="preserve">05C181 </v>
          </cell>
        </row>
        <row r="494">
          <cell r="A494" t="str">
            <v xml:space="preserve">05C182 </v>
          </cell>
        </row>
        <row r="495">
          <cell r="A495" t="str">
            <v xml:space="preserve">05C183 </v>
          </cell>
        </row>
        <row r="496">
          <cell r="A496" t="str">
            <v xml:space="preserve">05C184 </v>
          </cell>
        </row>
        <row r="497">
          <cell r="A497" t="str">
            <v xml:space="preserve">05C18J </v>
          </cell>
        </row>
        <row r="498">
          <cell r="A498" t="str">
            <v xml:space="preserve">05C191 </v>
          </cell>
        </row>
        <row r="499">
          <cell r="A499" t="str">
            <v xml:space="preserve">05C192 </v>
          </cell>
        </row>
        <row r="500">
          <cell r="A500" t="str">
            <v xml:space="preserve">05C193 </v>
          </cell>
        </row>
        <row r="501">
          <cell r="A501" t="str">
            <v xml:space="preserve">05C194 </v>
          </cell>
        </row>
        <row r="502">
          <cell r="A502" t="str">
            <v xml:space="preserve">05C19T </v>
          </cell>
        </row>
        <row r="503">
          <cell r="A503" t="str">
            <v xml:space="preserve">05C201 </v>
          </cell>
        </row>
        <row r="504">
          <cell r="A504" t="str">
            <v xml:space="preserve">05C211 </v>
          </cell>
        </row>
        <row r="505">
          <cell r="A505" t="str">
            <v xml:space="preserve">05C212 </v>
          </cell>
        </row>
        <row r="506">
          <cell r="A506" t="str">
            <v xml:space="preserve">05C21J </v>
          </cell>
        </row>
        <row r="507">
          <cell r="A507" t="str">
            <v xml:space="preserve">05C221 </v>
          </cell>
        </row>
        <row r="508">
          <cell r="A508" t="str">
            <v xml:space="preserve">05C222 </v>
          </cell>
        </row>
        <row r="509">
          <cell r="A509" t="str">
            <v xml:space="preserve">05C22T </v>
          </cell>
        </row>
        <row r="510">
          <cell r="A510" t="str">
            <v xml:space="preserve">05K051 </v>
          </cell>
        </row>
        <row r="511">
          <cell r="A511" t="str">
            <v xml:space="preserve">05K052 </v>
          </cell>
        </row>
        <row r="512">
          <cell r="A512" t="str">
            <v xml:space="preserve">05K053 </v>
          </cell>
        </row>
        <row r="513">
          <cell r="A513" t="str">
            <v xml:space="preserve">05K054 </v>
          </cell>
        </row>
        <row r="514">
          <cell r="A514" t="str">
            <v xml:space="preserve">05K061 </v>
          </cell>
        </row>
        <row r="515">
          <cell r="A515" t="str">
            <v xml:space="preserve">05K062 </v>
          </cell>
        </row>
        <row r="516">
          <cell r="A516" t="str">
            <v xml:space="preserve">05K063 </v>
          </cell>
        </row>
        <row r="517">
          <cell r="A517" t="str">
            <v xml:space="preserve">05K064 </v>
          </cell>
        </row>
        <row r="518">
          <cell r="A518" t="str">
            <v xml:space="preserve">05K06T </v>
          </cell>
        </row>
        <row r="519">
          <cell r="A519" t="str">
            <v xml:space="preserve">05K101 </v>
          </cell>
        </row>
        <row r="520">
          <cell r="A520" t="str">
            <v xml:space="preserve">05K102 </v>
          </cell>
        </row>
        <row r="521">
          <cell r="A521" t="str">
            <v xml:space="preserve">05K103 </v>
          </cell>
        </row>
        <row r="522">
          <cell r="A522" t="str">
            <v xml:space="preserve">05K104 </v>
          </cell>
        </row>
        <row r="523">
          <cell r="A523" t="str">
            <v xml:space="preserve">05K10J </v>
          </cell>
        </row>
        <row r="524">
          <cell r="A524" t="str">
            <v xml:space="preserve">05K121 </v>
          </cell>
        </row>
        <row r="525">
          <cell r="A525" t="str">
            <v xml:space="preserve">05K122 </v>
          </cell>
        </row>
        <row r="526">
          <cell r="A526" t="str">
            <v xml:space="preserve">05K131 </v>
          </cell>
        </row>
        <row r="527">
          <cell r="A527" t="str">
            <v xml:space="preserve">05K132 </v>
          </cell>
        </row>
        <row r="528">
          <cell r="A528" t="str">
            <v xml:space="preserve">05K133 </v>
          </cell>
        </row>
        <row r="529">
          <cell r="A529" t="str">
            <v xml:space="preserve">05K134 </v>
          </cell>
        </row>
        <row r="530">
          <cell r="A530" t="str">
            <v xml:space="preserve">05K13J </v>
          </cell>
        </row>
        <row r="531">
          <cell r="A531" t="str">
            <v xml:space="preserve">05K14Z </v>
          </cell>
        </row>
        <row r="532">
          <cell r="A532" t="str">
            <v xml:space="preserve">05K151 </v>
          </cell>
        </row>
        <row r="533">
          <cell r="A533" t="str">
            <v xml:space="preserve">05K15J </v>
          </cell>
        </row>
        <row r="534">
          <cell r="A534" t="str">
            <v xml:space="preserve">05K17J </v>
          </cell>
        </row>
        <row r="535">
          <cell r="A535" t="str">
            <v xml:space="preserve">05K18J </v>
          </cell>
        </row>
        <row r="536">
          <cell r="A536" t="str">
            <v xml:space="preserve">05K191 </v>
          </cell>
        </row>
        <row r="537">
          <cell r="A537" t="str">
            <v xml:space="preserve">05K192 </v>
          </cell>
        </row>
        <row r="538">
          <cell r="A538" t="str">
            <v xml:space="preserve">05K193 </v>
          </cell>
        </row>
        <row r="539">
          <cell r="A539" t="str">
            <v xml:space="preserve">05K201 </v>
          </cell>
        </row>
        <row r="540">
          <cell r="A540" t="str">
            <v xml:space="preserve">05K202 </v>
          </cell>
        </row>
        <row r="541">
          <cell r="A541" t="str">
            <v xml:space="preserve">05K203 </v>
          </cell>
        </row>
        <row r="542">
          <cell r="A542" t="str">
            <v xml:space="preserve">05K20T </v>
          </cell>
        </row>
        <row r="543">
          <cell r="A543" t="str">
            <v xml:space="preserve">05M041 </v>
          </cell>
        </row>
        <row r="544">
          <cell r="A544" t="str">
            <v xml:space="preserve">05M042 </v>
          </cell>
        </row>
        <row r="545">
          <cell r="A545" t="str">
            <v xml:space="preserve">05M043 </v>
          </cell>
        </row>
        <row r="546">
          <cell r="A546" t="str">
            <v xml:space="preserve">05M044 </v>
          </cell>
        </row>
        <row r="547">
          <cell r="A547" t="str">
            <v xml:space="preserve">05M04T </v>
          </cell>
        </row>
        <row r="548">
          <cell r="A548" t="str">
            <v xml:space="preserve">05M051 </v>
          </cell>
        </row>
        <row r="549">
          <cell r="A549" t="str">
            <v xml:space="preserve">05M052 </v>
          </cell>
        </row>
        <row r="550">
          <cell r="A550" t="str">
            <v xml:space="preserve">05M053 </v>
          </cell>
        </row>
        <row r="551">
          <cell r="A551" t="str">
            <v xml:space="preserve">05M054 </v>
          </cell>
        </row>
        <row r="552">
          <cell r="A552" t="str">
            <v xml:space="preserve">05M05T </v>
          </cell>
        </row>
        <row r="553">
          <cell r="A553" t="str">
            <v xml:space="preserve">05M061 </v>
          </cell>
        </row>
        <row r="554">
          <cell r="A554" t="str">
            <v xml:space="preserve">05M062 </v>
          </cell>
        </row>
        <row r="555">
          <cell r="A555" t="str">
            <v xml:space="preserve">05M063 </v>
          </cell>
        </row>
        <row r="556">
          <cell r="A556" t="str">
            <v xml:space="preserve">05M064 </v>
          </cell>
        </row>
        <row r="557">
          <cell r="A557" t="str">
            <v xml:space="preserve">05M06T </v>
          </cell>
        </row>
        <row r="558">
          <cell r="A558" t="str">
            <v xml:space="preserve">05M071 </v>
          </cell>
        </row>
        <row r="559">
          <cell r="A559" t="str">
            <v xml:space="preserve">05M072 </v>
          </cell>
        </row>
        <row r="560">
          <cell r="A560" t="str">
            <v xml:space="preserve">05M073 </v>
          </cell>
        </row>
        <row r="561">
          <cell r="A561" t="str">
            <v xml:space="preserve">05M074 </v>
          </cell>
        </row>
        <row r="562">
          <cell r="A562" t="str">
            <v xml:space="preserve">05M07T </v>
          </cell>
        </row>
        <row r="563">
          <cell r="A563" t="str">
            <v xml:space="preserve">05M081 </v>
          </cell>
        </row>
        <row r="564">
          <cell r="A564" t="str">
            <v xml:space="preserve">05M082 </v>
          </cell>
        </row>
        <row r="565">
          <cell r="A565" t="str">
            <v xml:space="preserve">05M083 </v>
          </cell>
        </row>
        <row r="566">
          <cell r="A566" t="str">
            <v xml:space="preserve">05M084 </v>
          </cell>
        </row>
        <row r="567">
          <cell r="A567" t="str">
            <v xml:space="preserve">05M08T </v>
          </cell>
        </row>
        <row r="568">
          <cell r="A568" t="str">
            <v xml:space="preserve">05M091 </v>
          </cell>
        </row>
        <row r="569">
          <cell r="A569" t="str">
            <v xml:space="preserve">05M092 </v>
          </cell>
        </row>
        <row r="570">
          <cell r="A570" t="str">
            <v xml:space="preserve">05M093 </v>
          </cell>
        </row>
        <row r="571">
          <cell r="A571" t="str">
            <v xml:space="preserve">05M094 </v>
          </cell>
        </row>
        <row r="572">
          <cell r="A572" t="str">
            <v xml:space="preserve">05M09T </v>
          </cell>
        </row>
        <row r="573">
          <cell r="A573" t="str">
            <v xml:space="preserve">05M101 </v>
          </cell>
        </row>
        <row r="574">
          <cell r="A574" t="str">
            <v xml:space="preserve">05M102 </v>
          </cell>
        </row>
        <row r="575">
          <cell r="A575" t="str">
            <v xml:space="preserve">05M103 </v>
          </cell>
        </row>
        <row r="576">
          <cell r="A576" t="str">
            <v xml:space="preserve">05M104 </v>
          </cell>
        </row>
        <row r="577">
          <cell r="A577" t="str">
            <v xml:space="preserve">05M10T </v>
          </cell>
        </row>
        <row r="578">
          <cell r="A578" t="str">
            <v xml:space="preserve">05M111 </v>
          </cell>
        </row>
        <row r="579">
          <cell r="A579" t="str">
            <v xml:space="preserve">05M112 </v>
          </cell>
        </row>
        <row r="580">
          <cell r="A580" t="str">
            <v xml:space="preserve">05M113 </v>
          </cell>
        </row>
        <row r="581">
          <cell r="A581" t="str">
            <v xml:space="preserve">05M11T </v>
          </cell>
        </row>
        <row r="582">
          <cell r="A582" t="str">
            <v xml:space="preserve">05M121 </v>
          </cell>
        </row>
        <row r="583">
          <cell r="A583" t="str">
            <v xml:space="preserve">05M122 </v>
          </cell>
        </row>
        <row r="584">
          <cell r="A584" t="str">
            <v xml:space="preserve">05M123 </v>
          </cell>
        </row>
        <row r="585">
          <cell r="A585" t="str">
            <v xml:space="preserve">05M124 </v>
          </cell>
        </row>
        <row r="586">
          <cell r="A586" t="str">
            <v xml:space="preserve">05M12T </v>
          </cell>
        </row>
        <row r="587">
          <cell r="A587" t="str">
            <v xml:space="preserve">05M131 </v>
          </cell>
        </row>
        <row r="588">
          <cell r="A588" t="str">
            <v xml:space="preserve">05M132 </v>
          </cell>
        </row>
        <row r="589">
          <cell r="A589" t="str">
            <v xml:space="preserve">05M13T </v>
          </cell>
        </row>
        <row r="590">
          <cell r="A590" t="str">
            <v xml:space="preserve">05M141 </v>
          </cell>
        </row>
        <row r="591">
          <cell r="A591" t="str">
            <v xml:space="preserve">05M142 </v>
          </cell>
        </row>
        <row r="592">
          <cell r="A592" t="str">
            <v xml:space="preserve">05M143 </v>
          </cell>
        </row>
        <row r="593">
          <cell r="A593" t="str">
            <v xml:space="preserve">05M144 </v>
          </cell>
        </row>
        <row r="594">
          <cell r="A594" t="str">
            <v xml:space="preserve">05M151 </v>
          </cell>
        </row>
        <row r="595">
          <cell r="A595" t="str">
            <v xml:space="preserve">05M152 </v>
          </cell>
        </row>
        <row r="596">
          <cell r="A596" t="str">
            <v xml:space="preserve">05M153 </v>
          </cell>
        </row>
        <row r="597">
          <cell r="A597" t="str">
            <v xml:space="preserve">05M154 </v>
          </cell>
        </row>
        <row r="598">
          <cell r="A598" t="str">
            <v xml:space="preserve">05M15T </v>
          </cell>
        </row>
        <row r="599">
          <cell r="A599" t="str">
            <v xml:space="preserve">05M161 </v>
          </cell>
        </row>
        <row r="600">
          <cell r="A600" t="str">
            <v xml:space="preserve">05M162 </v>
          </cell>
        </row>
        <row r="601">
          <cell r="A601" t="str">
            <v xml:space="preserve">05M163 </v>
          </cell>
        </row>
        <row r="602">
          <cell r="A602" t="str">
            <v xml:space="preserve">05M164 </v>
          </cell>
        </row>
        <row r="603">
          <cell r="A603" t="str">
            <v xml:space="preserve">05M16T </v>
          </cell>
        </row>
        <row r="604">
          <cell r="A604" t="str">
            <v xml:space="preserve">05M171 </v>
          </cell>
        </row>
        <row r="605">
          <cell r="A605" t="str">
            <v xml:space="preserve">05M172 </v>
          </cell>
        </row>
        <row r="606">
          <cell r="A606" t="str">
            <v xml:space="preserve">05M173 </v>
          </cell>
        </row>
        <row r="607">
          <cell r="A607" t="str">
            <v xml:space="preserve">05M174 </v>
          </cell>
        </row>
        <row r="608">
          <cell r="A608" t="str">
            <v xml:space="preserve">05M17T </v>
          </cell>
        </row>
        <row r="609">
          <cell r="A609" t="str">
            <v xml:space="preserve">05M181 </v>
          </cell>
        </row>
        <row r="610">
          <cell r="A610" t="str">
            <v xml:space="preserve">05M182 </v>
          </cell>
        </row>
        <row r="611">
          <cell r="A611" t="str">
            <v xml:space="preserve">05M183 </v>
          </cell>
        </row>
        <row r="612">
          <cell r="A612" t="str">
            <v xml:space="preserve">05M184 </v>
          </cell>
        </row>
        <row r="613">
          <cell r="A613" t="str">
            <v xml:space="preserve">05M18T </v>
          </cell>
        </row>
        <row r="614">
          <cell r="A614" t="str">
            <v xml:space="preserve">05M191 </v>
          </cell>
        </row>
        <row r="615">
          <cell r="A615" t="str">
            <v xml:space="preserve">05M20Z </v>
          </cell>
        </row>
        <row r="616">
          <cell r="A616" t="str">
            <v xml:space="preserve">05M21E </v>
          </cell>
        </row>
        <row r="617">
          <cell r="A617" t="str">
            <v xml:space="preserve">05M22E </v>
          </cell>
        </row>
        <row r="618">
          <cell r="A618" t="str">
            <v xml:space="preserve">05M23T </v>
          </cell>
        </row>
        <row r="619">
          <cell r="A619" t="str">
            <v xml:space="preserve">05M23Z </v>
          </cell>
        </row>
        <row r="620">
          <cell r="A620" t="str">
            <v xml:space="preserve">06C021 </v>
          </cell>
        </row>
        <row r="621">
          <cell r="A621" t="str">
            <v xml:space="preserve">06C022 </v>
          </cell>
        </row>
        <row r="622">
          <cell r="A622" t="str">
            <v xml:space="preserve">06C023 </v>
          </cell>
        </row>
        <row r="623">
          <cell r="A623" t="str">
            <v xml:space="preserve">06C024 </v>
          </cell>
        </row>
        <row r="624">
          <cell r="A624" t="str">
            <v xml:space="preserve">06C031 </v>
          </cell>
        </row>
        <row r="625">
          <cell r="A625" t="str">
            <v xml:space="preserve">06C032 </v>
          </cell>
        </row>
        <row r="626">
          <cell r="A626" t="str">
            <v xml:space="preserve">06C033 </v>
          </cell>
        </row>
        <row r="627">
          <cell r="A627" t="str">
            <v xml:space="preserve">06C034 </v>
          </cell>
        </row>
        <row r="628">
          <cell r="A628" t="str">
            <v xml:space="preserve">06C041 </v>
          </cell>
        </row>
        <row r="629">
          <cell r="A629" t="str">
            <v xml:space="preserve">06C042 </v>
          </cell>
        </row>
        <row r="630">
          <cell r="A630" t="str">
            <v xml:space="preserve">06C043 </v>
          </cell>
        </row>
        <row r="631">
          <cell r="A631" t="str">
            <v xml:space="preserve">06C044 </v>
          </cell>
        </row>
        <row r="632">
          <cell r="A632" t="str">
            <v xml:space="preserve">06C051 </v>
          </cell>
        </row>
        <row r="633">
          <cell r="A633" t="str">
            <v xml:space="preserve">06C052 </v>
          </cell>
        </row>
        <row r="634">
          <cell r="A634" t="str">
            <v xml:space="preserve">06C053 </v>
          </cell>
        </row>
        <row r="635">
          <cell r="A635" t="str">
            <v xml:space="preserve">06C054 </v>
          </cell>
        </row>
        <row r="636">
          <cell r="A636" t="str">
            <v xml:space="preserve">06C071 </v>
          </cell>
        </row>
        <row r="637">
          <cell r="A637" t="str">
            <v xml:space="preserve">06C072 </v>
          </cell>
        </row>
        <row r="638">
          <cell r="A638" t="str">
            <v xml:space="preserve">06C073 </v>
          </cell>
        </row>
        <row r="639">
          <cell r="A639" t="str">
            <v xml:space="preserve">06C074 </v>
          </cell>
        </row>
        <row r="640">
          <cell r="A640" t="str">
            <v xml:space="preserve">06C081 </v>
          </cell>
        </row>
        <row r="641">
          <cell r="A641" t="str">
            <v xml:space="preserve">06C082 </v>
          </cell>
        </row>
        <row r="642">
          <cell r="A642" t="str">
            <v xml:space="preserve">06C083 </v>
          </cell>
        </row>
        <row r="643">
          <cell r="A643" t="str">
            <v xml:space="preserve">06C084 </v>
          </cell>
        </row>
        <row r="644">
          <cell r="A644" t="str">
            <v xml:space="preserve">06C091 </v>
          </cell>
        </row>
        <row r="645">
          <cell r="A645" t="str">
            <v xml:space="preserve">06C092 </v>
          </cell>
        </row>
        <row r="646">
          <cell r="A646" t="str">
            <v xml:space="preserve">06C093 </v>
          </cell>
        </row>
        <row r="647">
          <cell r="A647" t="str">
            <v xml:space="preserve">06C101 </v>
          </cell>
        </row>
        <row r="648">
          <cell r="A648" t="str">
            <v xml:space="preserve">06C102 </v>
          </cell>
        </row>
        <row r="649">
          <cell r="A649" t="str">
            <v xml:space="preserve">06C10J </v>
          </cell>
        </row>
        <row r="650">
          <cell r="A650" t="str">
            <v xml:space="preserve">06C111 </v>
          </cell>
        </row>
        <row r="651">
          <cell r="A651" t="str">
            <v xml:space="preserve">06C112 </v>
          </cell>
        </row>
        <row r="652">
          <cell r="A652" t="str">
            <v xml:space="preserve">06C113 </v>
          </cell>
        </row>
        <row r="653">
          <cell r="A653" t="str">
            <v xml:space="preserve">06C114 </v>
          </cell>
        </row>
        <row r="654">
          <cell r="A654" t="str">
            <v xml:space="preserve">06C11J </v>
          </cell>
        </row>
        <row r="655">
          <cell r="A655" t="str">
            <v xml:space="preserve">06C121 </v>
          </cell>
        </row>
        <row r="656">
          <cell r="A656" t="str">
            <v xml:space="preserve">06C122 </v>
          </cell>
        </row>
        <row r="657">
          <cell r="A657" t="str">
            <v xml:space="preserve">06C123 </v>
          </cell>
        </row>
        <row r="658">
          <cell r="A658" t="str">
            <v xml:space="preserve">06C124 </v>
          </cell>
        </row>
        <row r="659">
          <cell r="A659" t="str">
            <v xml:space="preserve">06C12J </v>
          </cell>
        </row>
        <row r="660">
          <cell r="A660" t="str">
            <v xml:space="preserve">06C131 </v>
          </cell>
        </row>
        <row r="661">
          <cell r="A661" t="str">
            <v xml:space="preserve">06C132 </v>
          </cell>
        </row>
        <row r="662">
          <cell r="A662" t="str">
            <v xml:space="preserve">06C133 </v>
          </cell>
        </row>
        <row r="663">
          <cell r="A663" t="str">
            <v xml:space="preserve">06C134 </v>
          </cell>
        </row>
        <row r="664">
          <cell r="A664" t="str">
            <v xml:space="preserve">06C141 </v>
          </cell>
        </row>
        <row r="665">
          <cell r="A665" t="str">
            <v xml:space="preserve">06C142 </v>
          </cell>
        </row>
        <row r="666">
          <cell r="A666" t="str">
            <v xml:space="preserve">06C143 </v>
          </cell>
        </row>
        <row r="667">
          <cell r="A667" t="str">
            <v xml:space="preserve">06C144 </v>
          </cell>
        </row>
        <row r="668">
          <cell r="A668" t="str">
            <v xml:space="preserve">06C14J </v>
          </cell>
        </row>
        <row r="669">
          <cell r="A669" t="str">
            <v xml:space="preserve">06C151 </v>
          </cell>
        </row>
        <row r="670">
          <cell r="A670" t="str">
            <v xml:space="preserve">06C152 </v>
          </cell>
        </row>
        <row r="671">
          <cell r="A671" t="str">
            <v xml:space="preserve">06C153 </v>
          </cell>
        </row>
        <row r="672">
          <cell r="A672" t="str">
            <v xml:space="preserve">06C161 </v>
          </cell>
        </row>
        <row r="673">
          <cell r="A673" t="str">
            <v xml:space="preserve">06C162 </v>
          </cell>
        </row>
        <row r="674">
          <cell r="A674" t="str">
            <v xml:space="preserve">06C163 </v>
          </cell>
        </row>
        <row r="675">
          <cell r="A675" t="str">
            <v xml:space="preserve">06C164 </v>
          </cell>
        </row>
        <row r="676">
          <cell r="A676" t="str">
            <v xml:space="preserve">06C191 </v>
          </cell>
        </row>
        <row r="677">
          <cell r="A677" t="str">
            <v xml:space="preserve">06C192 </v>
          </cell>
        </row>
        <row r="678">
          <cell r="A678" t="str">
            <v xml:space="preserve">06C19J </v>
          </cell>
        </row>
        <row r="679">
          <cell r="A679" t="str">
            <v xml:space="preserve">06C201 </v>
          </cell>
        </row>
        <row r="680">
          <cell r="A680" t="str">
            <v xml:space="preserve">06C202 </v>
          </cell>
        </row>
        <row r="681">
          <cell r="A681" t="str">
            <v xml:space="preserve">06C203 </v>
          </cell>
        </row>
        <row r="682">
          <cell r="A682" t="str">
            <v xml:space="preserve">06C204 </v>
          </cell>
        </row>
        <row r="683">
          <cell r="A683" t="str">
            <v xml:space="preserve">06C211 </v>
          </cell>
        </row>
        <row r="684">
          <cell r="A684" t="str">
            <v xml:space="preserve">06C212 </v>
          </cell>
        </row>
        <row r="685">
          <cell r="A685" t="str">
            <v xml:space="preserve">06C213 </v>
          </cell>
        </row>
        <row r="686">
          <cell r="A686" t="str">
            <v xml:space="preserve">06C214 </v>
          </cell>
        </row>
        <row r="687">
          <cell r="A687" t="str">
            <v xml:space="preserve">06C221 </v>
          </cell>
        </row>
        <row r="688">
          <cell r="A688" t="str">
            <v xml:space="preserve">06C222 </v>
          </cell>
        </row>
        <row r="689">
          <cell r="A689" t="str">
            <v xml:space="preserve">06C223 </v>
          </cell>
        </row>
        <row r="690">
          <cell r="A690" t="str">
            <v xml:space="preserve">06C224 </v>
          </cell>
        </row>
        <row r="691">
          <cell r="A691" t="str">
            <v xml:space="preserve">06C231 </v>
          </cell>
        </row>
        <row r="692">
          <cell r="A692" t="str">
            <v xml:space="preserve">06C232 </v>
          </cell>
        </row>
        <row r="693">
          <cell r="A693" t="str">
            <v xml:space="preserve">06C233 </v>
          </cell>
        </row>
        <row r="694">
          <cell r="A694" t="str">
            <v xml:space="preserve">06C23J </v>
          </cell>
        </row>
        <row r="695">
          <cell r="A695" t="str">
            <v xml:space="preserve">06K02Z </v>
          </cell>
        </row>
        <row r="696">
          <cell r="A696" t="str">
            <v xml:space="preserve">06K03J </v>
          </cell>
        </row>
        <row r="697">
          <cell r="A697" t="str">
            <v xml:space="preserve">06K04J </v>
          </cell>
        </row>
        <row r="698">
          <cell r="A698" t="str">
            <v xml:space="preserve">06K05J </v>
          </cell>
        </row>
        <row r="699">
          <cell r="A699" t="str">
            <v xml:space="preserve">06K06J </v>
          </cell>
        </row>
        <row r="700">
          <cell r="A700" t="str">
            <v xml:space="preserve">06M021 </v>
          </cell>
        </row>
        <row r="701">
          <cell r="A701" t="str">
            <v xml:space="preserve">06M022 </v>
          </cell>
        </row>
        <row r="702">
          <cell r="A702" t="str">
            <v xml:space="preserve">06M023 </v>
          </cell>
        </row>
        <row r="703">
          <cell r="A703" t="str">
            <v xml:space="preserve">06M024 </v>
          </cell>
        </row>
        <row r="704">
          <cell r="A704" t="str">
            <v xml:space="preserve">06M02T </v>
          </cell>
        </row>
        <row r="705">
          <cell r="A705" t="str">
            <v xml:space="preserve">06M031 </v>
          </cell>
        </row>
        <row r="706">
          <cell r="A706" t="str">
            <v xml:space="preserve">06M032 </v>
          </cell>
        </row>
        <row r="707">
          <cell r="A707" t="str">
            <v xml:space="preserve">06M033 </v>
          </cell>
        </row>
        <row r="708">
          <cell r="A708" t="str">
            <v xml:space="preserve">06M034 </v>
          </cell>
        </row>
        <row r="709">
          <cell r="A709" t="str">
            <v xml:space="preserve">06M03T </v>
          </cell>
        </row>
        <row r="710">
          <cell r="A710" t="str">
            <v xml:space="preserve">06M041 </v>
          </cell>
        </row>
        <row r="711">
          <cell r="A711" t="str">
            <v xml:space="preserve">06M042 </v>
          </cell>
        </row>
        <row r="712">
          <cell r="A712" t="str">
            <v xml:space="preserve">06M043 </v>
          </cell>
        </row>
        <row r="713">
          <cell r="A713" t="str">
            <v xml:space="preserve">06M044 </v>
          </cell>
        </row>
        <row r="714">
          <cell r="A714" t="str">
            <v xml:space="preserve">06M04T </v>
          </cell>
        </row>
        <row r="715">
          <cell r="A715" t="str">
            <v xml:space="preserve">06M051 </v>
          </cell>
        </row>
        <row r="716">
          <cell r="A716" t="str">
            <v xml:space="preserve">06M052 </v>
          </cell>
        </row>
        <row r="717">
          <cell r="A717" t="str">
            <v xml:space="preserve">06M053 </v>
          </cell>
        </row>
        <row r="718">
          <cell r="A718" t="str">
            <v xml:space="preserve">06M054 </v>
          </cell>
        </row>
        <row r="719">
          <cell r="A719" t="str">
            <v xml:space="preserve">06M05T </v>
          </cell>
        </row>
        <row r="720">
          <cell r="A720" t="str">
            <v xml:space="preserve">06M061 </v>
          </cell>
        </row>
        <row r="721">
          <cell r="A721" t="str">
            <v xml:space="preserve">06M062 </v>
          </cell>
        </row>
        <row r="722">
          <cell r="A722" t="str">
            <v xml:space="preserve">06M063 </v>
          </cell>
        </row>
        <row r="723">
          <cell r="A723" t="str">
            <v xml:space="preserve">06M064 </v>
          </cell>
        </row>
        <row r="724">
          <cell r="A724" t="str">
            <v xml:space="preserve">06M06T </v>
          </cell>
        </row>
        <row r="725">
          <cell r="A725" t="str">
            <v xml:space="preserve">06M071 </v>
          </cell>
        </row>
        <row r="726">
          <cell r="A726" t="str">
            <v xml:space="preserve">06M072 </v>
          </cell>
        </row>
        <row r="727">
          <cell r="A727" t="str">
            <v xml:space="preserve">06M073 </v>
          </cell>
        </row>
        <row r="728">
          <cell r="A728" t="str">
            <v xml:space="preserve">06M074 </v>
          </cell>
        </row>
        <row r="729">
          <cell r="A729" t="str">
            <v xml:space="preserve">06M07T </v>
          </cell>
        </row>
        <row r="730">
          <cell r="A730" t="str">
            <v xml:space="preserve">06M081 </v>
          </cell>
        </row>
        <row r="731">
          <cell r="A731" t="str">
            <v xml:space="preserve">06M082 </v>
          </cell>
        </row>
        <row r="732">
          <cell r="A732" t="str">
            <v xml:space="preserve">06M083 </v>
          </cell>
        </row>
        <row r="733">
          <cell r="A733" t="str">
            <v xml:space="preserve">06M08T </v>
          </cell>
        </row>
        <row r="734">
          <cell r="A734" t="str">
            <v xml:space="preserve">06M091 </v>
          </cell>
        </row>
        <row r="735">
          <cell r="A735" t="str">
            <v xml:space="preserve">06M092 </v>
          </cell>
        </row>
        <row r="736">
          <cell r="A736" t="str">
            <v xml:space="preserve">06M093 </v>
          </cell>
        </row>
        <row r="737">
          <cell r="A737" t="str">
            <v xml:space="preserve">06M094 </v>
          </cell>
        </row>
        <row r="738">
          <cell r="A738" t="str">
            <v xml:space="preserve">06M09T </v>
          </cell>
        </row>
        <row r="739">
          <cell r="A739" t="str">
            <v xml:space="preserve">06M101 </v>
          </cell>
        </row>
        <row r="740">
          <cell r="A740" t="str">
            <v xml:space="preserve">06M111 </v>
          </cell>
        </row>
        <row r="741">
          <cell r="A741" t="str">
            <v xml:space="preserve">06M112 </v>
          </cell>
        </row>
        <row r="742">
          <cell r="A742" t="str">
            <v xml:space="preserve">06M113 </v>
          </cell>
        </row>
        <row r="743">
          <cell r="A743" t="str">
            <v xml:space="preserve">06M114 </v>
          </cell>
        </row>
        <row r="744">
          <cell r="A744" t="str">
            <v xml:space="preserve">06M11T </v>
          </cell>
        </row>
        <row r="745">
          <cell r="A745" t="str">
            <v xml:space="preserve">06M121 </v>
          </cell>
        </row>
        <row r="746">
          <cell r="A746" t="str">
            <v xml:space="preserve">06M122 </v>
          </cell>
        </row>
        <row r="747">
          <cell r="A747" t="str">
            <v xml:space="preserve">06M123 </v>
          </cell>
        </row>
        <row r="748">
          <cell r="A748" t="str">
            <v xml:space="preserve">06M12T </v>
          </cell>
        </row>
        <row r="749">
          <cell r="A749" t="str">
            <v xml:space="preserve">06M131 </v>
          </cell>
        </row>
        <row r="750">
          <cell r="A750" t="str">
            <v xml:space="preserve">06M132 </v>
          </cell>
        </row>
        <row r="751">
          <cell r="A751" t="str">
            <v xml:space="preserve">06M133 </v>
          </cell>
        </row>
        <row r="752">
          <cell r="A752" t="str">
            <v xml:space="preserve">06M134 </v>
          </cell>
        </row>
        <row r="753">
          <cell r="A753" t="str">
            <v xml:space="preserve">06M13T </v>
          </cell>
        </row>
        <row r="754">
          <cell r="A754" t="str">
            <v xml:space="preserve">06M141 </v>
          </cell>
        </row>
        <row r="755">
          <cell r="A755" t="str">
            <v xml:space="preserve">06M16Z </v>
          </cell>
        </row>
        <row r="756">
          <cell r="A756" t="str">
            <v xml:space="preserve">06M17T </v>
          </cell>
        </row>
        <row r="757">
          <cell r="A757" t="str">
            <v xml:space="preserve">06M17Z </v>
          </cell>
        </row>
        <row r="758">
          <cell r="A758" t="str">
            <v xml:space="preserve">06M18T </v>
          </cell>
        </row>
        <row r="759">
          <cell r="A759" t="str">
            <v xml:space="preserve">06M18Z </v>
          </cell>
        </row>
        <row r="760">
          <cell r="A760" t="str">
            <v xml:space="preserve">06M191 </v>
          </cell>
        </row>
        <row r="761">
          <cell r="A761" t="str">
            <v xml:space="preserve">06M192 </v>
          </cell>
        </row>
        <row r="762">
          <cell r="A762" t="str">
            <v xml:space="preserve">06M193 </v>
          </cell>
        </row>
        <row r="763">
          <cell r="A763" t="str">
            <v xml:space="preserve">06M194 </v>
          </cell>
        </row>
        <row r="764">
          <cell r="A764" t="str">
            <v xml:space="preserve">06M201 </v>
          </cell>
        </row>
        <row r="765">
          <cell r="A765" t="str">
            <v xml:space="preserve">06M202 </v>
          </cell>
        </row>
        <row r="766">
          <cell r="A766" t="str">
            <v xml:space="preserve">06M203 </v>
          </cell>
        </row>
        <row r="767">
          <cell r="A767" t="str">
            <v xml:space="preserve">06M20T </v>
          </cell>
        </row>
        <row r="768">
          <cell r="A768" t="str">
            <v xml:space="preserve">07C061 </v>
          </cell>
        </row>
        <row r="769">
          <cell r="A769" t="str">
            <v xml:space="preserve">07C062 </v>
          </cell>
        </row>
        <row r="770">
          <cell r="A770" t="str">
            <v xml:space="preserve">07C071 </v>
          </cell>
        </row>
        <row r="771">
          <cell r="A771" t="str">
            <v xml:space="preserve">07C091 </v>
          </cell>
        </row>
        <row r="772">
          <cell r="A772" t="str">
            <v xml:space="preserve">07C092 </v>
          </cell>
        </row>
        <row r="773">
          <cell r="A773" t="str">
            <v xml:space="preserve">07C093 </v>
          </cell>
        </row>
        <row r="774">
          <cell r="A774" t="str">
            <v xml:space="preserve">07C094 </v>
          </cell>
        </row>
        <row r="775">
          <cell r="A775" t="str">
            <v xml:space="preserve">07C101 </v>
          </cell>
        </row>
        <row r="776">
          <cell r="A776" t="str">
            <v xml:space="preserve">07C102 </v>
          </cell>
        </row>
        <row r="777">
          <cell r="A777" t="str">
            <v xml:space="preserve">07C103 </v>
          </cell>
        </row>
        <row r="778">
          <cell r="A778" t="str">
            <v xml:space="preserve">07C104 </v>
          </cell>
        </row>
        <row r="779">
          <cell r="A779" t="str">
            <v xml:space="preserve">07C111 </v>
          </cell>
        </row>
        <row r="780">
          <cell r="A780" t="str">
            <v xml:space="preserve">07C112 </v>
          </cell>
        </row>
        <row r="781">
          <cell r="A781" t="str">
            <v xml:space="preserve">07C113 </v>
          </cell>
        </row>
        <row r="782">
          <cell r="A782" t="str">
            <v xml:space="preserve">07C114 </v>
          </cell>
        </row>
        <row r="783">
          <cell r="A783" t="str">
            <v xml:space="preserve">07C121 </v>
          </cell>
        </row>
        <row r="784">
          <cell r="A784" t="str">
            <v xml:space="preserve">07C122 </v>
          </cell>
        </row>
        <row r="785">
          <cell r="A785" t="str">
            <v xml:space="preserve">07C123 </v>
          </cell>
        </row>
        <row r="786">
          <cell r="A786" t="str">
            <v xml:space="preserve">07C131 </v>
          </cell>
        </row>
        <row r="787">
          <cell r="A787" t="str">
            <v xml:space="preserve">07C132 </v>
          </cell>
        </row>
        <row r="788">
          <cell r="A788" t="str">
            <v xml:space="preserve">07C133 </v>
          </cell>
        </row>
        <row r="789">
          <cell r="A789" t="str">
            <v xml:space="preserve">07C134 </v>
          </cell>
        </row>
        <row r="790">
          <cell r="A790" t="str">
            <v xml:space="preserve">07C141 </v>
          </cell>
        </row>
        <row r="791">
          <cell r="A791" t="str">
            <v xml:space="preserve">07C142 </v>
          </cell>
        </row>
        <row r="792">
          <cell r="A792" t="str">
            <v xml:space="preserve">07C143 </v>
          </cell>
        </row>
        <row r="793">
          <cell r="A793" t="str">
            <v xml:space="preserve">07C144 </v>
          </cell>
        </row>
        <row r="794">
          <cell r="A794" t="str">
            <v xml:space="preserve">07K02Z </v>
          </cell>
        </row>
        <row r="795">
          <cell r="A795" t="str">
            <v xml:space="preserve">07K04J </v>
          </cell>
        </row>
        <row r="796">
          <cell r="A796" t="str">
            <v xml:space="preserve">07M021 </v>
          </cell>
        </row>
        <row r="797">
          <cell r="A797" t="str">
            <v xml:space="preserve">07M022 </v>
          </cell>
        </row>
        <row r="798">
          <cell r="A798" t="str">
            <v xml:space="preserve">07M023 </v>
          </cell>
        </row>
        <row r="799">
          <cell r="A799" t="str">
            <v xml:space="preserve">07M024 </v>
          </cell>
        </row>
        <row r="800">
          <cell r="A800" t="str">
            <v xml:space="preserve">07M02T </v>
          </cell>
        </row>
        <row r="801">
          <cell r="A801" t="str">
            <v xml:space="preserve">07M041 </v>
          </cell>
        </row>
        <row r="802">
          <cell r="A802" t="str">
            <v xml:space="preserve">07M042 </v>
          </cell>
        </row>
        <row r="803">
          <cell r="A803" t="str">
            <v xml:space="preserve">07M043 </v>
          </cell>
        </row>
        <row r="804">
          <cell r="A804" t="str">
            <v xml:space="preserve">07M044 </v>
          </cell>
        </row>
        <row r="805">
          <cell r="A805" t="str">
            <v xml:space="preserve">07M04T </v>
          </cell>
        </row>
        <row r="806">
          <cell r="A806" t="str">
            <v xml:space="preserve">07M061 </v>
          </cell>
        </row>
        <row r="807">
          <cell r="A807" t="str">
            <v xml:space="preserve">07M062 </v>
          </cell>
        </row>
        <row r="808">
          <cell r="A808" t="str">
            <v xml:space="preserve">07M063 </v>
          </cell>
        </row>
        <row r="809">
          <cell r="A809" t="str">
            <v xml:space="preserve">07M064 </v>
          </cell>
        </row>
        <row r="810">
          <cell r="A810" t="str">
            <v xml:space="preserve">07M06T </v>
          </cell>
        </row>
        <row r="811">
          <cell r="A811" t="str">
            <v xml:space="preserve">07M071 </v>
          </cell>
        </row>
        <row r="812">
          <cell r="A812" t="str">
            <v xml:space="preserve">07M072 </v>
          </cell>
        </row>
        <row r="813">
          <cell r="A813" t="str">
            <v xml:space="preserve">07M073 </v>
          </cell>
        </row>
        <row r="814">
          <cell r="A814" t="str">
            <v xml:space="preserve">07M074 </v>
          </cell>
        </row>
        <row r="815">
          <cell r="A815" t="str">
            <v xml:space="preserve">07M07T </v>
          </cell>
        </row>
        <row r="816">
          <cell r="A816" t="str">
            <v xml:space="preserve">07M081 </v>
          </cell>
        </row>
        <row r="817">
          <cell r="A817" t="str">
            <v xml:space="preserve">07M082 </v>
          </cell>
        </row>
        <row r="818">
          <cell r="A818" t="str">
            <v xml:space="preserve">07M083 </v>
          </cell>
        </row>
        <row r="819">
          <cell r="A819" t="str">
            <v xml:space="preserve">07M08T </v>
          </cell>
        </row>
        <row r="820">
          <cell r="A820" t="str">
            <v xml:space="preserve">07M091 </v>
          </cell>
        </row>
        <row r="821">
          <cell r="A821" t="str">
            <v xml:space="preserve">07M092 </v>
          </cell>
        </row>
        <row r="822">
          <cell r="A822" t="str">
            <v xml:space="preserve">07M09T </v>
          </cell>
        </row>
        <row r="823">
          <cell r="A823" t="str">
            <v xml:space="preserve">07M101 </v>
          </cell>
        </row>
        <row r="824">
          <cell r="A824" t="str">
            <v xml:space="preserve">07M102 </v>
          </cell>
        </row>
        <row r="825">
          <cell r="A825" t="str">
            <v xml:space="preserve">07M103 </v>
          </cell>
        </row>
        <row r="826">
          <cell r="A826" t="str">
            <v xml:space="preserve">07M104 </v>
          </cell>
        </row>
        <row r="827">
          <cell r="A827" t="str">
            <v xml:space="preserve">07M10T </v>
          </cell>
        </row>
        <row r="828">
          <cell r="A828" t="str">
            <v xml:space="preserve">07M111 </v>
          </cell>
        </row>
        <row r="829">
          <cell r="A829" t="str">
            <v xml:space="preserve">07M112 </v>
          </cell>
        </row>
        <row r="830">
          <cell r="A830" t="str">
            <v xml:space="preserve">07M113 </v>
          </cell>
        </row>
        <row r="831">
          <cell r="A831" t="str">
            <v xml:space="preserve">07M11T </v>
          </cell>
        </row>
        <row r="832">
          <cell r="A832" t="str">
            <v xml:space="preserve">07M121 </v>
          </cell>
        </row>
        <row r="833">
          <cell r="A833" t="str">
            <v xml:space="preserve">07M122 </v>
          </cell>
        </row>
        <row r="834">
          <cell r="A834" t="str">
            <v xml:space="preserve">07M13Z </v>
          </cell>
        </row>
        <row r="835">
          <cell r="A835" t="str">
            <v xml:space="preserve">07M14T </v>
          </cell>
        </row>
        <row r="836">
          <cell r="A836" t="str">
            <v xml:space="preserve">07M14Z </v>
          </cell>
        </row>
        <row r="837">
          <cell r="A837" t="str">
            <v xml:space="preserve">07M151 </v>
          </cell>
        </row>
        <row r="838">
          <cell r="A838" t="str">
            <v xml:space="preserve">07M152 </v>
          </cell>
        </row>
        <row r="839">
          <cell r="A839" t="str">
            <v xml:space="preserve">07M153 </v>
          </cell>
        </row>
        <row r="840">
          <cell r="A840" t="str">
            <v xml:space="preserve">07M154 </v>
          </cell>
        </row>
        <row r="841">
          <cell r="A841" t="str">
            <v xml:space="preserve">07M15T </v>
          </cell>
        </row>
        <row r="842">
          <cell r="A842" t="str">
            <v xml:space="preserve">08C021 </v>
          </cell>
        </row>
        <row r="843">
          <cell r="A843" t="str">
            <v xml:space="preserve">08C022 </v>
          </cell>
        </row>
        <row r="844">
          <cell r="A844" t="str">
            <v xml:space="preserve">08C041 </v>
          </cell>
        </row>
        <row r="845">
          <cell r="A845" t="str">
            <v xml:space="preserve">08C042 </v>
          </cell>
        </row>
        <row r="846">
          <cell r="A846" t="str">
            <v xml:space="preserve">08C043 </v>
          </cell>
        </row>
        <row r="847">
          <cell r="A847" t="str">
            <v xml:space="preserve">08C061 </v>
          </cell>
        </row>
        <row r="848">
          <cell r="A848" t="str">
            <v xml:space="preserve">08C062 </v>
          </cell>
        </row>
        <row r="849">
          <cell r="A849" t="str">
            <v xml:space="preserve">08C063 </v>
          </cell>
        </row>
        <row r="850">
          <cell r="A850" t="str">
            <v xml:space="preserve">08C121 </v>
          </cell>
        </row>
        <row r="851">
          <cell r="A851" t="str">
            <v xml:space="preserve">08C12J </v>
          </cell>
        </row>
        <row r="852">
          <cell r="A852" t="str">
            <v xml:space="preserve">08C131 </v>
          </cell>
        </row>
        <row r="853">
          <cell r="A853" t="str">
            <v xml:space="preserve">08C13J </v>
          </cell>
        </row>
        <row r="854">
          <cell r="A854" t="str">
            <v xml:space="preserve">08C141 </v>
          </cell>
        </row>
        <row r="855">
          <cell r="A855" t="str">
            <v xml:space="preserve">08C142 </v>
          </cell>
        </row>
        <row r="856">
          <cell r="A856" t="str">
            <v xml:space="preserve">08C14J </v>
          </cell>
        </row>
        <row r="857">
          <cell r="A857" t="str">
            <v xml:space="preserve">08C201 </v>
          </cell>
        </row>
        <row r="858">
          <cell r="A858" t="str">
            <v xml:space="preserve">08C20J </v>
          </cell>
        </row>
        <row r="859">
          <cell r="A859" t="str">
            <v xml:space="preserve">08C211 </v>
          </cell>
        </row>
        <row r="860">
          <cell r="A860" t="str">
            <v xml:space="preserve">08C212 </v>
          </cell>
        </row>
        <row r="861">
          <cell r="A861" t="str">
            <v xml:space="preserve">08C213 </v>
          </cell>
        </row>
        <row r="862">
          <cell r="A862" t="str">
            <v xml:space="preserve">08C21J </v>
          </cell>
        </row>
        <row r="863">
          <cell r="A863" t="str">
            <v xml:space="preserve">08C221 </v>
          </cell>
        </row>
        <row r="864">
          <cell r="A864" t="str">
            <v xml:space="preserve">08C222 </v>
          </cell>
        </row>
        <row r="865">
          <cell r="A865" t="str">
            <v xml:space="preserve">08C223 </v>
          </cell>
        </row>
        <row r="866">
          <cell r="A866" t="str">
            <v xml:space="preserve">08C224 </v>
          </cell>
        </row>
        <row r="867">
          <cell r="A867" t="str">
            <v xml:space="preserve">08C241 </v>
          </cell>
        </row>
        <row r="868">
          <cell r="A868" t="str">
            <v xml:space="preserve">08C242 </v>
          </cell>
        </row>
        <row r="869">
          <cell r="A869" t="str">
            <v xml:space="preserve">08C243 </v>
          </cell>
        </row>
        <row r="870">
          <cell r="A870" t="str">
            <v xml:space="preserve">08C244 </v>
          </cell>
        </row>
        <row r="871">
          <cell r="A871" t="str">
            <v xml:space="preserve">08C251 </v>
          </cell>
        </row>
        <row r="872">
          <cell r="A872" t="str">
            <v xml:space="preserve">08C252 </v>
          </cell>
        </row>
        <row r="873">
          <cell r="A873" t="str">
            <v xml:space="preserve">08C253 </v>
          </cell>
        </row>
        <row r="874">
          <cell r="A874" t="str">
            <v xml:space="preserve">08C271 </v>
          </cell>
        </row>
        <row r="875">
          <cell r="A875" t="str">
            <v xml:space="preserve">08C272 </v>
          </cell>
        </row>
        <row r="876">
          <cell r="A876" t="str">
            <v xml:space="preserve">08C273 </v>
          </cell>
        </row>
        <row r="877">
          <cell r="A877" t="str">
            <v xml:space="preserve">08C274 </v>
          </cell>
        </row>
        <row r="878">
          <cell r="A878" t="str">
            <v xml:space="preserve">08C281 </v>
          </cell>
        </row>
        <row r="879">
          <cell r="A879" t="str">
            <v xml:space="preserve">08C282 </v>
          </cell>
        </row>
        <row r="880">
          <cell r="A880" t="str">
            <v xml:space="preserve">08C283 </v>
          </cell>
        </row>
        <row r="881">
          <cell r="A881" t="str">
            <v xml:space="preserve">08C284 </v>
          </cell>
        </row>
        <row r="882">
          <cell r="A882" t="str">
            <v xml:space="preserve">08C291 </v>
          </cell>
        </row>
        <row r="883">
          <cell r="A883" t="str">
            <v xml:space="preserve">08C292 </v>
          </cell>
        </row>
        <row r="884">
          <cell r="A884" t="str">
            <v xml:space="preserve">08C293 </v>
          </cell>
        </row>
        <row r="885">
          <cell r="A885" t="str">
            <v xml:space="preserve">08C311 </v>
          </cell>
        </row>
        <row r="886">
          <cell r="A886" t="str">
            <v xml:space="preserve">08C312 </v>
          </cell>
        </row>
        <row r="887">
          <cell r="A887" t="str">
            <v xml:space="preserve">08C321 </v>
          </cell>
        </row>
        <row r="888">
          <cell r="A888" t="str">
            <v xml:space="preserve">08C322 </v>
          </cell>
        </row>
        <row r="889">
          <cell r="A889" t="str">
            <v xml:space="preserve">08C323 </v>
          </cell>
        </row>
        <row r="890">
          <cell r="A890" t="str">
            <v xml:space="preserve">08C324 </v>
          </cell>
        </row>
        <row r="891">
          <cell r="A891" t="str">
            <v xml:space="preserve">08C32J </v>
          </cell>
        </row>
        <row r="892">
          <cell r="A892" t="str">
            <v xml:space="preserve">08C331 </v>
          </cell>
        </row>
        <row r="893">
          <cell r="A893" t="str">
            <v xml:space="preserve">08C332 </v>
          </cell>
        </row>
        <row r="894">
          <cell r="A894" t="str">
            <v xml:space="preserve">08C341 </v>
          </cell>
        </row>
        <row r="895">
          <cell r="A895" t="str">
            <v xml:space="preserve">08C342 </v>
          </cell>
        </row>
        <row r="896">
          <cell r="A896" t="str">
            <v xml:space="preserve">08C351 </v>
          </cell>
        </row>
        <row r="897">
          <cell r="A897" t="str">
            <v xml:space="preserve">08C352 </v>
          </cell>
        </row>
        <row r="898">
          <cell r="A898" t="str">
            <v xml:space="preserve">08C353 </v>
          </cell>
        </row>
        <row r="899">
          <cell r="A899" t="str">
            <v xml:space="preserve">08C35J </v>
          </cell>
        </row>
        <row r="900">
          <cell r="A900" t="str">
            <v xml:space="preserve">08C361 </v>
          </cell>
        </row>
        <row r="901">
          <cell r="A901" t="str">
            <v xml:space="preserve">08C36J </v>
          </cell>
        </row>
        <row r="902">
          <cell r="A902" t="str">
            <v xml:space="preserve">08C371 </v>
          </cell>
        </row>
        <row r="903">
          <cell r="A903" t="str">
            <v xml:space="preserve">08C372 </v>
          </cell>
        </row>
        <row r="904">
          <cell r="A904" t="str">
            <v xml:space="preserve">08C373 </v>
          </cell>
        </row>
        <row r="905">
          <cell r="A905" t="str">
            <v xml:space="preserve">08C37J </v>
          </cell>
        </row>
        <row r="906">
          <cell r="A906" t="str">
            <v xml:space="preserve">08C381 </v>
          </cell>
        </row>
        <row r="907">
          <cell r="A907" t="str">
            <v xml:space="preserve">08C382 </v>
          </cell>
        </row>
        <row r="908">
          <cell r="A908" t="str">
            <v xml:space="preserve">08C38J </v>
          </cell>
        </row>
        <row r="909">
          <cell r="A909" t="str">
            <v xml:space="preserve">08C391 </v>
          </cell>
        </row>
        <row r="910">
          <cell r="A910" t="str">
            <v xml:space="preserve">08C392 </v>
          </cell>
        </row>
        <row r="911">
          <cell r="A911" t="str">
            <v xml:space="preserve">08C393 </v>
          </cell>
        </row>
        <row r="912">
          <cell r="A912" t="str">
            <v xml:space="preserve">08C394 </v>
          </cell>
        </row>
        <row r="913">
          <cell r="A913" t="str">
            <v xml:space="preserve">08C39J </v>
          </cell>
        </row>
        <row r="914">
          <cell r="A914" t="str">
            <v xml:space="preserve">08C401 </v>
          </cell>
        </row>
        <row r="915">
          <cell r="A915" t="str">
            <v xml:space="preserve">08C402 </v>
          </cell>
        </row>
        <row r="916">
          <cell r="A916" t="str">
            <v xml:space="preserve">08C40J </v>
          </cell>
        </row>
        <row r="917">
          <cell r="A917" t="str">
            <v xml:space="preserve">08C411 </v>
          </cell>
        </row>
        <row r="918">
          <cell r="A918" t="str">
            <v xml:space="preserve">08C412 </v>
          </cell>
        </row>
        <row r="919">
          <cell r="A919" t="str">
            <v xml:space="preserve">08C41J </v>
          </cell>
        </row>
        <row r="920">
          <cell r="A920" t="str">
            <v xml:space="preserve">08C421 </v>
          </cell>
        </row>
        <row r="921">
          <cell r="A921" t="str">
            <v xml:space="preserve">08C422 </v>
          </cell>
        </row>
        <row r="922">
          <cell r="A922" t="str">
            <v xml:space="preserve">08C423 </v>
          </cell>
        </row>
        <row r="923">
          <cell r="A923" t="str">
            <v xml:space="preserve">08C42J </v>
          </cell>
        </row>
        <row r="924">
          <cell r="A924" t="str">
            <v xml:space="preserve">08C431 </v>
          </cell>
        </row>
        <row r="925">
          <cell r="A925" t="str">
            <v xml:space="preserve">08C432 </v>
          </cell>
        </row>
        <row r="926">
          <cell r="A926" t="str">
            <v xml:space="preserve">08C43J </v>
          </cell>
        </row>
        <row r="927">
          <cell r="A927" t="str">
            <v xml:space="preserve">08C441 </v>
          </cell>
        </row>
        <row r="928">
          <cell r="A928" t="str">
            <v xml:space="preserve">08C442 </v>
          </cell>
        </row>
        <row r="929">
          <cell r="A929" t="str">
            <v xml:space="preserve">08C44J </v>
          </cell>
        </row>
        <row r="930">
          <cell r="A930" t="str">
            <v xml:space="preserve">08C451 </v>
          </cell>
        </row>
        <row r="931">
          <cell r="A931" t="str">
            <v xml:space="preserve">08C45J </v>
          </cell>
        </row>
        <row r="932">
          <cell r="A932" t="str">
            <v xml:space="preserve">08C461 </v>
          </cell>
        </row>
        <row r="933">
          <cell r="A933" t="str">
            <v xml:space="preserve">08C462 </v>
          </cell>
        </row>
        <row r="934">
          <cell r="A934" t="str">
            <v xml:space="preserve">08C463 </v>
          </cell>
        </row>
        <row r="935">
          <cell r="A935" t="str">
            <v xml:space="preserve">08C464 </v>
          </cell>
        </row>
        <row r="936">
          <cell r="A936" t="str">
            <v xml:space="preserve">08C46J </v>
          </cell>
        </row>
        <row r="937">
          <cell r="A937" t="str">
            <v xml:space="preserve">08C471 </v>
          </cell>
        </row>
        <row r="938">
          <cell r="A938" t="str">
            <v xml:space="preserve">08C472 </v>
          </cell>
        </row>
        <row r="939">
          <cell r="A939" t="str">
            <v xml:space="preserve">08C473 </v>
          </cell>
        </row>
        <row r="940">
          <cell r="A940" t="str">
            <v xml:space="preserve">08C474 </v>
          </cell>
        </row>
        <row r="941">
          <cell r="A941" t="str">
            <v xml:space="preserve">08C481 </v>
          </cell>
        </row>
        <row r="942">
          <cell r="A942" t="str">
            <v xml:space="preserve">08C482 </v>
          </cell>
        </row>
        <row r="943">
          <cell r="A943" t="str">
            <v xml:space="preserve">08C483 </v>
          </cell>
        </row>
        <row r="944">
          <cell r="A944" t="str">
            <v xml:space="preserve">08C484 </v>
          </cell>
        </row>
        <row r="945">
          <cell r="A945" t="str">
            <v xml:space="preserve">08C491 </v>
          </cell>
        </row>
        <row r="946">
          <cell r="A946" t="str">
            <v xml:space="preserve">08C492 </v>
          </cell>
        </row>
        <row r="947">
          <cell r="A947" t="str">
            <v xml:space="preserve">08C493 </v>
          </cell>
        </row>
        <row r="948">
          <cell r="A948" t="str">
            <v xml:space="preserve">08C494 </v>
          </cell>
        </row>
        <row r="949">
          <cell r="A949" t="str">
            <v xml:space="preserve">08C501 </v>
          </cell>
        </row>
        <row r="950">
          <cell r="A950" t="str">
            <v xml:space="preserve">08C502 </v>
          </cell>
        </row>
        <row r="951">
          <cell r="A951" t="str">
            <v xml:space="preserve">08C503 </v>
          </cell>
        </row>
        <row r="952">
          <cell r="A952" t="str">
            <v xml:space="preserve">08C511 </v>
          </cell>
        </row>
        <row r="953">
          <cell r="A953" t="str">
            <v xml:space="preserve">08C512 </v>
          </cell>
        </row>
        <row r="954">
          <cell r="A954" t="str">
            <v xml:space="preserve">08C513 </v>
          </cell>
        </row>
        <row r="955">
          <cell r="A955" t="str">
            <v xml:space="preserve">08C514 </v>
          </cell>
        </row>
        <row r="956">
          <cell r="A956" t="str">
            <v xml:space="preserve">08C521 </v>
          </cell>
        </row>
        <row r="957">
          <cell r="A957" t="str">
            <v xml:space="preserve">08C522 </v>
          </cell>
        </row>
        <row r="958">
          <cell r="A958" t="str">
            <v xml:space="preserve">08C523 </v>
          </cell>
        </row>
        <row r="959">
          <cell r="A959" t="str">
            <v xml:space="preserve">08C524 </v>
          </cell>
        </row>
        <row r="960">
          <cell r="A960" t="str">
            <v xml:space="preserve">08C531 </v>
          </cell>
        </row>
        <row r="961">
          <cell r="A961" t="str">
            <v xml:space="preserve">08C532 </v>
          </cell>
        </row>
        <row r="962">
          <cell r="A962" t="str">
            <v xml:space="preserve">08C533 </v>
          </cell>
        </row>
        <row r="963">
          <cell r="A963" t="str">
            <v xml:space="preserve">08C541 </v>
          </cell>
        </row>
        <row r="964">
          <cell r="A964" t="str">
            <v xml:space="preserve">08C54J </v>
          </cell>
        </row>
        <row r="965">
          <cell r="A965" t="str">
            <v xml:space="preserve">08C551 </v>
          </cell>
        </row>
        <row r="966">
          <cell r="A966" t="str">
            <v xml:space="preserve">08C552 </v>
          </cell>
        </row>
        <row r="967">
          <cell r="A967" t="str">
            <v xml:space="preserve">08C561 </v>
          </cell>
        </row>
        <row r="968">
          <cell r="A968" t="str">
            <v xml:space="preserve">08C562 </v>
          </cell>
        </row>
        <row r="969">
          <cell r="A969" t="str">
            <v xml:space="preserve">08C563 </v>
          </cell>
        </row>
        <row r="970">
          <cell r="A970" t="str">
            <v xml:space="preserve">08C564 </v>
          </cell>
        </row>
        <row r="971">
          <cell r="A971" t="str">
            <v xml:space="preserve">08K02J </v>
          </cell>
        </row>
        <row r="972">
          <cell r="A972" t="str">
            <v xml:space="preserve">08K031 </v>
          </cell>
        </row>
        <row r="973">
          <cell r="A973" t="str">
            <v xml:space="preserve">08K041 </v>
          </cell>
        </row>
        <row r="974">
          <cell r="A974" t="str">
            <v xml:space="preserve">08K042 </v>
          </cell>
        </row>
        <row r="975">
          <cell r="A975" t="str">
            <v xml:space="preserve">08M041 </v>
          </cell>
        </row>
        <row r="976">
          <cell r="A976" t="str">
            <v xml:space="preserve">08M042 </v>
          </cell>
        </row>
        <row r="977">
          <cell r="A977" t="str">
            <v xml:space="preserve">08M043 </v>
          </cell>
        </row>
        <row r="978">
          <cell r="A978" t="str">
            <v xml:space="preserve">08M04T </v>
          </cell>
        </row>
        <row r="979">
          <cell r="A979" t="str">
            <v xml:space="preserve">08M051 </v>
          </cell>
        </row>
        <row r="980">
          <cell r="A980" t="str">
            <v xml:space="preserve">08M052 </v>
          </cell>
        </row>
        <row r="981">
          <cell r="A981" t="str">
            <v xml:space="preserve">08M053 </v>
          </cell>
        </row>
        <row r="982">
          <cell r="A982" t="str">
            <v xml:space="preserve">08M05T </v>
          </cell>
        </row>
        <row r="983">
          <cell r="A983" t="str">
            <v xml:space="preserve">08M061 </v>
          </cell>
        </row>
        <row r="984">
          <cell r="A984" t="str">
            <v xml:space="preserve">08M06T </v>
          </cell>
        </row>
        <row r="985">
          <cell r="A985" t="str">
            <v xml:space="preserve">08M071 </v>
          </cell>
        </row>
        <row r="986">
          <cell r="A986" t="str">
            <v xml:space="preserve">08M072 </v>
          </cell>
        </row>
        <row r="987">
          <cell r="A987" t="str">
            <v xml:space="preserve">08M073 </v>
          </cell>
        </row>
        <row r="988">
          <cell r="A988" t="str">
            <v xml:space="preserve">08M07T </v>
          </cell>
        </row>
        <row r="989">
          <cell r="A989" t="str">
            <v xml:space="preserve">08M081 </v>
          </cell>
        </row>
        <row r="990">
          <cell r="A990" t="str">
            <v xml:space="preserve">08M08T </v>
          </cell>
        </row>
        <row r="991">
          <cell r="A991" t="str">
            <v xml:space="preserve">08M091 </v>
          </cell>
        </row>
        <row r="992">
          <cell r="A992" t="str">
            <v xml:space="preserve">08M092 </v>
          </cell>
        </row>
        <row r="993">
          <cell r="A993" t="str">
            <v xml:space="preserve">08M093 </v>
          </cell>
        </row>
        <row r="994">
          <cell r="A994" t="str">
            <v xml:space="preserve">08M09T </v>
          </cell>
        </row>
        <row r="995">
          <cell r="A995" t="str">
            <v xml:space="preserve">08M101 </v>
          </cell>
        </row>
        <row r="996">
          <cell r="A996" t="str">
            <v xml:space="preserve">08M102 </v>
          </cell>
        </row>
        <row r="997">
          <cell r="A997" t="str">
            <v xml:space="preserve">08M103 </v>
          </cell>
        </row>
        <row r="998">
          <cell r="A998" t="str">
            <v xml:space="preserve">08M104 </v>
          </cell>
        </row>
        <row r="999">
          <cell r="A999" t="str">
            <v xml:space="preserve">08M10T </v>
          </cell>
        </row>
        <row r="1000">
          <cell r="A1000" t="str">
            <v xml:space="preserve">08M141 </v>
          </cell>
        </row>
        <row r="1001">
          <cell r="A1001" t="str">
            <v xml:space="preserve">08M142 </v>
          </cell>
        </row>
        <row r="1002">
          <cell r="A1002" t="str">
            <v xml:space="preserve">08M143 </v>
          </cell>
        </row>
        <row r="1003">
          <cell r="A1003" t="str">
            <v xml:space="preserve">08M144 </v>
          </cell>
        </row>
        <row r="1004">
          <cell r="A1004" t="str">
            <v xml:space="preserve">08M14T </v>
          </cell>
        </row>
        <row r="1005">
          <cell r="A1005" t="str">
            <v xml:space="preserve">08M151 </v>
          </cell>
        </row>
        <row r="1006">
          <cell r="A1006" t="str">
            <v xml:space="preserve">08M152 </v>
          </cell>
        </row>
        <row r="1007">
          <cell r="A1007" t="str">
            <v xml:space="preserve">08M153 </v>
          </cell>
        </row>
        <row r="1008">
          <cell r="A1008" t="str">
            <v xml:space="preserve">08M154 </v>
          </cell>
        </row>
        <row r="1009">
          <cell r="A1009" t="str">
            <v xml:space="preserve">08M15T </v>
          </cell>
        </row>
        <row r="1010">
          <cell r="A1010" t="str">
            <v xml:space="preserve">08M181 </v>
          </cell>
        </row>
        <row r="1011">
          <cell r="A1011" t="str">
            <v xml:space="preserve">08M182 </v>
          </cell>
        </row>
        <row r="1012">
          <cell r="A1012" t="str">
            <v xml:space="preserve">08M183 </v>
          </cell>
        </row>
        <row r="1013">
          <cell r="A1013" t="str">
            <v xml:space="preserve">08M18T </v>
          </cell>
        </row>
        <row r="1014">
          <cell r="A1014" t="str">
            <v xml:space="preserve">08M191 </v>
          </cell>
        </row>
        <row r="1015">
          <cell r="A1015" t="str">
            <v xml:space="preserve">08M192 </v>
          </cell>
        </row>
        <row r="1016">
          <cell r="A1016" t="str">
            <v xml:space="preserve">08M193 </v>
          </cell>
        </row>
        <row r="1017">
          <cell r="A1017" t="str">
            <v xml:space="preserve">08M194 </v>
          </cell>
        </row>
        <row r="1018">
          <cell r="A1018" t="str">
            <v xml:space="preserve">08M19T </v>
          </cell>
        </row>
        <row r="1019">
          <cell r="A1019" t="str">
            <v xml:space="preserve">08M201 </v>
          </cell>
        </row>
        <row r="1020">
          <cell r="A1020" t="str">
            <v xml:space="preserve">08M211 </v>
          </cell>
        </row>
        <row r="1021">
          <cell r="A1021" t="str">
            <v xml:space="preserve">08M212 </v>
          </cell>
        </row>
        <row r="1022">
          <cell r="A1022" t="str">
            <v xml:space="preserve">08M213 </v>
          </cell>
        </row>
        <row r="1023">
          <cell r="A1023" t="str">
            <v xml:space="preserve">08M221 </v>
          </cell>
        </row>
        <row r="1024">
          <cell r="A1024" t="str">
            <v xml:space="preserve">08M222 </v>
          </cell>
        </row>
        <row r="1025">
          <cell r="A1025" t="str">
            <v xml:space="preserve">08M231 </v>
          </cell>
        </row>
        <row r="1026">
          <cell r="A1026" t="str">
            <v xml:space="preserve">08M241 </v>
          </cell>
        </row>
        <row r="1027">
          <cell r="A1027" t="str">
            <v xml:space="preserve">08M242 </v>
          </cell>
        </row>
        <row r="1028">
          <cell r="A1028" t="str">
            <v xml:space="preserve">08M243 </v>
          </cell>
        </row>
        <row r="1029">
          <cell r="A1029" t="str">
            <v xml:space="preserve">08M24T </v>
          </cell>
        </row>
        <row r="1030">
          <cell r="A1030" t="str">
            <v xml:space="preserve">08M251 </v>
          </cell>
        </row>
        <row r="1031">
          <cell r="A1031" t="str">
            <v xml:space="preserve">08M252 </v>
          </cell>
        </row>
        <row r="1032">
          <cell r="A1032" t="str">
            <v xml:space="preserve">08M253 </v>
          </cell>
        </row>
        <row r="1033">
          <cell r="A1033" t="str">
            <v xml:space="preserve">08M254 </v>
          </cell>
        </row>
        <row r="1034">
          <cell r="A1034" t="str">
            <v xml:space="preserve">08M25T </v>
          </cell>
        </row>
        <row r="1035">
          <cell r="A1035" t="str">
            <v xml:space="preserve">08M261 </v>
          </cell>
        </row>
        <row r="1036">
          <cell r="A1036" t="str">
            <v xml:space="preserve">08M262 </v>
          </cell>
        </row>
        <row r="1037">
          <cell r="A1037" t="str">
            <v xml:space="preserve">08M263 </v>
          </cell>
        </row>
        <row r="1038">
          <cell r="A1038" t="str">
            <v xml:space="preserve">08M264 </v>
          </cell>
        </row>
        <row r="1039">
          <cell r="A1039" t="str">
            <v xml:space="preserve">08M271 </v>
          </cell>
        </row>
        <row r="1040">
          <cell r="A1040" t="str">
            <v xml:space="preserve">08M272 </v>
          </cell>
        </row>
        <row r="1041">
          <cell r="A1041" t="str">
            <v xml:space="preserve">08M273 </v>
          </cell>
        </row>
        <row r="1042">
          <cell r="A1042" t="str">
            <v xml:space="preserve">08M27T </v>
          </cell>
        </row>
        <row r="1043">
          <cell r="A1043" t="str">
            <v xml:space="preserve">08M281 </v>
          </cell>
        </row>
        <row r="1044">
          <cell r="A1044" t="str">
            <v xml:space="preserve">08M282 </v>
          </cell>
        </row>
        <row r="1045">
          <cell r="A1045" t="str">
            <v xml:space="preserve">08M283 </v>
          </cell>
        </row>
        <row r="1046">
          <cell r="A1046" t="str">
            <v xml:space="preserve">08M28T </v>
          </cell>
        </row>
        <row r="1047">
          <cell r="A1047" t="str">
            <v xml:space="preserve">08M291 </v>
          </cell>
        </row>
        <row r="1048">
          <cell r="A1048" t="str">
            <v xml:space="preserve">08M292 </v>
          </cell>
        </row>
        <row r="1049">
          <cell r="A1049" t="str">
            <v xml:space="preserve">08M293 </v>
          </cell>
        </row>
        <row r="1050">
          <cell r="A1050" t="str">
            <v xml:space="preserve">08M29T </v>
          </cell>
        </row>
        <row r="1051">
          <cell r="A1051" t="str">
            <v xml:space="preserve">08M301 </v>
          </cell>
        </row>
        <row r="1052">
          <cell r="A1052" t="str">
            <v xml:space="preserve">08M302 </v>
          </cell>
        </row>
        <row r="1053">
          <cell r="A1053" t="str">
            <v xml:space="preserve">08M30T </v>
          </cell>
        </row>
        <row r="1054">
          <cell r="A1054" t="str">
            <v xml:space="preserve">08M311 </v>
          </cell>
        </row>
        <row r="1055">
          <cell r="A1055" t="str">
            <v xml:space="preserve">08M312 </v>
          </cell>
        </row>
        <row r="1056">
          <cell r="A1056" t="str">
            <v xml:space="preserve">08M313 </v>
          </cell>
        </row>
        <row r="1057">
          <cell r="A1057" t="str">
            <v xml:space="preserve">08M314 </v>
          </cell>
        </row>
        <row r="1058">
          <cell r="A1058" t="str">
            <v xml:space="preserve">08M31T </v>
          </cell>
        </row>
        <row r="1059">
          <cell r="A1059" t="str">
            <v xml:space="preserve">08M321 </v>
          </cell>
        </row>
        <row r="1060">
          <cell r="A1060" t="str">
            <v xml:space="preserve">08M322 </v>
          </cell>
        </row>
        <row r="1061">
          <cell r="A1061" t="str">
            <v xml:space="preserve">08M323 </v>
          </cell>
        </row>
        <row r="1062">
          <cell r="A1062" t="str">
            <v xml:space="preserve">08M324 </v>
          </cell>
        </row>
        <row r="1063">
          <cell r="A1063" t="str">
            <v xml:space="preserve">08M32T </v>
          </cell>
        </row>
        <row r="1064">
          <cell r="A1064" t="str">
            <v xml:space="preserve">08M331 </v>
          </cell>
        </row>
        <row r="1065">
          <cell r="A1065" t="str">
            <v xml:space="preserve">08M33T </v>
          </cell>
        </row>
        <row r="1066">
          <cell r="A1066" t="str">
            <v xml:space="preserve">08M341 </v>
          </cell>
        </row>
        <row r="1067">
          <cell r="A1067" t="str">
            <v xml:space="preserve">08M342 </v>
          </cell>
        </row>
        <row r="1068">
          <cell r="A1068" t="str">
            <v xml:space="preserve">08M34T </v>
          </cell>
        </row>
        <row r="1069">
          <cell r="A1069" t="str">
            <v xml:space="preserve">08M35Z </v>
          </cell>
        </row>
        <row r="1070">
          <cell r="A1070" t="str">
            <v xml:space="preserve">08M36T </v>
          </cell>
        </row>
        <row r="1071">
          <cell r="A1071" t="str">
            <v xml:space="preserve">08M36Z </v>
          </cell>
        </row>
        <row r="1072">
          <cell r="A1072" t="str">
            <v xml:space="preserve">08M371 </v>
          </cell>
        </row>
        <row r="1073">
          <cell r="A1073" t="str">
            <v xml:space="preserve">08M372 </v>
          </cell>
        </row>
        <row r="1074">
          <cell r="A1074" t="str">
            <v xml:space="preserve">08M373 </v>
          </cell>
        </row>
        <row r="1075">
          <cell r="A1075" t="str">
            <v xml:space="preserve">08M37T </v>
          </cell>
        </row>
        <row r="1076">
          <cell r="A1076" t="str">
            <v xml:space="preserve">08M381 </v>
          </cell>
        </row>
        <row r="1077">
          <cell r="A1077" t="str">
            <v xml:space="preserve">08M38T </v>
          </cell>
        </row>
        <row r="1078">
          <cell r="A1078" t="str">
            <v xml:space="preserve">09C021 </v>
          </cell>
        </row>
        <row r="1079">
          <cell r="A1079" t="str">
            <v xml:space="preserve">09C022 </v>
          </cell>
        </row>
        <row r="1080">
          <cell r="A1080" t="str">
            <v xml:space="preserve">09C023 </v>
          </cell>
        </row>
        <row r="1081">
          <cell r="A1081" t="str">
            <v xml:space="preserve">09C024 </v>
          </cell>
        </row>
        <row r="1082">
          <cell r="A1082" t="str">
            <v xml:space="preserve">09C02J </v>
          </cell>
        </row>
        <row r="1083">
          <cell r="A1083" t="str">
            <v xml:space="preserve">09C031 </v>
          </cell>
        </row>
        <row r="1084">
          <cell r="A1084" t="str">
            <v xml:space="preserve">09C032 </v>
          </cell>
        </row>
        <row r="1085">
          <cell r="A1085" t="str">
            <v xml:space="preserve">09C033 </v>
          </cell>
        </row>
        <row r="1086">
          <cell r="A1086" t="str">
            <v xml:space="preserve">09C034 </v>
          </cell>
        </row>
        <row r="1087">
          <cell r="A1087" t="str">
            <v xml:space="preserve">09C03J </v>
          </cell>
        </row>
        <row r="1088">
          <cell r="A1088" t="str">
            <v xml:space="preserve">09C041 </v>
          </cell>
        </row>
        <row r="1089">
          <cell r="A1089" t="str">
            <v xml:space="preserve">09C042 </v>
          </cell>
        </row>
        <row r="1090">
          <cell r="A1090" t="str">
            <v xml:space="preserve">09C043 </v>
          </cell>
        </row>
        <row r="1091">
          <cell r="A1091" t="str">
            <v xml:space="preserve">09C051 </v>
          </cell>
        </row>
        <row r="1092">
          <cell r="A1092" t="str">
            <v xml:space="preserve">09C052 </v>
          </cell>
        </row>
        <row r="1093">
          <cell r="A1093" t="str">
            <v xml:space="preserve">09C053 </v>
          </cell>
        </row>
        <row r="1094">
          <cell r="A1094" t="str">
            <v xml:space="preserve">09C05J </v>
          </cell>
        </row>
        <row r="1095">
          <cell r="A1095" t="str">
            <v xml:space="preserve">09C061 </v>
          </cell>
        </row>
        <row r="1096">
          <cell r="A1096" t="str">
            <v xml:space="preserve">09C062 </v>
          </cell>
        </row>
        <row r="1097">
          <cell r="A1097" t="str">
            <v xml:space="preserve">09C063 </v>
          </cell>
        </row>
        <row r="1098">
          <cell r="A1098" t="str">
            <v xml:space="preserve">09C06T </v>
          </cell>
        </row>
        <row r="1099">
          <cell r="A1099" t="str">
            <v xml:space="preserve">09C071 </v>
          </cell>
        </row>
        <row r="1100">
          <cell r="A1100" t="str">
            <v xml:space="preserve">09C07J </v>
          </cell>
        </row>
        <row r="1101">
          <cell r="A1101" t="str">
            <v xml:space="preserve">09C081 </v>
          </cell>
        </row>
        <row r="1102">
          <cell r="A1102" t="str">
            <v xml:space="preserve">09C08J </v>
          </cell>
        </row>
        <row r="1103">
          <cell r="A1103" t="str">
            <v xml:space="preserve">09C091 </v>
          </cell>
        </row>
        <row r="1104">
          <cell r="A1104" t="str">
            <v xml:space="preserve">09C092 </v>
          </cell>
        </row>
        <row r="1105">
          <cell r="A1105" t="str">
            <v xml:space="preserve">09C09J </v>
          </cell>
        </row>
        <row r="1106">
          <cell r="A1106" t="str">
            <v xml:space="preserve">09C101 </v>
          </cell>
        </row>
        <row r="1107">
          <cell r="A1107" t="str">
            <v xml:space="preserve">09C102 </v>
          </cell>
        </row>
        <row r="1108">
          <cell r="A1108" t="str">
            <v xml:space="preserve">09C103 </v>
          </cell>
        </row>
        <row r="1109">
          <cell r="A1109" t="str">
            <v xml:space="preserve">09C104 </v>
          </cell>
        </row>
        <row r="1110">
          <cell r="A1110" t="str">
            <v xml:space="preserve">09C10J </v>
          </cell>
        </row>
        <row r="1111">
          <cell r="A1111" t="str">
            <v xml:space="preserve">09C111 </v>
          </cell>
        </row>
        <row r="1112">
          <cell r="A1112" t="str">
            <v xml:space="preserve">09C112 </v>
          </cell>
        </row>
        <row r="1113">
          <cell r="A1113" t="str">
            <v xml:space="preserve">09K02J </v>
          </cell>
        </row>
        <row r="1114">
          <cell r="A1114" t="str">
            <v xml:space="preserve">09M021 </v>
          </cell>
        </row>
        <row r="1115">
          <cell r="A1115" t="str">
            <v xml:space="preserve">09M022 </v>
          </cell>
        </row>
        <row r="1116">
          <cell r="A1116" t="str">
            <v xml:space="preserve">09M02T </v>
          </cell>
        </row>
        <row r="1117">
          <cell r="A1117" t="str">
            <v xml:space="preserve">09M031 </v>
          </cell>
        </row>
        <row r="1118">
          <cell r="A1118" t="str">
            <v xml:space="preserve">09M032 </v>
          </cell>
        </row>
        <row r="1119">
          <cell r="A1119" t="str">
            <v xml:space="preserve">09M033 </v>
          </cell>
        </row>
        <row r="1120">
          <cell r="A1120" t="str">
            <v xml:space="preserve">09M034 </v>
          </cell>
        </row>
        <row r="1121">
          <cell r="A1121" t="str">
            <v xml:space="preserve">09M03T </v>
          </cell>
        </row>
        <row r="1122">
          <cell r="A1122" t="str">
            <v xml:space="preserve">09M041 </v>
          </cell>
        </row>
        <row r="1123">
          <cell r="A1123" t="str">
            <v xml:space="preserve">09M042 </v>
          </cell>
        </row>
        <row r="1124">
          <cell r="A1124" t="str">
            <v xml:space="preserve">09M04T </v>
          </cell>
        </row>
        <row r="1125">
          <cell r="A1125" t="str">
            <v xml:space="preserve">09M051 </v>
          </cell>
        </row>
        <row r="1126">
          <cell r="A1126" t="str">
            <v xml:space="preserve">09M052 </v>
          </cell>
        </row>
        <row r="1127">
          <cell r="A1127" t="str">
            <v xml:space="preserve">09M053 </v>
          </cell>
        </row>
        <row r="1128">
          <cell r="A1128" t="str">
            <v xml:space="preserve">09M054 </v>
          </cell>
        </row>
        <row r="1129">
          <cell r="A1129" t="str">
            <v xml:space="preserve">09M05T </v>
          </cell>
        </row>
        <row r="1130">
          <cell r="A1130" t="str">
            <v xml:space="preserve">09M061 </v>
          </cell>
        </row>
        <row r="1131">
          <cell r="A1131" t="str">
            <v xml:space="preserve">09M062 </v>
          </cell>
        </row>
        <row r="1132">
          <cell r="A1132" t="str">
            <v xml:space="preserve">09M063 </v>
          </cell>
        </row>
        <row r="1133">
          <cell r="A1133" t="str">
            <v xml:space="preserve">09M064 </v>
          </cell>
        </row>
        <row r="1134">
          <cell r="A1134" t="str">
            <v xml:space="preserve">09M06T </v>
          </cell>
        </row>
        <row r="1135">
          <cell r="A1135" t="str">
            <v xml:space="preserve">09M071 </v>
          </cell>
        </row>
        <row r="1136">
          <cell r="A1136" t="str">
            <v xml:space="preserve">09M072 </v>
          </cell>
        </row>
        <row r="1137">
          <cell r="A1137" t="str">
            <v xml:space="preserve">09M073 </v>
          </cell>
        </row>
        <row r="1138">
          <cell r="A1138" t="str">
            <v xml:space="preserve">09M074 </v>
          </cell>
        </row>
        <row r="1139">
          <cell r="A1139" t="str">
            <v xml:space="preserve">09M07T </v>
          </cell>
        </row>
        <row r="1140">
          <cell r="A1140" t="str">
            <v xml:space="preserve">09M081 </v>
          </cell>
        </row>
        <row r="1141">
          <cell r="A1141" t="str">
            <v xml:space="preserve">09M082 </v>
          </cell>
        </row>
        <row r="1142">
          <cell r="A1142" t="str">
            <v xml:space="preserve">09M083 </v>
          </cell>
        </row>
        <row r="1143">
          <cell r="A1143" t="str">
            <v xml:space="preserve">09M084 </v>
          </cell>
        </row>
        <row r="1144">
          <cell r="A1144" t="str">
            <v xml:space="preserve">09M08T </v>
          </cell>
        </row>
        <row r="1145">
          <cell r="A1145" t="str">
            <v xml:space="preserve">09M091 </v>
          </cell>
        </row>
        <row r="1146">
          <cell r="A1146" t="str">
            <v xml:space="preserve">09M092 </v>
          </cell>
        </row>
        <row r="1147">
          <cell r="A1147" t="str">
            <v xml:space="preserve">09M093 </v>
          </cell>
        </row>
        <row r="1148">
          <cell r="A1148" t="str">
            <v xml:space="preserve">09M09T </v>
          </cell>
        </row>
        <row r="1149">
          <cell r="A1149" t="str">
            <v xml:space="preserve">09M101 </v>
          </cell>
        </row>
        <row r="1150">
          <cell r="A1150" t="str">
            <v xml:space="preserve">09M102 </v>
          </cell>
        </row>
        <row r="1151">
          <cell r="A1151" t="str">
            <v xml:space="preserve">09M103 </v>
          </cell>
        </row>
        <row r="1152">
          <cell r="A1152" t="str">
            <v xml:space="preserve">09M104 </v>
          </cell>
        </row>
        <row r="1153">
          <cell r="A1153" t="str">
            <v xml:space="preserve">09M10T </v>
          </cell>
        </row>
        <row r="1154">
          <cell r="A1154" t="str">
            <v xml:space="preserve">09M111 </v>
          </cell>
        </row>
        <row r="1155">
          <cell r="A1155" t="str">
            <v xml:space="preserve">09M112 </v>
          </cell>
        </row>
        <row r="1156">
          <cell r="A1156" t="str">
            <v xml:space="preserve">09M113 </v>
          </cell>
        </row>
        <row r="1157">
          <cell r="A1157" t="str">
            <v xml:space="preserve">09M11T </v>
          </cell>
        </row>
        <row r="1158">
          <cell r="A1158" t="str">
            <v xml:space="preserve">09M12Z </v>
          </cell>
        </row>
        <row r="1159">
          <cell r="A1159" t="str">
            <v xml:space="preserve">09M13Z </v>
          </cell>
        </row>
        <row r="1160">
          <cell r="A1160" t="str">
            <v xml:space="preserve">09M14T </v>
          </cell>
        </row>
        <row r="1161">
          <cell r="A1161" t="str">
            <v xml:space="preserve">09M14Z </v>
          </cell>
        </row>
        <row r="1162">
          <cell r="A1162" t="str">
            <v xml:space="preserve">09M15Z </v>
          </cell>
        </row>
        <row r="1163">
          <cell r="A1163" t="str">
            <v xml:space="preserve">10C021 </v>
          </cell>
        </row>
        <row r="1164">
          <cell r="A1164" t="str">
            <v xml:space="preserve">10C022 </v>
          </cell>
        </row>
        <row r="1165">
          <cell r="A1165" t="str">
            <v xml:space="preserve">10C031 </v>
          </cell>
        </row>
        <row r="1166">
          <cell r="A1166" t="str">
            <v xml:space="preserve">10C032 </v>
          </cell>
        </row>
        <row r="1167">
          <cell r="A1167" t="str">
            <v xml:space="preserve">10C033 </v>
          </cell>
        </row>
        <row r="1168">
          <cell r="A1168" t="str">
            <v xml:space="preserve">10C051 </v>
          </cell>
        </row>
        <row r="1169">
          <cell r="A1169" t="str">
            <v xml:space="preserve">10C052 </v>
          </cell>
        </row>
        <row r="1170">
          <cell r="A1170" t="str">
            <v xml:space="preserve">10C071 </v>
          </cell>
        </row>
        <row r="1171">
          <cell r="A1171" t="str">
            <v xml:space="preserve">10C081 </v>
          </cell>
        </row>
        <row r="1172">
          <cell r="A1172" t="str">
            <v xml:space="preserve">10C082 </v>
          </cell>
        </row>
        <row r="1173">
          <cell r="A1173" t="str">
            <v xml:space="preserve">10C083 </v>
          </cell>
        </row>
        <row r="1174">
          <cell r="A1174" t="str">
            <v xml:space="preserve">10C084 </v>
          </cell>
        </row>
        <row r="1175">
          <cell r="A1175" t="str">
            <v xml:space="preserve">10C08J </v>
          </cell>
        </row>
        <row r="1176">
          <cell r="A1176" t="str">
            <v xml:space="preserve">10C091 </v>
          </cell>
        </row>
        <row r="1177">
          <cell r="A1177" t="str">
            <v xml:space="preserve">10C092 </v>
          </cell>
        </row>
        <row r="1178">
          <cell r="A1178" t="str">
            <v xml:space="preserve">10C101 </v>
          </cell>
        </row>
        <row r="1179">
          <cell r="A1179" t="str">
            <v xml:space="preserve">10C102 </v>
          </cell>
        </row>
        <row r="1180">
          <cell r="A1180" t="str">
            <v xml:space="preserve">10C111 </v>
          </cell>
        </row>
        <row r="1181">
          <cell r="A1181" t="str">
            <v xml:space="preserve">10C112 </v>
          </cell>
        </row>
        <row r="1182">
          <cell r="A1182" t="str">
            <v xml:space="preserve">10C121 </v>
          </cell>
        </row>
        <row r="1183">
          <cell r="A1183" t="str">
            <v xml:space="preserve">10C122 </v>
          </cell>
        </row>
        <row r="1184">
          <cell r="A1184" t="str">
            <v xml:space="preserve">10C123 </v>
          </cell>
        </row>
        <row r="1185">
          <cell r="A1185" t="str">
            <v xml:space="preserve">10C131 </v>
          </cell>
        </row>
        <row r="1186">
          <cell r="A1186" t="str">
            <v xml:space="preserve">10C132 </v>
          </cell>
        </row>
        <row r="1187">
          <cell r="A1187" t="str">
            <v xml:space="preserve">10C133 </v>
          </cell>
        </row>
        <row r="1188">
          <cell r="A1188" t="str">
            <v xml:space="preserve">10M021 </v>
          </cell>
        </row>
        <row r="1189">
          <cell r="A1189" t="str">
            <v xml:space="preserve">10M022 </v>
          </cell>
        </row>
        <row r="1190">
          <cell r="A1190" t="str">
            <v xml:space="preserve">10M023 </v>
          </cell>
        </row>
        <row r="1191">
          <cell r="A1191" t="str">
            <v xml:space="preserve">10M024 </v>
          </cell>
        </row>
        <row r="1192">
          <cell r="A1192" t="str">
            <v xml:space="preserve">10M02T </v>
          </cell>
        </row>
        <row r="1193">
          <cell r="A1193" t="str">
            <v xml:space="preserve">10M031 </v>
          </cell>
        </row>
        <row r="1194">
          <cell r="A1194" t="str">
            <v xml:space="preserve">10M032 </v>
          </cell>
        </row>
        <row r="1195">
          <cell r="A1195" t="str">
            <v xml:space="preserve">10M033 </v>
          </cell>
        </row>
        <row r="1196">
          <cell r="A1196" t="str">
            <v xml:space="preserve">10M03T </v>
          </cell>
        </row>
        <row r="1197">
          <cell r="A1197" t="str">
            <v xml:space="preserve">10M071 </v>
          </cell>
        </row>
        <row r="1198">
          <cell r="A1198" t="str">
            <v xml:space="preserve">10M072 </v>
          </cell>
        </row>
        <row r="1199">
          <cell r="A1199" t="str">
            <v xml:space="preserve">10M073 </v>
          </cell>
        </row>
        <row r="1200">
          <cell r="A1200" t="str">
            <v xml:space="preserve">10M074 </v>
          </cell>
        </row>
        <row r="1201">
          <cell r="A1201" t="str">
            <v xml:space="preserve">10M07T </v>
          </cell>
        </row>
        <row r="1202">
          <cell r="A1202" t="str">
            <v xml:space="preserve">10M081 </v>
          </cell>
        </row>
        <row r="1203">
          <cell r="A1203" t="str">
            <v xml:space="preserve">10M082 </v>
          </cell>
        </row>
        <row r="1204">
          <cell r="A1204" t="str">
            <v xml:space="preserve">10M083 </v>
          </cell>
        </row>
        <row r="1205">
          <cell r="A1205" t="str">
            <v xml:space="preserve">10M084 </v>
          </cell>
        </row>
        <row r="1206">
          <cell r="A1206" t="str">
            <v xml:space="preserve">10M08T </v>
          </cell>
        </row>
        <row r="1207">
          <cell r="A1207" t="str">
            <v xml:space="preserve">10M091 </v>
          </cell>
        </row>
        <row r="1208">
          <cell r="A1208" t="str">
            <v xml:space="preserve">10M092 </v>
          </cell>
        </row>
        <row r="1209">
          <cell r="A1209" t="str">
            <v xml:space="preserve">10M093 </v>
          </cell>
        </row>
        <row r="1210">
          <cell r="A1210" t="str">
            <v xml:space="preserve">10M09T </v>
          </cell>
        </row>
        <row r="1211">
          <cell r="A1211" t="str">
            <v xml:space="preserve">10M101 </v>
          </cell>
        </row>
        <row r="1212">
          <cell r="A1212" t="str">
            <v xml:space="preserve">10M102 </v>
          </cell>
        </row>
        <row r="1213">
          <cell r="A1213" t="str">
            <v xml:space="preserve">10M103 </v>
          </cell>
        </row>
        <row r="1214">
          <cell r="A1214" t="str">
            <v xml:space="preserve">10M10T </v>
          </cell>
        </row>
        <row r="1215">
          <cell r="A1215" t="str">
            <v xml:space="preserve">10M111 </v>
          </cell>
        </row>
        <row r="1216">
          <cell r="A1216" t="str">
            <v xml:space="preserve">10M112 </v>
          </cell>
        </row>
        <row r="1217">
          <cell r="A1217" t="str">
            <v xml:space="preserve">10M11T </v>
          </cell>
        </row>
        <row r="1218">
          <cell r="A1218" t="str">
            <v xml:space="preserve">10M121 </v>
          </cell>
        </row>
        <row r="1219">
          <cell r="A1219" t="str">
            <v xml:space="preserve">10M122 </v>
          </cell>
        </row>
        <row r="1220">
          <cell r="A1220" t="str">
            <v xml:space="preserve">10M123 </v>
          </cell>
        </row>
        <row r="1221">
          <cell r="A1221" t="str">
            <v xml:space="preserve">10M12T </v>
          </cell>
        </row>
        <row r="1222">
          <cell r="A1222" t="str">
            <v xml:space="preserve">10M13Z </v>
          </cell>
        </row>
        <row r="1223">
          <cell r="A1223" t="str">
            <v xml:space="preserve">10M14T </v>
          </cell>
        </row>
        <row r="1224">
          <cell r="A1224" t="str">
            <v xml:space="preserve">10M14Z </v>
          </cell>
        </row>
        <row r="1225">
          <cell r="A1225" t="str">
            <v xml:space="preserve">10M151 </v>
          </cell>
        </row>
        <row r="1226">
          <cell r="A1226" t="str">
            <v xml:space="preserve">10M152 </v>
          </cell>
        </row>
        <row r="1227">
          <cell r="A1227" t="str">
            <v xml:space="preserve">10M153 </v>
          </cell>
        </row>
        <row r="1228">
          <cell r="A1228" t="str">
            <v xml:space="preserve">10M15T </v>
          </cell>
        </row>
        <row r="1229">
          <cell r="A1229" t="str">
            <v xml:space="preserve">10M161 </v>
          </cell>
        </row>
        <row r="1230">
          <cell r="A1230" t="str">
            <v xml:space="preserve">10M162 </v>
          </cell>
        </row>
        <row r="1231">
          <cell r="A1231" t="str">
            <v xml:space="preserve">10M163 </v>
          </cell>
        </row>
        <row r="1232">
          <cell r="A1232" t="str">
            <v xml:space="preserve">10M164 </v>
          </cell>
        </row>
        <row r="1233">
          <cell r="A1233" t="str">
            <v xml:space="preserve">10M16T </v>
          </cell>
        </row>
        <row r="1234">
          <cell r="A1234" t="str">
            <v xml:space="preserve">10M171 </v>
          </cell>
        </row>
        <row r="1235">
          <cell r="A1235" t="str">
            <v xml:space="preserve">10M172 </v>
          </cell>
        </row>
        <row r="1236">
          <cell r="A1236" t="str">
            <v xml:space="preserve">10M173 </v>
          </cell>
        </row>
        <row r="1237">
          <cell r="A1237" t="str">
            <v xml:space="preserve">10M174 </v>
          </cell>
        </row>
        <row r="1238">
          <cell r="A1238" t="str">
            <v xml:space="preserve">10M17T </v>
          </cell>
        </row>
        <row r="1239">
          <cell r="A1239" t="str">
            <v xml:space="preserve">10M181 </v>
          </cell>
        </row>
        <row r="1240">
          <cell r="A1240" t="str">
            <v xml:space="preserve">10M182 </v>
          </cell>
        </row>
        <row r="1241">
          <cell r="A1241" t="str">
            <v xml:space="preserve">10M183 </v>
          </cell>
        </row>
        <row r="1242">
          <cell r="A1242" t="str">
            <v xml:space="preserve">10M184 </v>
          </cell>
        </row>
        <row r="1243">
          <cell r="A1243" t="str">
            <v xml:space="preserve">10M18T </v>
          </cell>
        </row>
        <row r="1244">
          <cell r="A1244" t="str">
            <v xml:space="preserve">11C021 </v>
          </cell>
        </row>
        <row r="1245">
          <cell r="A1245" t="str">
            <v xml:space="preserve">11C022 </v>
          </cell>
        </row>
        <row r="1246">
          <cell r="A1246" t="str">
            <v xml:space="preserve">11C023 </v>
          </cell>
        </row>
        <row r="1247">
          <cell r="A1247" t="str">
            <v xml:space="preserve">11C024 </v>
          </cell>
        </row>
        <row r="1248">
          <cell r="A1248" t="str">
            <v xml:space="preserve">11C031 </v>
          </cell>
        </row>
        <row r="1249">
          <cell r="A1249" t="str">
            <v xml:space="preserve">11C032 </v>
          </cell>
        </row>
        <row r="1250">
          <cell r="A1250" t="str">
            <v xml:space="preserve">11C033 </v>
          </cell>
        </row>
        <row r="1251">
          <cell r="A1251" t="str">
            <v xml:space="preserve">11C034 </v>
          </cell>
        </row>
        <row r="1252">
          <cell r="A1252" t="str">
            <v xml:space="preserve">11C041 </v>
          </cell>
        </row>
        <row r="1253">
          <cell r="A1253" t="str">
            <v xml:space="preserve">11C042 </v>
          </cell>
        </row>
        <row r="1254">
          <cell r="A1254" t="str">
            <v xml:space="preserve">11C043 </v>
          </cell>
        </row>
        <row r="1255">
          <cell r="A1255" t="str">
            <v xml:space="preserve">11C04J </v>
          </cell>
        </row>
        <row r="1256">
          <cell r="A1256" t="str">
            <v xml:space="preserve">11C051 </v>
          </cell>
        </row>
        <row r="1257">
          <cell r="A1257" t="str">
            <v xml:space="preserve">11C052 </v>
          </cell>
        </row>
        <row r="1258">
          <cell r="A1258" t="str">
            <v xml:space="preserve">11C053 </v>
          </cell>
        </row>
        <row r="1259">
          <cell r="A1259" t="str">
            <v xml:space="preserve">11C054 </v>
          </cell>
        </row>
        <row r="1260">
          <cell r="A1260" t="str">
            <v xml:space="preserve">11C05J </v>
          </cell>
        </row>
        <row r="1261">
          <cell r="A1261" t="str">
            <v xml:space="preserve">11C061 </v>
          </cell>
        </row>
        <row r="1262">
          <cell r="A1262" t="str">
            <v xml:space="preserve">11C071 </v>
          </cell>
        </row>
        <row r="1263">
          <cell r="A1263" t="str">
            <v xml:space="preserve">11C072 </v>
          </cell>
        </row>
        <row r="1264">
          <cell r="A1264" t="str">
            <v xml:space="preserve">11C07J </v>
          </cell>
        </row>
        <row r="1265">
          <cell r="A1265" t="str">
            <v xml:space="preserve">11C081 </v>
          </cell>
        </row>
        <row r="1266">
          <cell r="A1266" t="str">
            <v xml:space="preserve">11C082 </v>
          </cell>
        </row>
        <row r="1267">
          <cell r="A1267" t="str">
            <v xml:space="preserve">11C083 </v>
          </cell>
        </row>
        <row r="1268">
          <cell r="A1268" t="str">
            <v xml:space="preserve">11C084 </v>
          </cell>
        </row>
        <row r="1269">
          <cell r="A1269" t="str">
            <v xml:space="preserve">11C08T </v>
          </cell>
        </row>
        <row r="1270">
          <cell r="A1270" t="str">
            <v xml:space="preserve">11C091 </v>
          </cell>
        </row>
        <row r="1271">
          <cell r="A1271" t="str">
            <v xml:space="preserve">11C092 </v>
          </cell>
        </row>
        <row r="1272">
          <cell r="A1272" t="str">
            <v xml:space="preserve">11C093 </v>
          </cell>
        </row>
        <row r="1273">
          <cell r="A1273" t="str">
            <v xml:space="preserve">11C094 </v>
          </cell>
        </row>
        <row r="1274">
          <cell r="A1274" t="str">
            <v xml:space="preserve">11C09J </v>
          </cell>
        </row>
        <row r="1275">
          <cell r="A1275" t="str">
            <v xml:space="preserve">11K021 </v>
          </cell>
        </row>
        <row r="1276">
          <cell r="A1276" t="str">
            <v xml:space="preserve">11K022 </v>
          </cell>
        </row>
        <row r="1277">
          <cell r="A1277" t="str">
            <v xml:space="preserve">11K023 </v>
          </cell>
        </row>
        <row r="1278">
          <cell r="A1278" t="str">
            <v xml:space="preserve">11K024 </v>
          </cell>
        </row>
        <row r="1279">
          <cell r="A1279" t="str">
            <v xml:space="preserve">11K02J </v>
          </cell>
        </row>
        <row r="1280">
          <cell r="A1280" t="str">
            <v xml:space="preserve">11K03Z </v>
          </cell>
        </row>
        <row r="1281">
          <cell r="A1281" t="str">
            <v xml:space="preserve">11K04Z </v>
          </cell>
        </row>
        <row r="1282">
          <cell r="A1282" t="str">
            <v xml:space="preserve">11K05Z </v>
          </cell>
        </row>
        <row r="1283">
          <cell r="A1283" t="str">
            <v xml:space="preserve">11K06Z </v>
          </cell>
        </row>
        <row r="1284">
          <cell r="A1284" t="str">
            <v xml:space="preserve">11K07Z </v>
          </cell>
        </row>
        <row r="1285">
          <cell r="A1285" t="str">
            <v xml:space="preserve">11K08J </v>
          </cell>
        </row>
        <row r="1286">
          <cell r="A1286" t="str">
            <v xml:space="preserve">11M021 </v>
          </cell>
        </row>
        <row r="1287">
          <cell r="A1287" t="str">
            <v xml:space="preserve">11M022 </v>
          </cell>
        </row>
        <row r="1288">
          <cell r="A1288" t="str">
            <v xml:space="preserve">11M023 </v>
          </cell>
        </row>
        <row r="1289">
          <cell r="A1289" t="str">
            <v xml:space="preserve">11M02T </v>
          </cell>
        </row>
        <row r="1290">
          <cell r="A1290" t="str">
            <v xml:space="preserve">11M031 </v>
          </cell>
        </row>
        <row r="1291">
          <cell r="A1291" t="str">
            <v xml:space="preserve">11M032 </v>
          </cell>
        </row>
        <row r="1292">
          <cell r="A1292" t="str">
            <v xml:space="preserve">11M033 </v>
          </cell>
        </row>
        <row r="1293">
          <cell r="A1293" t="str">
            <v xml:space="preserve">11M034 </v>
          </cell>
        </row>
        <row r="1294">
          <cell r="A1294" t="str">
            <v xml:space="preserve">11M03T </v>
          </cell>
        </row>
        <row r="1295">
          <cell r="A1295" t="str">
            <v xml:space="preserve">11M041 </v>
          </cell>
        </row>
        <row r="1296">
          <cell r="A1296" t="str">
            <v xml:space="preserve">11M042 </v>
          </cell>
        </row>
        <row r="1297">
          <cell r="A1297" t="str">
            <v xml:space="preserve">11M043 </v>
          </cell>
        </row>
        <row r="1298">
          <cell r="A1298" t="str">
            <v xml:space="preserve">11M044 </v>
          </cell>
        </row>
        <row r="1299">
          <cell r="A1299" t="str">
            <v xml:space="preserve">11M04T </v>
          </cell>
        </row>
        <row r="1300">
          <cell r="A1300" t="str">
            <v xml:space="preserve">11M061 </v>
          </cell>
        </row>
        <row r="1301">
          <cell r="A1301" t="str">
            <v xml:space="preserve">11M062 </v>
          </cell>
        </row>
        <row r="1302">
          <cell r="A1302" t="str">
            <v xml:space="preserve">11M063 </v>
          </cell>
        </row>
        <row r="1303">
          <cell r="A1303" t="str">
            <v xml:space="preserve">11M064 </v>
          </cell>
        </row>
        <row r="1304">
          <cell r="A1304" t="str">
            <v xml:space="preserve">11M06T </v>
          </cell>
        </row>
        <row r="1305">
          <cell r="A1305" t="str">
            <v xml:space="preserve">11M071 </v>
          </cell>
        </row>
        <row r="1306">
          <cell r="A1306" t="str">
            <v xml:space="preserve">11M072 </v>
          </cell>
        </row>
        <row r="1307">
          <cell r="A1307" t="str">
            <v xml:space="preserve">11M073 </v>
          </cell>
        </row>
        <row r="1308">
          <cell r="A1308" t="str">
            <v xml:space="preserve">11M074 </v>
          </cell>
        </row>
        <row r="1309">
          <cell r="A1309" t="str">
            <v xml:space="preserve">11M07T </v>
          </cell>
        </row>
        <row r="1310">
          <cell r="A1310" t="str">
            <v xml:space="preserve">11M081 </v>
          </cell>
        </row>
        <row r="1311">
          <cell r="A1311" t="str">
            <v xml:space="preserve">11M082 </v>
          </cell>
        </row>
        <row r="1312">
          <cell r="A1312" t="str">
            <v xml:space="preserve">11M083 </v>
          </cell>
        </row>
        <row r="1313">
          <cell r="A1313" t="str">
            <v xml:space="preserve">11M08T </v>
          </cell>
        </row>
        <row r="1314">
          <cell r="A1314" t="str">
            <v xml:space="preserve">11M101 </v>
          </cell>
        </row>
        <row r="1315">
          <cell r="A1315" t="str">
            <v xml:space="preserve">11M102 </v>
          </cell>
        </row>
        <row r="1316">
          <cell r="A1316" t="str">
            <v xml:space="preserve">11M10T </v>
          </cell>
        </row>
        <row r="1317">
          <cell r="A1317" t="str">
            <v xml:space="preserve">11M111 </v>
          </cell>
        </row>
        <row r="1318">
          <cell r="A1318" t="str">
            <v xml:space="preserve">11M121 </v>
          </cell>
        </row>
        <row r="1319">
          <cell r="A1319" t="str">
            <v xml:space="preserve">11M122 </v>
          </cell>
        </row>
        <row r="1320">
          <cell r="A1320" t="str">
            <v xml:space="preserve">11M123 </v>
          </cell>
        </row>
        <row r="1321">
          <cell r="A1321" t="str">
            <v xml:space="preserve">11M124 </v>
          </cell>
        </row>
        <row r="1322">
          <cell r="A1322" t="str">
            <v xml:space="preserve">11M12T </v>
          </cell>
        </row>
        <row r="1323">
          <cell r="A1323" t="str">
            <v xml:space="preserve">11M151 </v>
          </cell>
        </row>
        <row r="1324">
          <cell r="A1324" t="str">
            <v xml:space="preserve">11M152 </v>
          </cell>
        </row>
        <row r="1325">
          <cell r="A1325" t="str">
            <v xml:space="preserve">11M153 </v>
          </cell>
        </row>
        <row r="1326">
          <cell r="A1326" t="str">
            <v xml:space="preserve">11M15T </v>
          </cell>
        </row>
        <row r="1327">
          <cell r="A1327" t="str">
            <v xml:space="preserve">11M161 </v>
          </cell>
        </row>
        <row r="1328">
          <cell r="A1328" t="str">
            <v xml:space="preserve">11M162 </v>
          </cell>
        </row>
        <row r="1329">
          <cell r="A1329" t="str">
            <v xml:space="preserve">11M163 </v>
          </cell>
        </row>
        <row r="1330">
          <cell r="A1330" t="str">
            <v xml:space="preserve">11M164 </v>
          </cell>
        </row>
        <row r="1331">
          <cell r="A1331" t="str">
            <v xml:space="preserve">11M16T </v>
          </cell>
        </row>
        <row r="1332">
          <cell r="A1332" t="str">
            <v xml:space="preserve">11M171 </v>
          </cell>
        </row>
        <row r="1333">
          <cell r="A1333" t="str">
            <v xml:space="preserve">11M172 </v>
          </cell>
        </row>
        <row r="1334">
          <cell r="A1334" t="str">
            <v xml:space="preserve">11M173 </v>
          </cell>
        </row>
        <row r="1335">
          <cell r="A1335" t="str">
            <v xml:space="preserve">11M18Z </v>
          </cell>
        </row>
        <row r="1336">
          <cell r="A1336" t="str">
            <v xml:space="preserve">11M19T </v>
          </cell>
        </row>
        <row r="1337">
          <cell r="A1337" t="str">
            <v xml:space="preserve">11M19Z </v>
          </cell>
        </row>
        <row r="1338">
          <cell r="A1338" t="str">
            <v xml:space="preserve">12C031 </v>
          </cell>
        </row>
        <row r="1339">
          <cell r="A1339" t="str">
            <v xml:space="preserve">12C032 </v>
          </cell>
        </row>
        <row r="1340">
          <cell r="A1340" t="str">
            <v xml:space="preserve">12C03J </v>
          </cell>
        </row>
        <row r="1341">
          <cell r="A1341" t="str">
            <v xml:space="preserve">12C041 </v>
          </cell>
        </row>
        <row r="1342">
          <cell r="A1342" t="str">
            <v xml:space="preserve">12C042 </v>
          </cell>
        </row>
        <row r="1343">
          <cell r="A1343" t="str">
            <v xml:space="preserve">12C043 </v>
          </cell>
        </row>
        <row r="1344">
          <cell r="A1344" t="str">
            <v xml:space="preserve">12C044 </v>
          </cell>
        </row>
        <row r="1345">
          <cell r="A1345" t="str">
            <v xml:space="preserve">12C051 </v>
          </cell>
        </row>
        <row r="1346">
          <cell r="A1346" t="str">
            <v xml:space="preserve">12C061 </v>
          </cell>
        </row>
        <row r="1347">
          <cell r="A1347" t="str">
            <v xml:space="preserve">12C06J </v>
          </cell>
        </row>
        <row r="1348">
          <cell r="A1348" t="str">
            <v xml:space="preserve">12C071 </v>
          </cell>
        </row>
        <row r="1349">
          <cell r="A1349" t="str">
            <v xml:space="preserve">12C072 </v>
          </cell>
        </row>
        <row r="1350">
          <cell r="A1350" t="str">
            <v xml:space="preserve">12C07J </v>
          </cell>
        </row>
        <row r="1351">
          <cell r="A1351" t="str">
            <v xml:space="preserve">12C081 </v>
          </cell>
        </row>
        <row r="1352">
          <cell r="A1352" t="str">
            <v xml:space="preserve">12C08J </v>
          </cell>
        </row>
        <row r="1353">
          <cell r="A1353" t="str">
            <v xml:space="preserve">12C091 </v>
          </cell>
        </row>
        <row r="1354">
          <cell r="A1354" t="str">
            <v xml:space="preserve">12C101 </v>
          </cell>
        </row>
        <row r="1355">
          <cell r="A1355" t="str">
            <v xml:space="preserve">12C111 </v>
          </cell>
        </row>
        <row r="1356">
          <cell r="A1356" t="str">
            <v xml:space="preserve">12C112 </v>
          </cell>
        </row>
        <row r="1357">
          <cell r="A1357" t="str">
            <v xml:space="preserve">12C113 </v>
          </cell>
        </row>
        <row r="1358">
          <cell r="A1358" t="str">
            <v xml:space="preserve">12C121 </v>
          </cell>
        </row>
        <row r="1359">
          <cell r="A1359" t="str">
            <v xml:space="preserve">12C122 </v>
          </cell>
        </row>
        <row r="1360">
          <cell r="A1360" t="str">
            <v xml:space="preserve">12C123 </v>
          </cell>
        </row>
        <row r="1361">
          <cell r="A1361" t="str">
            <v xml:space="preserve">12C131 </v>
          </cell>
        </row>
        <row r="1362">
          <cell r="A1362" t="str">
            <v xml:space="preserve">12K02Z </v>
          </cell>
        </row>
        <row r="1363">
          <cell r="A1363" t="str">
            <v xml:space="preserve">12K03Z </v>
          </cell>
        </row>
        <row r="1364">
          <cell r="A1364" t="str">
            <v xml:space="preserve">12K06J </v>
          </cell>
        </row>
        <row r="1365">
          <cell r="A1365" t="str">
            <v xml:space="preserve">12M031 </v>
          </cell>
        </row>
        <row r="1366">
          <cell r="A1366" t="str">
            <v xml:space="preserve">12M032 </v>
          </cell>
        </row>
        <row r="1367">
          <cell r="A1367" t="str">
            <v xml:space="preserve">12M033 </v>
          </cell>
        </row>
        <row r="1368">
          <cell r="A1368" t="str">
            <v xml:space="preserve">12M03T </v>
          </cell>
        </row>
        <row r="1369">
          <cell r="A1369" t="str">
            <v xml:space="preserve">12M041 </v>
          </cell>
        </row>
        <row r="1370">
          <cell r="A1370" t="str">
            <v xml:space="preserve">12M042 </v>
          </cell>
        </row>
        <row r="1371">
          <cell r="A1371" t="str">
            <v xml:space="preserve">12M043 </v>
          </cell>
        </row>
        <row r="1372">
          <cell r="A1372" t="str">
            <v xml:space="preserve">12M04T </v>
          </cell>
        </row>
        <row r="1373">
          <cell r="A1373" t="str">
            <v xml:space="preserve">12M051 </v>
          </cell>
        </row>
        <row r="1374">
          <cell r="A1374" t="str">
            <v xml:space="preserve">12M05T </v>
          </cell>
        </row>
        <row r="1375">
          <cell r="A1375" t="str">
            <v xml:space="preserve">12M061 </v>
          </cell>
        </row>
        <row r="1376">
          <cell r="A1376" t="str">
            <v xml:space="preserve">12M062 </v>
          </cell>
        </row>
        <row r="1377">
          <cell r="A1377" t="str">
            <v xml:space="preserve">12M063 </v>
          </cell>
        </row>
        <row r="1378">
          <cell r="A1378" t="str">
            <v xml:space="preserve">12M064 </v>
          </cell>
        </row>
        <row r="1379">
          <cell r="A1379" t="str">
            <v xml:space="preserve">12M06T </v>
          </cell>
        </row>
        <row r="1380">
          <cell r="A1380" t="str">
            <v xml:space="preserve">12M071 </v>
          </cell>
        </row>
        <row r="1381">
          <cell r="A1381" t="str">
            <v xml:space="preserve">12M072 </v>
          </cell>
        </row>
        <row r="1382">
          <cell r="A1382" t="str">
            <v xml:space="preserve">12M073 </v>
          </cell>
        </row>
        <row r="1383">
          <cell r="A1383" t="str">
            <v xml:space="preserve">12M07T </v>
          </cell>
        </row>
        <row r="1384">
          <cell r="A1384" t="str">
            <v xml:space="preserve">12M08Z </v>
          </cell>
        </row>
        <row r="1385">
          <cell r="A1385" t="str">
            <v xml:space="preserve">13C031 </v>
          </cell>
        </row>
        <row r="1386">
          <cell r="A1386" t="str">
            <v xml:space="preserve">13C032 </v>
          </cell>
        </row>
        <row r="1387">
          <cell r="A1387" t="str">
            <v xml:space="preserve">13C033 </v>
          </cell>
        </row>
        <row r="1388">
          <cell r="A1388" t="str">
            <v xml:space="preserve">13C041 </v>
          </cell>
        </row>
        <row r="1389">
          <cell r="A1389" t="str">
            <v xml:space="preserve">13C042 </v>
          </cell>
        </row>
        <row r="1390">
          <cell r="A1390" t="str">
            <v xml:space="preserve">13C043 </v>
          </cell>
        </row>
        <row r="1391">
          <cell r="A1391" t="str">
            <v xml:space="preserve">13C051 </v>
          </cell>
        </row>
        <row r="1392">
          <cell r="A1392" t="str">
            <v xml:space="preserve">13C052 </v>
          </cell>
        </row>
        <row r="1393">
          <cell r="A1393" t="str">
            <v xml:space="preserve">13C053 </v>
          </cell>
        </row>
        <row r="1394">
          <cell r="A1394" t="str">
            <v xml:space="preserve">13C061 </v>
          </cell>
        </row>
        <row r="1395">
          <cell r="A1395" t="str">
            <v xml:space="preserve">13C06J </v>
          </cell>
        </row>
        <row r="1396">
          <cell r="A1396" t="str">
            <v xml:space="preserve">13C071 </v>
          </cell>
        </row>
        <row r="1397">
          <cell r="A1397" t="str">
            <v xml:space="preserve">13C072 </v>
          </cell>
        </row>
        <row r="1398">
          <cell r="A1398" t="str">
            <v xml:space="preserve">13C073 </v>
          </cell>
        </row>
        <row r="1399">
          <cell r="A1399" t="str">
            <v xml:space="preserve">13C07J </v>
          </cell>
        </row>
        <row r="1400">
          <cell r="A1400" t="str">
            <v xml:space="preserve">13C081 </v>
          </cell>
        </row>
        <row r="1401">
          <cell r="A1401" t="str">
            <v xml:space="preserve">13C082 </v>
          </cell>
        </row>
        <row r="1402">
          <cell r="A1402" t="str">
            <v xml:space="preserve">13C083 </v>
          </cell>
        </row>
        <row r="1403">
          <cell r="A1403" t="str">
            <v xml:space="preserve">13C08J </v>
          </cell>
        </row>
        <row r="1404">
          <cell r="A1404" t="str">
            <v xml:space="preserve">13C091 </v>
          </cell>
        </row>
        <row r="1405">
          <cell r="A1405" t="str">
            <v xml:space="preserve">13C092 </v>
          </cell>
        </row>
        <row r="1406">
          <cell r="A1406" t="str">
            <v xml:space="preserve">13C09T </v>
          </cell>
        </row>
        <row r="1407">
          <cell r="A1407" t="str">
            <v xml:space="preserve">13C101 </v>
          </cell>
        </row>
        <row r="1408">
          <cell r="A1408" t="str">
            <v xml:space="preserve">13C10T </v>
          </cell>
        </row>
        <row r="1409">
          <cell r="A1409" t="str">
            <v xml:space="preserve">13C111 </v>
          </cell>
        </row>
        <row r="1410">
          <cell r="A1410" t="str">
            <v xml:space="preserve">13C11J </v>
          </cell>
        </row>
        <row r="1411">
          <cell r="A1411" t="str">
            <v xml:space="preserve">13C121 </v>
          </cell>
        </row>
        <row r="1412">
          <cell r="A1412" t="str">
            <v xml:space="preserve">13C12J </v>
          </cell>
        </row>
        <row r="1413">
          <cell r="A1413" t="str">
            <v xml:space="preserve">13C131 </v>
          </cell>
        </row>
        <row r="1414">
          <cell r="A1414" t="str">
            <v xml:space="preserve">13C132 </v>
          </cell>
        </row>
        <row r="1415">
          <cell r="A1415" t="str">
            <v xml:space="preserve">13C133 </v>
          </cell>
        </row>
        <row r="1416">
          <cell r="A1416" t="str">
            <v xml:space="preserve">13C13T </v>
          </cell>
        </row>
        <row r="1417">
          <cell r="A1417" t="str">
            <v xml:space="preserve">13C141 </v>
          </cell>
        </row>
        <row r="1418">
          <cell r="A1418" t="str">
            <v xml:space="preserve">13C142 </v>
          </cell>
        </row>
        <row r="1419">
          <cell r="A1419" t="str">
            <v xml:space="preserve">13C143 </v>
          </cell>
        </row>
        <row r="1420">
          <cell r="A1420" t="str">
            <v xml:space="preserve">13C144 </v>
          </cell>
        </row>
        <row r="1421">
          <cell r="A1421" t="str">
            <v xml:space="preserve">13C151 </v>
          </cell>
        </row>
        <row r="1422">
          <cell r="A1422" t="str">
            <v xml:space="preserve">13C152 </v>
          </cell>
        </row>
        <row r="1423">
          <cell r="A1423" t="str">
            <v xml:space="preserve">13C153 </v>
          </cell>
        </row>
        <row r="1424">
          <cell r="A1424" t="str">
            <v xml:space="preserve">13C16J </v>
          </cell>
        </row>
        <row r="1425">
          <cell r="A1425" t="str">
            <v xml:space="preserve">13C171 </v>
          </cell>
        </row>
        <row r="1426">
          <cell r="A1426" t="str">
            <v xml:space="preserve">13C172 </v>
          </cell>
        </row>
        <row r="1427">
          <cell r="A1427" t="str">
            <v xml:space="preserve">13K02Z </v>
          </cell>
        </row>
        <row r="1428">
          <cell r="A1428" t="str">
            <v xml:space="preserve">13K03Z </v>
          </cell>
        </row>
        <row r="1429">
          <cell r="A1429" t="str">
            <v xml:space="preserve">13K04Z </v>
          </cell>
        </row>
        <row r="1430">
          <cell r="A1430" t="str">
            <v xml:space="preserve">13K05Z </v>
          </cell>
        </row>
        <row r="1431">
          <cell r="A1431" t="str">
            <v xml:space="preserve">13K06J </v>
          </cell>
        </row>
        <row r="1432">
          <cell r="A1432" t="str">
            <v xml:space="preserve">13M031 </v>
          </cell>
        </row>
        <row r="1433">
          <cell r="A1433" t="str">
            <v xml:space="preserve">13M032 </v>
          </cell>
        </row>
        <row r="1434">
          <cell r="A1434" t="str">
            <v xml:space="preserve">13M033 </v>
          </cell>
        </row>
        <row r="1435">
          <cell r="A1435" t="str">
            <v xml:space="preserve">13M03T </v>
          </cell>
        </row>
        <row r="1436">
          <cell r="A1436" t="str">
            <v xml:space="preserve">13M041 </v>
          </cell>
        </row>
        <row r="1437">
          <cell r="A1437" t="str">
            <v xml:space="preserve">13M042 </v>
          </cell>
        </row>
        <row r="1438">
          <cell r="A1438" t="str">
            <v xml:space="preserve">13M043 </v>
          </cell>
        </row>
        <row r="1439">
          <cell r="A1439" t="str">
            <v xml:space="preserve">13M04T </v>
          </cell>
        </row>
        <row r="1440">
          <cell r="A1440" t="str">
            <v xml:space="preserve">13M051 </v>
          </cell>
        </row>
        <row r="1441">
          <cell r="A1441" t="str">
            <v xml:space="preserve">13M061 </v>
          </cell>
        </row>
        <row r="1442">
          <cell r="A1442" t="str">
            <v xml:space="preserve">13M06T </v>
          </cell>
        </row>
        <row r="1443">
          <cell r="A1443" t="str">
            <v xml:space="preserve">13M071 </v>
          </cell>
        </row>
        <row r="1444">
          <cell r="A1444" t="str">
            <v xml:space="preserve">13M081 </v>
          </cell>
        </row>
        <row r="1445">
          <cell r="A1445" t="str">
            <v xml:space="preserve">13M09Z </v>
          </cell>
        </row>
        <row r="1446">
          <cell r="A1446" t="str">
            <v xml:space="preserve">13M10Z </v>
          </cell>
        </row>
        <row r="1447">
          <cell r="A1447" t="str">
            <v xml:space="preserve">14C02A </v>
          </cell>
        </row>
        <row r="1448">
          <cell r="A1448" t="str">
            <v xml:space="preserve">14C02B </v>
          </cell>
        </row>
        <row r="1449">
          <cell r="A1449" t="str">
            <v xml:space="preserve">14C02C </v>
          </cell>
        </row>
        <row r="1450">
          <cell r="A1450" t="str">
            <v xml:space="preserve">14C03Z </v>
          </cell>
        </row>
        <row r="1451">
          <cell r="A1451" t="str">
            <v xml:space="preserve">14C04T </v>
          </cell>
        </row>
        <row r="1452">
          <cell r="A1452" t="str">
            <v xml:space="preserve">14C04Z </v>
          </cell>
        </row>
        <row r="1453">
          <cell r="A1453" t="str">
            <v xml:space="preserve">14C05J </v>
          </cell>
        </row>
        <row r="1454">
          <cell r="A1454" t="str">
            <v xml:space="preserve">14C05Z </v>
          </cell>
        </row>
        <row r="1455">
          <cell r="A1455" t="str">
            <v xml:space="preserve">14M02T </v>
          </cell>
        </row>
        <row r="1456">
          <cell r="A1456" t="str">
            <v xml:space="preserve">14M02Z </v>
          </cell>
        </row>
        <row r="1457">
          <cell r="A1457" t="str">
            <v xml:space="preserve">14Z02A </v>
          </cell>
        </row>
        <row r="1458">
          <cell r="A1458" t="str">
            <v xml:space="preserve">14Z02B </v>
          </cell>
        </row>
        <row r="1459">
          <cell r="A1459" t="str">
            <v xml:space="preserve">14Z02C </v>
          </cell>
        </row>
        <row r="1460">
          <cell r="A1460" t="str">
            <v xml:space="preserve">14Z02T </v>
          </cell>
        </row>
        <row r="1461">
          <cell r="A1461" t="str">
            <v xml:space="preserve">14Z03A </v>
          </cell>
        </row>
        <row r="1462">
          <cell r="A1462" t="str">
            <v xml:space="preserve">14Z03B </v>
          </cell>
        </row>
        <row r="1463">
          <cell r="A1463" t="str">
            <v xml:space="preserve">14Z03T </v>
          </cell>
        </row>
        <row r="1464">
          <cell r="A1464" t="str">
            <v xml:space="preserve">14Z04T </v>
          </cell>
        </row>
        <row r="1465">
          <cell r="A1465" t="str">
            <v xml:space="preserve">14Z04Z </v>
          </cell>
        </row>
        <row r="1466">
          <cell r="A1466" t="str">
            <v xml:space="preserve">14Z05Z </v>
          </cell>
        </row>
        <row r="1467">
          <cell r="A1467" t="str">
            <v xml:space="preserve">14Z06T </v>
          </cell>
        </row>
        <row r="1468">
          <cell r="A1468" t="str">
            <v xml:space="preserve">14Z06Z </v>
          </cell>
        </row>
        <row r="1469">
          <cell r="A1469" t="str">
            <v xml:space="preserve">14Z07Z </v>
          </cell>
        </row>
        <row r="1470">
          <cell r="A1470" t="str">
            <v xml:space="preserve">15Z02T </v>
          </cell>
        </row>
        <row r="1471">
          <cell r="A1471" t="str">
            <v xml:space="preserve">15Z02Z </v>
          </cell>
        </row>
        <row r="1472">
          <cell r="A1472" t="str">
            <v xml:space="preserve">15Z03Z </v>
          </cell>
        </row>
        <row r="1473">
          <cell r="A1473" t="str">
            <v xml:space="preserve">15Z04E </v>
          </cell>
        </row>
        <row r="1474">
          <cell r="A1474" t="str">
            <v xml:space="preserve">15Z05A </v>
          </cell>
        </row>
        <row r="1475">
          <cell r="A1475" t="str">
            <v xml:space="preserve">15Z05B </v>
          </cell>
        </row>
        <row r="1476">
          <cell r="A1476" t="str">
            <v xml:space="preserve">15Z05C </v>
          </cell>
        </row>
        <row r="1477">
          <cell r="A1477" t="str">
            <v xml:space="preserve">15Z05D </v>
          </cell>
        </row>
        <row r="1478">
          <cell r="A1478" t="str">
            <v xml:space="preserve">15Z06A </v>
          </cell>
        </row>
        <row r="1479">
          <cell r="A1479" t="str">
            <v xml:space="preserve">15Z06B </v>
          </cell>
        </row>
        <row r="1480">
          <cell r="A1480" t="str">
            <v xml:space="preserve">15Z06C </v>
          </cell>
        </row>
        <row r="1481">
          <cell r="A1481" t="str">
            <v xml:space="preserve">15Z06D </v>
          </cell>
        </row>
        <row r="1482">
          <cell r="A1482" t="str">
            <v xml:space="preserve">15Z07A </v>
          </cell>
        </row>
        <row r="1483">
          <cell r="A1483" t="str">
            <v xml:space="preserve">15Z07B </v>
          </cell>
        </row>
        <row r="1484">
          <cell r="A1484" t="str">
            <v xml:space="preserve">15Z07C </v>
          </cell>
        </row>
        <row r="1485">
          <cell r="A1485" t="str">
            <v xml:space="preserve">15Z08E </v>
          </cell>
        </row>
        <row r="1486">
          <cell r="A1486" t="str">
            <v xml:space="preserve">15Z08Z </v>
          </cell>
        </row>
        <row r="1487">
          <cell r="A1487" t="str">
            <v xml:space="preserve">15Z09E </v>
          </cell>
        </row>
        <row r="1488">
          <cell r="A1488" t="str">
            <v xml:space="preserve">15Z09Z </v>
          </cell>
        </row>
        <row r="1489">
          <cell r="A1489" t="str">
            <v xml:space="preserve">16C021 </v>
          </cell>
        </row>
        <row r="1490">
          <cell r="A1490" t="str">
            <v xml:space="preserve">16C022 </v>
          </cell>
        </row>
        <row r="1491">
          <cell r="A1491" t="str">
            <v xml:space="preserve">16C023 </v>
          </cell>
        </row>
        <row r="1492">
          <cell r="A1492" t="str">
            <v xml:space="preserve">16C031 </v>
          </cell>
        </row>
        <row r="1493">
          <cell r="A1493" t="str">
            <v xml:space="preserve">16C032 </v>
          </cell>
        </row>
        <row r="1494">
          <cell r="A1494" t="str">
            <v xml:space="preserve">16C033 </v>
          </cell>
        </row>
        <row r="1495">
          <cell r="A1495" t="str">
            <v xml:space="preserve">16C03J </v>
          </cell>
        </row>
        <row r="1496">
          <cell r="A1496" t="str">
            <v xml:space="preserve">16M061 </v>
          </cell>
        </row>
        <row r="1497">
          <cell r="A1497" t="str">
            <v xml:space="preserve">16M062 </v>
          </cell>
        </row>
        <row r="1498">
          <cell r="A1498" t="str">
            <v xml:space="preserve">16M071 </v>
          </cell>
        </row>
        <row r="1499">
          <cell r="A1499" t="str">
            <v xml:space="preserve">16M081 </v>
          </cell>
        </row>
        <row r="1500">
          <cell r="A1500" t="str">
            <v xml:space="preserve">16M082 </v>
          </cell>
        </row>
        <row r="1501">
          <cell r="A1501" t="str">
            <v xml:space="preserve">16M083 </v>
          </cell>
        </row>
        <row r="1502">
          <cell r="A1502" t="str">
            <v xml:space="preserve">16M091 </v>
          </cell>
        </row>
        <row r="1503">
          <cell r="A1503" t="str">
            <v xml:space="preserve">16M092 </v>
          </cell>
        </row>
        <row r="1504">
          <cell r="A1504" t="str">
            <v xml:space="preserve">16M093 </v>
          </cell>
        </row>
        <row r="1505">
          <cell r="A1505" t="str">
            <v xml:space="preserve">16M094 </v>
          </cell>
        </row>
        <row r="1506">
          <cell r="A1506" t="str">
            <v xml:space="preserve">16M09T </v>
          </cell>
        </row>
        <row r="1507">
          <cell r="A1507" t="str">
            <v xml:space="preserve">16M101 </v>
          </cell>
        </row>
        <row r="1508">
          <cell r="A1508" t="str">
            <v xml:space="preserve">16M102 </v>
          </cell>
        </row>
        <row r="1509">
          <cell r="A1509" t="str">
            <v xml:space="preserve">16M103 </v>
          </cell>
        </row>
        <row r="1510">
          <cell r="A1510" t="str">
            <v xml:space="preserve">16M104 </v>
          </cell>
        </row>
        <row r="1511">
          <cell r="A1511" t="str">
            <v xml:space="preserve">16M10T </v>
          </cell>
        </row>
        <row r="1512">
          <cell r="A1512" t="str">
            <v xml:space="preserve">16M111 </v>
          </cell>
        </row>
        <row r="1513">
          <cell r="A1513" t="str">
            <v xml:space="preserve">16M112 </v>
          </cell>
        </row>
        <row r="1514">
          <cell r="A1514" t="str">
            <v xml:space="preserve">16M113 </v>
          </cell>
        </row>
        <row r="1515">
          <cell r="A1515" t="str">
            <v xml:space="preserve">16M114 </v>
          </cell>
        </row>
        <row r="1516">
          <cell r="A1516" t="str">
            <v xml:space="preserve">16M11T </v>
          </cell>
        </row>
        <row r="1517">
          <cell r="A1517" t="str">
            <v xml:space="preserve">16M121 </v>
          </cell>
        </row>
        <row r="1518">
          <cell r="A1518" t="str">
            <v xml:space="preserve">16M122 </v>
          </cell>
        </row>
        <row r="1519">
          <cell r="A1519" t="str">
            <v xml:space="preserve">16M123 </v>
          </cell>
        </row>
        <row r="1520">
          <cell r="A1520" t="str">
            <v xml:space="preserve">16M12T </v>
          </cell>
        </row>
        <row r="1521">
          <cell r="A1521" t="str">
            <v xml:space="preserve">16M131 </v>
          </cell>
        </row>
        <row r="1522">
          <cell r="A1522" t="str">
            <v xml:space="preserve">16M132 </v>
          </cell>
        </row>
        <row r="1523">
          <cell r="A1523" t="str">
            <v xml:space="preserve">16M133 </v>
          </cell>
        </row>
        <row r="1524">
          <cell r="A1524" t="str">
            <v xml:space="preserve">16M134 </v>
          </cell>
        </row>
        <row r="1525">
          <cell r="A1525" t="str">
            <v xml:space="preserve">16M13T </v>
          </cell>
        </row>
        <row r="1526">
          <cell r="A1526" t="str">
            <v xml:space="preserve">16M14Z </v>
          </cell>
        </row>
        <row r="1527">
          <cell r="A1527" t="str">
            <v xml:space="preserve">16M15T </v>
          </cell>
        </row>
        <row r="1528">
          <cell r="A1528" t="str">
            <v xml:space="preserve">16M15Z </v>
          </cell>
        </row>
        <row r="1529">
          <cell r="A1529" t="str">
            <v xml:space="preserve">16M161 </v>
          </cell>
        </row>
        <row r="1530">
          <cell r="A1530" t="str">
            <v xml:space="preserve">16M162 </v>
          </cell>
        </row>
        <row r="1531">
          <cell r="A1531" t="str">
            <v xml:space="preserve">16M163 </v>
          </cell>
        </row>
        <row r="1532">
          <cell r="A1532" t="str">
            <v xml:space="preserve">16M164 </v>
          </cell>
        </row>
        <row r="1533">
          <cell r="A1533" t="str">
            <v xml:space="preserve">16M16T </v>
          </cell>
        </row>
        <row r="1534">
          <cell r="A1534" t="str">
            <v xml:space="preserve">16M171 </v>
          </cell>
        </row>
        <row r="1535">
          <cell r="A1535" t="str">
            <v xml:space="preserve">16M172 </v>
          </cell>
        </row>
        <row r="1536">
          <cell r="A1536" t="str">
            <v xml:space="preserve">16M17T </v>
          </cell>
        </row>
        <row r="1537">
          <cell r="A1537" t="str">
            <v xml:space="preserve">17C021 </v>
          </cell>
        </row>
        <row r="1538">
          <cell r="A1538" t="str">
            <v xml:space="preserve">17C022 </v>
          </cell>
        </row>
        <row r="1539">
          <cell r="A1539" t="str">
            <v xml:space="preserve">17C023 </v>
          </cell>
        </row>
        <row r="1540">
          <cell r="A1540" t="str">
            <v xml:space="preserve">17C024 </v>
          </cell>
        </row>
        <row r="1541">
          <cell r="A1541" t="str">
            <v xml:space="preserve">17C031 </v>
          </cell>
        </row>
        <row r="1542">
          <cell r="A1542" t="str">
            <v xml:space="preserve">17C032 </v>
          </cell>
        </row>
        <row r="1543">
          <cell r="A1543" t="str">
            <v xml:space="preserve">17C033 </v>
          </cell>
        </row>
        <row r="1544">
          <cell r="A1544" t="str">
            <v xml:space="preserve">17C034 </v>
          </cell>
        </row>
        <row r="1545">
          <cell r="A1545" t="str">
            <v xml:space="preserve">17C03J </v>
          </cell>
        </row>
        <row r="1546">
          <cell r="A1546" t="str">
            <v xml:space="preserve">17C041 </v>
          </cell>
        </row>
        <row r="1547">
          <cell r="A1547" t="str">
            <v xml:space="preserve">17C042 </v>
          </cell>
        </row>
        <row r="1548">
          <cell r="A1548" t="str">
            <v xml:space="preserve">17C043 </v>
          </cell>
        </row>
        <row r="1549">
          <cell r="A1549" t="str">
            <v xml:space="preserve">17C044 </v>
          </cell>
        </row>
        <row r="1550">
          <cell r="A1550" t="str">
            <v xml:space="preserve">17C051 </v>
          </cell>
        </row>
        <row r="1551">
          <cell r="A1551" t="str">
            <v xml:space="preserve">17C052 </v>
          </cell>
        </row>
        <row r="1552">
          <cell r="A1552" t="str">
            <v xml:space="preserve">17C053 </v>
          </cell>
        </row>
        <row r="1553">
          <cell r="A1553" t="str">
            <v xml:space="preserve">17C05J </v>
          </cell>
        </row>
        <row r="1554">
          <cell r="A1554" t="str">
            <v xml:space="preserve">17K041 </v>
          </cell>
        </row>
        <row r="1555">
          <cell r="A1555" t="str">
            <v xml:space="preserve">17K042 </v>
          </cell>
        </row>
        <row r="1556">
          <cell r="A1556" t="str">
            <v xml:space="preserve">17K043 </v>
          </cell>
        </row>
        <row r="1557">
          <cell r="A1557" t="str">
            <v xml:space="preserve">17K051 </v>
          </cell>
        </row>
        <row r="1558">
          <cell r="A1558" t="str">
            <v xml:space="preserve">17K061 </v>
          </cell>
        </row>
        <row r="1559">
          <cell r="A1559" t="str">
            <v xml:space="preserve">17K062 </v>
          </cell>
        </row>
        <row r="1560">
          <cell r="A1560" t="str">
            <v xml:space="preserve">17K07J </v>
          </cell>
        </row>
        <row r="1561">
          <cell r="A1561" t="str">
            <v xml:space="preserve">17M051 </v>
          </cell>
        </row>
        <row r="1562">
          <cell r="A1562" t="str">
            <v xml:space="preserve">17M052 </v>
          </cell>
        </row>
        <row r="1563">
          <cell r="A1563" t="str">
            <v xml:space="preserve">17M053 </v>
          </cell>
        </row>
        <row r="1564">
          <cell r="A1564" t="str">
            <v xml:space="preserve">17M054 </v>
          </cell>
        </row>
        <row r="1565">
          <cell r="A1565" t="str">
            <v xml:space="preserve">17M061 </v>
          </cell>
        </row>
        <row r="1566">
          <cell r="A1566" t="str">
            <v xml:space="preserve">17M062 </v>
          </cell>
        </row>
        <row r="1567">
          <cell r="A1567" t="str">
            <v xml:space="preserve">17M063 </v>
          </cell>
        </row>
        <row r="1568">
          <cell r="A1568" t="str">
            <v xml:space="preserve">17M064 </v>
          </cell>
        </row>
        <row r="1569">
          <cell r="A1569" t="str">
            <v xml:space="preserve">17M06T </v>
          </cell>
        </row>
        <row r="1570">
          <cell r="A1570" t="str">
            <v xml:space="preserve">17M071 </v>
          </cell>
        </row>
        <row r="1571">
          <cell r="A1571" t="str">
            <v xml:space="preserve">17M072 </v>
          </cell>
        </row>
        <row r="1572">
          <cell r="A1572" t="str">
            <v xml:space="preserve">17M073 </v>
          </cell>
        </row>
        <row r="1573">
          <cell r="A1573" t="str">
            <v xml:space="preserve">17M074 </v>
          </cell>
        </row>
        <row r="1574">
          <cell r="A1574" t="str">
            <v xml:space="preserve">17M07T </v>
          </cell>
        </row>
        <row r="1575">
          <cell r="A1575" t="str">
            <v xml:space="preserve">17M081 </v>
          </cell>
        </row>
        <row r="1576">
          <cell r="A1576" t="str">
            <v xml:space="preserve">17M082 </v>
          </cell>
        </row>
        <row r="1577">
          <cell r="A1577" t="str">
            <v xml:space="preserve">17M083 </v>
          </cell>
        </row>
        <row r="1578">
          <cell r="A1578" t="str">
            <v xml:space="preserve">17M084 </v>
          </cell>
        </row>
        <row r="1579">
          <cell r="A1579" t="str">
            <v xml:space="preserve">17M08T </v>
          </cell>
        </row>
        <row r="1580">
          <cell r="A1580" t="str">
            <v xml:space="preserve">17M091 </v>
          </cell>
        </row>
        <row r="1581">
          <cell r="A1581" t="str">
            <v xml:space="preserve">17M092 </v>
          </cell>
        </row>
        <row r="1582">
          <cell r="A1582" t="str">
            <v xml:space="preserve">17M093 </v>
          </cell>
        </row>
        <row r="1583">
          <cell r="A1583" t="str">
            <v xml:space="preserve">17M094 </v>
          </cell>
        </row>
        <row r="1584">
          <cell r="A1584" t="str">
            <v xml:space="preserve">17M09T </v>
          </cell>
        </row>
        <row r="1585">
          <cell r="A1585" t="str">
            <v xml:space="preserve">17M111 </v>
          </cell>
        </row>
        <row r="1586">
          <cell r="A1586" t="str">
            <v xml:space="preserve">17M112 </v>
          </cell>
        </row>
        <row r="1587">
          <cell r="A1587" t="str">
            <v xml:space="preserve">17M113 </v>
          </cell>
        </row>
        <row r="1588">
          <cell r="A1588" t="str">
            <v xml:space="preserve">17M11T </v>
          </cell>
        </row>
        <row r="1589">
          <cell r="A1589" t="str">
            <v xml:space="preserve">17M121 </v>
          </cell>
        </row>
        <row r="1590">
          <cell r="A1590" t="str">
            <v xml:space="preserve">17M122 </v>
          </cell>
        </row>
        <row r="1591">
          <cell r="A1591" t="str">
            <v xml:space="preserve">17M123 </v>
          </cell>
        </row>
        <row r="1592">
          <cell r="A1592" t="str">
            <v xml:space="preserve">17M124 </v>
          </cell>
        </row>
        <row r="1593">
          <cell r="A1593" t="str">
            <v xml:space="preserve">17M12T </v>
          </cell>
        </row>
        <row r="1594">
          <cell r="A1594" t="str">
            <v xml:space="preserve">17M131 </v>
          </cell>
        </row>
        <row r="1595">
          <cell r="A1595" t="str">
            <v xml:space="preserve">17M132 </v>
          </cell>
        </row>
        <row r="1596">
          <cell r="A1596" t="str">
            <v xml:space="preserve">17M133 </v>
          </cell>
        </row>
        <row r="1597">
          <cell r="A1597" t="str">
            <v xml:space="preserve">17M13T </v>
          </cell>
        </row>
        <row r="1598">
          <cell r="A1598" t="str">
            <v xml:space="preserve">17M14Z </v>
          </cell>
        </row>
        <row r="1599">
          <cell r="A1599" t="str">
            <v xml:space="preserve">18C021 </v>
          </cell>
        </row>
        <row r="1600">
          <cell r="A1600" t="str">
            <v xml:space="preserve">18C022 </v>
          </cell>
        </row>
        <row r="1601">
          <cell r="A1601" t="str">
            <v xml:space="preserve">18C023 </v>
          </cell>
        </row>
        <row r="1602">
          <cell r="A1602" t="str">
            <v xml:space="preserve">18C024 </v>
          </cell>
        </row>
        <row r="1603">
          <cell r="A1603" t="str">
            <v xml:space="preserve">18C02J </v>
          </cell>
        </row>
        <row r="1604">
          <cell r="A1604" t="str">
            <v xml:space="preserve">18M021 </v>
          </cell>
        </row>
        <row r="1605">
          <cell r="A1605" t="str">
            <v xml:space="preserve">18M022 </v>
          </cell>
        </row>
        <row r="1606">
          <cell r="A1606" t="str">
            <v xml:space="preserve">18M023 </v>
          </cell>
        </row>
        <row r="1607">
          <cell r="A1607" t="str">
            <v xml:space="preserve">18M031 </v>
          </cell>
        </row>
        <row r="1608">
          <cell r="A1608" t="str">
            <v xml:space="preserve">18M032 </v>
          </cell>
        </row>
        <row r="1609">
          <cell r="A1609" t="str">
            <v xml:space="preserve">18M033 </v>
          </cell>
        </row>
        <row r="1610">
          <cell r="A1610" t="str">
            <v xml:space="preserve">18M03T </v>
          </cell>
        </row>
        <row r="1611">
          <cell r="A1611" t="str">
            <v xml:space="preserve">18M041 </v>
          </cell>
        </row>
        <row r="1612">
          <cell r="A1612" t="str">
            <v xml:space="preserve">18M042 </v>
          </cell>
        </row>
        <row r="1613">
          <cell r="A1613" t="str">
            <v xml:space="preserve">18M043 </v>
          </cell>
        </row>
        <row r="1614">
          <cell r="A1614" t="str">
            <v xml:space="preserve">18M04T </v>
          </cell>
        </row>
        <row r="1615">
          <cell r="A1615" t="str">
            <v xml:space="preserve">18M061 </v>
          </cell>
        </row>
        <row r="1616">
          <cell r="A1616" t="str">
            <v xml:space="preserve">18M062 </v>
          </cell>
        </row>
        <row r="1617">
          <cell r="A1617" t="str">
            <v xml:space="preserve">18M063 </v>
          </cell>
        </row>
        <row r="1618">
          <cell r="A1618" t="str">
            <v xml:space="preserve">18M064 </v>
          </cell>
        </row>
        <row r="1619">
          <cell r="A1619" t="str">
            <v xml:space="preserve">18M071 </v>
          </cell>
        </row>
        <row r="1620">
          <cell r="A1620" t="str">
            <v xml:space="preserve">18M072 </v>
          </cell>
        </row>
        <row r="1621">
          <cell r="A1621" t="str">
            <v xml:space="preserve">18M073 </v>
          </cell>
        </row>
        <row r="1622">
          <cell r="A1622" t="str">
            <v xml:space="preserve">18M074 </v>
          </cell>
        </row>
        <row r="1623">
          <cell r="A1623" t="str">
            <v xml:space="preserve">18M07T </v>
          </cell>
        </row>
        <row r="1624">
          <cell r="A1624" t="str">
            <v xml:space="preserve">18M091 </v>
          </cell>
        </row>
        <row r="1625">
          <cell r="A1625" t="str">
            <v xml:space="preserve">18M092 </v>
          </cell>
        </row>
        <row r="1626">
          <cell r="A1626" t="str">
            <v xml:space="preserve">18M09T </v>
          </cell>
        </row>
        <row r="1627">
          <cell r="A1627" t="str">
            <v xml:space="preserve">18M101 </v>
          </cell>
        </row>
        <row r="1628">
          <cell r="A1628" t="str">
            <v xml:space="preserve">18M102 </v>
          </cell>
        </row>
        <row r="1629">
          <cell r="A1629" t="str">
            <v xml:space="preserve">18M103 </v>
          </cell>
        </row>
        <row r="1630">
          <cell r="A1630" t="str">
            <v xml:space="preserve">18M10T </v>
          </cell>
        </row>
        <row r="1631">
          <cell r="A1631" t="str">
            <v xml:space="preserve">18M111 </v>
          </cell>
        </row>
        <row r="1632">
          <cell r="A1632" t="str">
            <v xml:space="preserve">18M112 </v>
          </cell>
        </row>
        <row r="1633">
          <cell r="A1633" t="str">
            <v xml:space="preserve">18M113 </v>
          </cell>
        </row>
        <row r="1634">
          <cell r="A1634" t="str">
            <v xml:space="preserve">18M114 </v>
          </cell>
        </row>
        <row r="1635">
          <cell r="A1635" t="str">
            <v xml:space="preserve">18M11T </v>
          </cell>
        </row>
        <row r="1636">
          <cell r="A1636" t="str">
            <v xml:space="preserve">18M12Z </v>
          </cell>
        </row>
        <row r="1637">
          <cell r="A1637" t="str">
            <v xml:space="preserve">18M13E </v>
          </cell>
        </row>
        <row r="1638">
          <cell r="A1638" t="str">
            <v xml:space="preserve">18M14T </v>
          </cell>
        </row>
        <row r="1639">
          <cell r="A1639" t="str">
            <v xml:space="preserve">18M14Z </v>
          </cell>
        </row>
        <row r="1640">
          <cell r="A1640" t="str">
            <v xml:space="preserve">19C021 </v>
          </cell>
        </row>
        <row r="1641">
          <cell r="A1641" t="str">
            <v xml:space="preserve">19C023 </v>
          </cell>
        </row>
        <row r="1642">
          <cell r="A1642" t="str">
            <v xml:space="preserve">19M021 </v>
          </cell>
        </row>
        <row r="1643">
          <cell r="A1643" t="str">
            <v xml:space="preserve">19M022 </v>
          </cell>
        </row>
        <row r="1644">
          <cell r="A1644" t="str">
            <v xml:space="preserve">19M023 </v>
          </cell>
        </row>
        <row r="1645">
          <cell r="A1645" t="str">
            <v xml:space="preserve">19M024 </v>
          </cell>
        </row>
        <row r="1646">
          <cell r="A1646" t="str">
            <v xml:space="preserve">19M02T </v>
          </cell>
        </row>
        <row r="1647">
          <cell r="A1647" t="str">
            <v xml:space="preserve">19M061 </v>
          </cell>
        </row>
        <row r="1648">
          <cell r="A1648" t="str">
            <v xml:space="preserve">19M062 </v>
          </cell>
        </row>
        <row r="1649">
          <cell r="A1649" t="str">
            <v xml:space="preserve">19M063 </v>
          </cell>
        </row>
        <row r="1650">
          <cell r="A1650" t="str">
            <v xml:space="preserve">19M064 </v>
          </cell>
        </row>
        <row r="1651">
          <cell r="A1651" t="str">
            <v xml:space="preserve">19M06T </v>
          </cell>
        </row>
        <row r="1652">
          <cell r="A1652" t="str">
            <v xml:space="preserve">19M071 </v>
          </cell>
        </row>
        <row r="1653">
          <cell r="A1653" t="str">
            <v xml:space="preserve">19M072 </v>
          </cell>
        </row>
        <row r="1654">
          <cell r="A1654" t="str">
            <v xml:space="preserve">19M073 </v>
          </cell>
        </row>
        <row r="1655">
          <cell r="A1655" t="str">
            <v xml:space="preserve">19M074 </v>
          </cell>
        </row>
        <row r="1656">
          <cell r="A1656" t="str">
            <v xml:space="preserve">19M07T </v>
          </cell>
        </row>
        <row r="1657">
          <cell r="A1657" t="str">
            <v xml:space="preserve">19M101 </v>
          </cell>
        </row>
        <row r="1658">
          <cell r="A1658" t="str">
            <v xml:space="preserve">19M102 </v>
          </cell>
        </row>
        <row r="1659">
          <cell r="A1659" t="str">
            <v xml:space="preserve">19M103 </v>
          </cell>
        </row>
        <row r="1660">
          <cell r="A1660" t="str">
            <v xml:space="preserve">19M10T </v>
          </cell>
        </row>
        <row r="1661">
          <cell r="A1661" t="str">
            <v xml:space="preserve">19M111 </v>
          </cell>
        </row>
        <row r="1662">
          <cell r="A1662" t="str">
            <v xml:space="preserve">19M112 </v>
          </cell>
        </row>
        <row r="1663">
          <cell r="A1663" t="str">
            <v xml:space="preserve">19M113 </v>
          </cell>
        </row>
        <row r="1664">
          <cell r="A1664" t="str">
            <v xml:space="preserve">19M114 </v>
          </cell>
        </row>
        <row r="1665">
          <cell r="A1665" t="str">
            <v xml:space="preserve">19M11T </v>
          </cell>
        </row>
        <row r="1666">
          <cell r="A1666" t="str">
            <v xml:space="preserve">19M121 </v>
          </cell>
        </row>
        <row r="1667">
          <cell r="A1667" t="str">
            <v xml:space="preserve">19M122 </v>
          </cell>
        </row>
        <row r="1668">
          <cell r="A1668" t="str">
            <v xml:space="preserve">19M12T </v>
          </cell>
        </row>
        <row r="1669">
          <cell r="A1669" t="str">
            <v xml:space="preserve">19M131 </v>
          </cell>
        </row>
        <row r="1670">
          <cell r="A1670" t="str">
            <v xml:space="preserve">19M13T </v>
          </cell>
        </row>
        <row r="1671">
          <cell r="A1671" t="str">
            <v xml:space="preserve">19M141 </v>
          </cell>
        </row>
        <row r="1672">
          <cell r="A1672" t="str">
            <v xml:space="preserve">19M142 </v>
          </cell>
        </row>
        <row r="1673">
          <cell r="A1673" t="str">
            <v xml:space="preserve">19M143 </v>
          </cell>
        </row>
        <row r="1674">
          <cell r="A1674" t="str">
            <v xml:space="preserve">19M14T </v>
          </cell>
        </row>
        <row r="1675">
          <cell r="A1675" t="str">
            <v xml:space="preserve">19M151 </v>
          </cell>
        </row>
        <row r="1676">
          <cell r="A1676" t="str">
            <v xml:space="preserve">19M152 </v>
          </cell>
        </row>
        <row r="1677">
          <cell r="A1677" t="str">
            <v xml:space="preserve">19M153 </v>
          </cell>
        </row>
        <row r="1678">
          <cell r="A1678" t="str">
            <v xml:space="preserve">19M15T </v>
          </cell>
        </row>
        <row r="1679">
          <cell r="A1679" t="str">
            <v xml:space="preserve">19M161 </v>
          </cell>
        </row>
        <row r="1680">
          <cell r="A1680" t="str">
            <v xml:space="preserve">19M162 </v>
          </cell>
        </row>
        <row r="1681">
          <cell r="A1681" t="str">
            <v xml:space="preserve">19M163 </v>
          </cell>
        </row>
        <row r="1682">
          <cell r="A1682" t="str">
            <v xml:space="preserve">19M16T </v>
          </cell>
        </row>
        <row r="1683">
          <cell r="A1683" t="str">
            <v xml:space="preserve">19M171 </v>
          </cell>
        </row>
        <row r="1684">
          <cell r="A1684" t="str">
            <v xml:space="preserve">19M181 </v>
          </cell>
        </row>
        <row r="1685">
          <cell r="A1685" t="str">
            <v xml:space="preserve">19M18T </v>
          </cell>
        </row>
        <row r="1686">
          <cell r="A1686" t="str">
            <v xml:space="preserve">19M191 </v>
          </cell>
        </row>
        <row r="1687">
          <cell r="A1687" t="str">
            <v xml:space="preserve">19M192 </v>
          </cell>
        </row>
        <row r="1688">
          <cell r="A1688" t="str">
            <v xml:space="preserve">19M193 </v>
          </cell>
        </row>
        <row r="1689">
          <cell r="A1689" t="str">
            <v xml:space="preserve">19M19T </v>
          </cell>
        </row>
        <row r="1690">
          <cell r="A1690" t="str">
            <v xml:space="preserve">19M201 </v>
          </cell>
        </row>
        <row r="1691">
          <cell r="A1691" t="str">
            <v xml:space="preserve">19M202 </v>
          </cell>
        </row>
        <row r="1692">
          <cell r="A1692" t="str">
            <v xml:space="preserve">19M203 </v>
          </cell>
        </row>
        <row r="1693">
          <cell r="A1693" t="str">
            <v xml:space="preserve">19M20T </v>
          </cell>
        </row>
        <row r="1694">
          <cell r="A1694" t="str">
            <v xml:space="preserve">19M21Z </v>
          </cell>
        </row>
        <row r="1695">
          <cell r="A1695" t="str">
            <v xml:space="preserve">19M22T </v>
          </cell>
        </row>
        <row r="1696">
          <cell r="A1696" t="str">
            <v xml:space="preserve">19M22Z </v>
          </cell>
        </row>
        <row r="1697">
          <cell r="A1697" t="str">
            <v xml:space="preserve">20Z021 </v>
          </cell>
        </row>
        <row r="1698">
          <cell r="A1698" t="str">
            <v xml:space="preserve">20Z022 </v>
          </cell>
        </row>
        <row r="1699">
          <cell r="A1699" t="str">
            <v xml:space="preserve">20Z023 </v>
          </cell>
        </row>
        <row r="1700">
          <cell r="A1700" t="str">
            <v xml:space="preserve">20Z02T </v>
          </cell>
        </row>
        <row r="1701">
          <cell r="A1701" t="str">
            <v xml:space="preserve">20Z031 </v>
          </cell>
        </row>
        <row r="1702">
          <cell r="A1702" t="str">
            <v xml:space="preserve">20Z041 </v>
          </cell>
        </row>
        <row r="1703">
          <cell r="A1703" t="str">
            <v xml:space="preserve">20Z042 </v>
          </cell>
        </row>
        <row r="1704">
          <cell r="A1704" t="str">
            <v xml:space="preserve">20Z043 </v>
          </cell>
        </row>
        <row r="1705">
          <cell r="A1705" t="str">
            <v xml:space="preserve">20Z044 </v>
          </cell>
        </row>
        <row r="1706">
          <cell r="A1706" t="str">
            <v xml:space="preserve">20Z04T </v>
          </cell>
        </row>
        <row r="1707">
          <cell r="A1707" t="str">
            <v xml:space="preserve">20Z051 </v>
          </cell>
        </row>
        <row r="1708">
          <cell r="A1708" t="str">
            <v xml:space="preserve">20Z052 </v>
          </cell>
        </row>
        <row r="1709">
          <cell r="A1709" t="str">
            <v xml:space="preserve">20Z053 </v>
          </cell>
        </row>
        <row r="1710">
          <cell r="A1710" t="str">
            <v xml:space="preserve">20Z061 </v>
          </cell>
        </row>
        <row r="1711">
          <cell r="A1711" t="str">
            <v xml:space="preserve">20Z062 </v>
          </cell>
        </row>
        <row r="1712">
          <cell r="A1712" t="str">
            <v xml:space="preserve">20Z063 </v>
          </cell>
        </row>
        <row r="1713">
          <cell r="A1713" t="str">
            <v xml:space="preserve">20Z06T </v>
          </cell>
        </row>
        <row r="1714">
          <cell r="A1714" t="str">
            <v xml:space="preserve">21C021 </v>
          </cell>
        </row>
        <row r="1715">
          <cell r="A1715" t="str">
            <v xml:space="preserve">21C022 </v>
          </cell>
        </row>
        <row r="1716">
          <cell r="A1716" t="str">
            <v xml:space="preserve">21C023 </v>
          </cell>
        </row>
        <row r="1717">
          <cell r="A1717" t="str">
            <v xml:space="preserve">21C02J </v>
          </cell>
        </row>
        <row r="1718">
          <cell r="A1718" t="str">
            <v xml:space="preserve">21C031 </v>
          </cell>
        </row>
        <row r="1719">
          <cell r="A1719" t="str">
            <v xml:space="preserve">21C041 </v>
          </cell>
        </row>
        <row r="1720">
          <cell r="A1720" t="str">
            <v xml:space="preserve">21C04J </v>
          </cell>
        </row>
        <row r="1721">
          <cell r="A1721" t="str">
            <v xml:space="preserve">21C051 </v>
          </cell>
        </row>
        <row r="1722">
          <cell r="A1722" t="str">
            <v xml:space="preserve">21C052 </v>
          </cell>
        </row>
        <row r="1723">
          <cell r="A1723" t="str">
            <v xml:space="preserve">21C053 </v>
          </cell>
        </row>
        <row r="1724">
          <cell r="A1724" t="str">
            <v xml:space="preserve">21C054 </v>
          </cell>
        </row>
        <row r="1725">
          <cell r="A1725" t="str">
            <v xml:space="preserve">21C05J </v>
          </cell>
        </row>
        <row r="1726">
          <cell r="A1726" t="str">
            <v xml:space="preserve">21K02J </v>
          </cell>
        </row>
        <row r="1727">
          <cell r="A1727" t="str">
            <v xml:space="preserve">21M021 </v>
          </cell>
        </row>
        <row r="1728">
          <cell r="A1728" t="str">
            <v xml:space="preserve">21M022 </v>
          </cell>
        </row>
        <row r="1729">
          <cell r="A1729" t="str">
            <v xml:space="preserve">21M02T </v>
          </cell>
        </row>
        <row r="1730">
          <cell r="A1730" t="str">
            <v xml:space="preserve">21M041 </v>
          </cell>
        </row>
        <row r="1731">
          <cell r="A1731" t="str">
            <v xml:space="preserve">21M051 </v>
          </cell>
        </row>
        <row r="1732">
          <cell r="A1732" t="str">
            <v xml:space="preserve">21M052 </v>
          </cell>
        </row>
        <row r="1733">
          <cell r="A1733" t="str">
            <v xml:space="preserve">21M061 </v>
          </cell>
        </row>
        <row r="1734">
          <cell r="A1734" t="str">
            <v xml:space="preserve">21M071 </v>
          </cell>
        </row>
        <row r="1735">
          <cell r="A1735" t="str">
            <v xml:space="preserve">21M072 </v>
          </cell>
        </row>
        <row r="1736">
          <cell r="A1736" t="str">
            <v xml:space="preserve">21M073 </v>
          </cell>
        </row>
        <row r="1737">
          <cell r="A1737" t="str">
            <v xml:space="preserve">21M07T </v>
          </cell>
        </row>
        <row r="1738">
          <cell r="A1738" t="str">
            <v xml:space="preserve">21M101 </v>
          </cell>
        </row>
        <row r="1739">
          <cell r="A1739" t="str">
            <v xml:space="preserve">21M102 </v>
          </cell>
        </row>
        <row r="1740">
          <cell r="A1740" t="str">
            <v xml:space="preserve">21M103 </v>
          </cell>
        </row>
        <row r="1741">
          <cell r="A1741" t="str">
            <v xml:space="preserve">21M104 </v>
          </cell>
        </row>
        <row r="1742">
          <cell r="A1742" t="str">
            <v xml:space="preserve">21M10T </v>
          </cell>
        </row>
        <row r="1743">
          <cell r="A1743" t="str">
            <v xml:space="preserve">21M111 </v>
          </cell>
        </row>
        <row r="1744">
          <cell r="A1744" t="str">
            <v xml:space="preserve">21M112 </v>
          </cell>
        </row>
        <row r="1745">
          <cell r="A1745" t="str">
            <v xml:space="preserve">21M11T </v>
          </cell>
        </row>
        <row r="1746">
          <cell r="A1746" t="str">
            <v xml:space="preserve">21M121 </v>
          </cell>
        </row>
        <row r="1747">
          <cell r="A1747" t="str">
            <v xml:space="preserve">21M131 </v>
          </cell>
        </row>
        <row r="1748">
          <cell r="A1748" t="str">
            <v xml:space="preserve">21M141 </v>
          </cell>
        </row>
        <row r="1749">
          <cell r="A1749" t="str">
            <v xml:space="preserve">21M142 </v>
          </cell>
        </row>
        <row r="1750">
          <cell r="A1750" t="str">
            <v xml:space="preserve">21M143 </v>
          </cell>
        </row>
        <row r="1751">
          <cell r="A1751" t="str">
            <v xml:space="preserve">21M14T </v>
          </cell>
        </row>
        <row r="1752">
          <cell r="A1752" t="str">
            <v xml:space="preserve">21M151 </v>
          </cell>
        </row>
        <row r="1753">
          <cell r="A1753" t="str">
            <v xml:space="preserve">21M152 </v>
          </cell>
        </row>
        <row r="1754">
          <cell r="A1754" t="str">
            <v xml:space="preserve">21M153 </v>
          </cell>
        </row>
        <row r="1755">
          <cell r="A1755" t="str">
            <v xml:space="preserve">21M154 </v>
          </cell>
        </row>
        <row r="1756">
          <cell r="A1756" t="str">
            <v xml:space="preserve">21M15T </v>
          </cell>
        </row>
        <row r="1757">
          <cell r="A1757" t="str">
            <v xml:space="preserve">21M161 </v>
          </cell>
        </row>
        <row r="1758">
          <cell r="A1758" t="str">
            <v xml:space="preserve">21M162 </v>
          </cell>
        </row>
        <row r="1759">
          <cell r="A1759" t="str">
            <v xml:space="preserve">21M163 </v>
          </cell>
        </row>
        <row r="1760">
          <cell r="A1760" t="str">
            <v xml:space="preserve">21M164 </v>
          </cell>
        </row>
        <row r="1761">
          <cell r="A1761" t="str">
            <v xml:space="preserve">21M16T </v>
          </cell>
        </row>
        <row r="1762">
          <cell r="A1762" t="str">
            <v xml:space="preserve">22C021 </v>
          </cell>
        </row>
        <row r="1763">
          <cell r="A1763" t="str">
            <v xml:space="preserve">22C022 </v>
          </cell>
        </row>
        <row r="1764">
          <cell r="A1764" t="str">
            <v xml:space="preserve">22C023 </v>
          </cell>
        </row>
        <row r="1765">
          <cell r="A1765" t="str">
            <v xml:space="preserve">22C024 </v>
          </cell>
        </row>
        <row r="1766">
          <cell r="A1766" t="str">
            <v xml:space="preserve">22C031 </v>
          </cell>
        </row>
        <row r="1767">
          <cell r="A1767" t="str">
            <v xml:space="preserve">22K02J </v>
          </cell>
        </row>
        <row r="1768">
          <cell r="A1768" t="str">
            <v xml:space="preserve">22M021 </v>
          </cell>
        </row>
        <row r="1769">
          <cell r="A1769" t="str">
            <v xml:space="preserve">22M022 </v>
          </cell>
        </row>
        <row r="1770">
          <cell r="A1770" t="str">
            <v xml:space="preserve">22M023 </v>
          </cell>
        </row>
        <row r="1771">
          <cell r="A1771" t="str">
            <v xml:space="preserve">22M02T </v>
          </cell>
        </row>
        <row r="1772">
          <cell r="A1772" t="str">
            <v xml:space="preserve">22Z021 </v>
          </cell>
        </row>
        <row r="1773">
          <cell r="A1773" t="str">
            <v xml:space="preserve">22Z023 </v>
          </cell>
        </row>
        <row r="1774">
          <cell r="A1774" t="str">
            <v xml:space="preserve">22Z024 </v>
          </cell>
        </row>
        <row r="1775">
          <cell r="A1775" t="str">
            <v xml:space="preserve">22Z03Z </v>
          </cell>
        </row>
        <row r="1776">
          <cell r="A1776" t="str">
            <v xml:space="preserve">23C021 </v>
          </cell>
        </row>
        <row r="1777">
          <cell r="A1777" t="str">
            <v xml:space="preserve">23C022 </v>
          </cell>
        </row>
        <row r="1778">
          <cell r="A1778" t="str">
            <v xml:space="preserve">23C023 </v>
          </cell>
        </row>
        <row r="1779">
          <cell r="A1779" t="str">
            <v xml:space="preserve">23C024 </v>
          </cell>
        </row>
        <row r="1780">
          <cell r="A1780" t="str">
            <v xml:space="preserve">23C02J </v>
          </cell>
        </row>
        <row r="1781">
          <cell r="A1781" t="str">
            <v xml:space="preserve">23K02Z </v>
          </cell>
        </row>
        <row r="1782">
          <cell r="A1782" t="str">
            <v xml:space="preserve">23K03J </v>
          </cell>
        </row>
        <row r="1783">
          <cell r="A1783" t="str">
            <v xml:space="preserve">23M02T </v>
          </cell>
        </row>
        <row r="1784">
          <cell r="A1784" t="str">
            <v xml:space="preserve">23M02Z </v>
          </cell>
        </row>
        <row r="1785">
          <cell r="A1785" t="str">
            <v xml:space="preserve">23M061 </v>
          </cell>
        </row>
        <row r="1786">
          <cell r="A1786" t="str">
            <v xml:space="preserve">23M062 </v>
          </cell>
        </row>
        <row r="1787">
          <cell r="A1787" t="str">
            <v xml:space="preserve">23M063 </v>
          </cell>
        </row>
        <row r="1788">
          <cell r="A1788" t="str">
            <v xml:space="preserve">23M064 </v>
          </cell>
        </row>
        <row r="1789">
          <cell r="A1789" t="str">
            <v xml:space="preserve">23M06T </v>
          </cell>
        </row>
        <row r="1790">
          <cell r="A1790" t="str">
            <v xml:space="preserve">23M07J </v>
          </cell>
        </row>
        <row r="1791">
          <cell r="A1791" t="str">
            <v xml:space="preserve">23M08J </v>
          </cell>
        </row>
        <row r="1792">
          <cell r="A1792" t="str">
            <v xml:space="preserve">23M091 </v>
          </cell>
        </row>
        <row r="1793">
          <cell r="A1793" t="str">
            <v xml:space="preserve">23M092 </v>
          </cell>
        </row>
        <row r="1794">
          <cell r="A1794" t="str">
            <v xml:space="preserve">23M093 </v>
          </cell>
        </row>
        <row r="1795">
          <cell r="A1795" t="str">
            <v xml:space="preserve">23M101 </v>
          </cell>
        </row>
        <row r="1796">
          <cell r="A1796" t="str">
            <v xml:space="preserve">23M102 </v>
          </cell>
        </row>
        <row r="1797">
          <cell r="A1797" t="str">
            <v xml:space="preserve">23M103 </v>
          </cell>
        </row>
        <row r="1798">
          <cell r="A1798" t="str">
            <v xml:space="preserve">23M104 </v>
          </cell>
        </row>
        <row r="1799">
          <cell r="A1799" t="str">
            <v xml:space="preserve">23M10T </v>
          </cell>
        </row>
        <row r="1800">
          <cell r="A1800" t="str">
            <v xml:space="preserve">23M111 </v>
          </cell>
        </row>
        <row r="1801">
          <cell r="A1801" t="str">
            <v xml:space="preserve">23M112 </v>
          </cell>
        </row>
        <row r="1802">
          <cell r="A1802" t="str">
            <v xml:space="preserve">23M11T </v>
          </cell>
        </row>
        <row r="1803">
          <cell r="A1803" t="str">
            <v xml:space="preserve">23M13Z </v>
          </cell>
        </row>
        <row r="1804">
          <cell r="A1804" t="str">
            <v xml:space="preserve">23M14Z </v>
          </cell>
        </row>
        <row r="1805">
          <cell r="A1805" t="str">
            <v xml:space="preserve">23M15Z </v>
          </cell>
        </row>
        <row r="1806">
          <cell r="A1806" t="str">
            <v xml:space="preserve">23M16Z </v>
          </cell>
        </row>
        <row r="1807">
          <cell r="A1807" t="str">
            <v xml:space="preserve">23M18Z </v>
          </cell>
        </row>
        <row r="1808">
          <cell r="A1808" t="str">
            <v xml:space="preserve">23M19Z </v>
          </cell>
        </row>
        <row r="1809">
          <cell r="A1809" t="str">
            <v xml:space="preserve">23M20T </v>
          </cell>
        </row>
        <row r="1810">
          <cell r="A1810" t="str">
            <v xml:space="preserve">23M20Z </v>
          </cell>
        </row>
        <row r="1811">
          <cell r="A1811" t="str">
            <v xml:space="preserve">23Z02T </v>
          </cell>
        </row>
        <row r="1812">
          <cell r="A1812" t="str">
            <v xml:space="preserve">23Z02Z </v>
          </cell>
        </row>
        <row r="1813">
          <cell r="A1813" t="str">
            <v xml:space="preserve">25C021 </v>
          </cell>
        </row>
        <row r="1814">
          <cell r="A1814" t="str">
            <v xml:space="preserve">25M02A </v>
          </cell>
        </row>
        <row r="1815">
          <cell r="A1815" t="str">
            <v xml:space="preserve">25M02B </v>
          </cell>
        </row>
        <row r="1816">
          <cell r="A1816" t="str">
            <v xml:space="preserve">25M02C </v>
          </cell>
        </row>
        <row r="1817">
          <cell r="A1817" t="str">
            <v xml:space="preserve">25M02T </v>
          </cell>
        </row>
        <row r="1818">
          <cell r="A1818" t="str">
            <v xml:space="preserve">25Z02E </v>
          </cell>
        </row>
        <row r="1819">
          <cell r="A1819" t="str">
            <v xml:space="preserve">26C021 </v>
          </cell>
        </row>
        <row r="1820">
          <cell r="A1820" t="str">
            <v xml:space="preserve">26C022 </v>
          </cell>
        </row>
        <row r="1821">
          <cell r="A1821" t="str">
            <v xml:space="preserve">26C023 </v>
          </cell>
        </row>
        <row r="1822">
          <cell r="A1822" t="str">
            <v xml:space="preserve">26C024 </v>
          </cell>
        </row>
        <row r="1823">
          <cell r="A1823" t="str">
            <v xml:space="preserve">26M021 </v>
          </cell>
        </row>
        <row r="1824">
          <cell r="A1824" t="str">
            <v xml:space="preserve">26M022 </v>
          </cell>
        </row>
        <row r="1825">
          <cell r="A1825" t="str">
            <v xml:space="preserve">26M023 </v>
          </cell>
        </row>
        <row r="1826">
          <cell r="A1826" t="str">
            <v xml:space="preserve">26M024 </v>
          </cell>
        </row>
        <row r="1827">
          <cell r="A1827" t="str">
            <v xml:space="preserve">27C021 </v>
          </cell>
        </row>
        <row r="1828">
          <cell r="A1828" t="str">
            <v xml:space="preserve">27C022 </v>
          </cell>
        </row>
        <row r="1829">
          <cell r="A1829" t="str">
            <v xml:space="preserve">27C023 </v>
          </cell>
        </row>
        <row r="1830">
          <cell r="A1830" t="str">
            <v xml:space="preserve">27C024 </v>
          </cell>
        </row>
        <row r="1831">
          <cell r="A1831" t="str">
            <v xml:space="preserve">27C044 </v>
          </cell>
        </row>
        <row r="1832">
          <cell r="A1832" t="str">
            <v xml:space="preserve">27C053 </v>
          </cell>
        </row>
        <row r="1833">
          <cell r="A1833" t="str">
            <v xml:space="preserve">27C054 </v>
          </cell>
        </row>
        <row r="1834">
          <cell r="A1834" t="str">
            <v xml:space="preserve">27C061 </v>
          </cell>
        </row>
        <row r="1835">
          <cell r="A1835" t="str">
            <v xml:space="preserve">27C062 </v>
          </cell>
        </row>
        <row r="1836">
          <cell r="A1836" t="str">
            <v xml:space="preserve">27C063 </v>
          </cell>
        </row>
        <row r="1837">
          <cell r="A1837" t="str">
            <v xml:space="preserve">27C064 </v>
          </cell>
        </row>
        <row r="1838">
          <cell r="A1838" t="str">
            <v xml:space="preserve">27Z021 </v>
          </cell>
        </row>
        <row r="1839">
          <cell r="A1839" t="str">
            <v xml:space="preserve">27Z022 </v>
          </cell>
        </row>
        <row r="1840">
          <cell r="A1840" t="str">
            <v xml:space="preserve">27Z023 </v>
          </cell>
        </row>
        <row r="1841">
          <cell r="A1841" t="str">
            <v xml:space="preserve">27Z024 </v>
          </cell>
        </row>
        <row r="1842">
          <cell r="A1842" t="str">
            <v xml:space="preserve">27Z03Z </v>
          </cell>
        </row>
        <row r="1843">
          <cell r="A1843" t="str">
            <v xml:space="preserve">27Z04J </v>
          </cell>
        </row>
        <row r="1844">
          <cell r="A1844" t="str">
            <v xml:space="preserve">28Z01Z </v>
          </cell>
        </row>
        <row r="1845">
          <cell r="A1845" t="str">
            <v xml:space="preserve">28Z02Z </v>
          </cell>
        </row>
        <row r="1846">
          <cell r="A1846" t="str">
            <v xml:space="preserve">28Z03Z </v>
          </cell>
        </row>
        <row r="1847">
          <cell r="A1847" t="str">
            <v xml:space="preserve">28Z04Z </v>
          </cell>
        </row>
        <row r="1848">
          <cell r="A1848" t="str">
            <v xml:space="preserve">28Z07Z </v>
          </cell>
        </row>
        <row r="1849">
          <cell r="A1849" t="str">
            <v xml:space="preserve">28Z10Z </v>
          </cell>
        </row>
        <row r="1850">
          <cell r="A1850" t="str">
            <v xml:space="preserve">28Z14Z </v>
          </cell>
        </row>
        <row r="1851">
          <cell r="A1851" t="str">
            <v xml:space="preserve">28Z15Z </v>
          </cell>
        </row>
        <row r="1852">
          <cell r="A1852" t="str">
            <v xml:space="preserve">28Z16Z </v>
          </cell>
        </row>
        <row r="1853">
          <cell r="A1853" t="str">
            <v xml:space="preserve">28Z17Z </v>
          </cell>
        </row>
        <row r="1854">
          <cell r="A1854" t="str">
            <v xml:space="preserve">28Z18Z </v>
          </cell>
        </row>
      </sheetData>
      <sheetData sheetId="5"/>
      <sheetData sheetId="6">
        <row r="2">
          <cell r="B2">
            <v>23</v>
          </cell>
        </row>
        <row r="3">
          <cell r="B3" t="str">
            <v/>
          </cell>
        </row>
        <row r="4">
          <cell r="B4" t="str">
            <v/>
          </cell>
        </row>
      </sheetData>
    </sheetDataSet>
  </externalBook>
</externalLink>
</file>

<file path=xl/tables/table1.xml><?xml version="1.0" encoding="utf-8"?>
<table xmlns="http://schemas.openxmlformats.org/spreadsheetml/2006/main" id="1" name="Tableau1" displayName="Tableau1" ref="B1:M2011" totalsRowShown="0" headerRowDxfId="33" dataDxfId="31" headerRowBorderDxfId="32" tableBorderDxfId="30" totalsRowBorderDxfId="29">
  <tableColumns count="12">
    <tableColumn id="1" name="GHM v11d" dataDxfId="28"/>
    <tableColumn id="2" name="GHS" dataDxfId="27"/>
    <tableColumn id="3" name="Libellé GHM" dataDxfId="26"/>
    <tableColumn id="4" name="Effectif national 2011" dataDxfId="25"/>
    <tableColumn id="5" name="Valorisation des tarifs " dataDxfId="24"/>
    <tableColumn id="6" name="Valorisation des coûts" dataDxfId="23"/>
    <tableColumn id="7" name="Ecart (en %)" dataDxfId="22" dataCellStyle="Pourcentage"/>
    <tableColumn id="8" name="Ecart (en €)" dataDxfId="21" dataCellStyle="Pourcentage"/>
    <tableColumn id="9" name="Tarif moyen 2012" dataDxfId="20"/>
    <tableColumn id="10" name="Tarif moyen issus des coûts" dataDxfId="19"/>
    <tableColumn id="11" name="tarif arrêté 2012" dataDxfId="18"/>
    <tableColumn id="12" name="Années des Référentiels" dataDxfId="17" dataCellStyle="Milliers"/>
  </tableColumns>
  <tableStyleInfo name="TableStyleMedium2" showFirstColumn="0" showLastColumn="0" showRowStripes="1" showColumnStripes="0"/>
</table>
</file>

<file path=xl/tables/table2.xml><?xml version="1.0" encoding="utf-8"?>
<table xmlns="http://schemas.openxmlformats.org/spreadsheetml/2006/main" id="2" name="Tableau2" displayName="Tableau2" ref="B1:M981" totalsRowShown="0" headerRowDxfId="16" dataDxfId="14" headerRowBorderDxfId="15" tableBorderDxfId="13" totalsRowBorderDxfId="12">
  <tableColumns count="12">
    <tableColumn id="1" name="GHM v11d" dataDxfId="11"/>
    <tableColumn id="2" name="GHS" dataDxfId="10"/>
    <tableColumn id="3" name="Libellé GHM" dataDxfId="9"/>
    <tableColumn id="4" name="Effectif national 2011" dataDxfId="8"/>
    <tableColumn id="5" name="Valorisation des tarifs " dataDxfId="7"/>
    <tableColumn id="6" name="Valorisation des coûts" dataDxfId="6"/>
    <tableColumn id="7" name="Ecart (en %)" dataDxfId="5" dataCellStyle="Pourcentage"/>
    <tableColumn id="8" name="Ecart (en €)" dataDxfId="4" dataCellStyle="Pourcentage"/>
    <tableColumn id="9" name="Tarif moyen 2012" dataDxfId="3"/>
    <tableColumn id="10" name="Tarif moyen issus des coûts" dataDxfId="2"/>
    <tableColumn id="11" name="tarif arrêté 2012" dataDxfId="1"/>
    <tableColumn id="12" name="Années des Référentiels" dataDxfId="0" dataCellStyle="Pourcentage"/>
  </tableColumns>
  <tableStyleInfo name="TableStyleMedium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7"/>
  <sheetViews>
    <sheetView tabSelected="1" topLeftCell="A2" workbookViewId="0">
      <selection activeCell="A22" sqref="A22"/>
    </sheetView>
  </sheetViews>
  <sheetFormatPr baseColWidth="10" defaultRowHeight="18" x14ac:dyDescent="0.25"/>
  <cols>
    <col min="1" max="1" width="219.28515625" style="12" bestFit="1" customWidth="1"/>
    <col min="2" max="256" width="11.42578125" style="12"/>
    <col min="257" max="257" width="219.28515625" style="12" bestFit="1" customWidth="1"/>
    <col min="258" max="512" width="11.42578125" style="12"/>
    <col min="513" max="513" width="219.28515625" style="12" bestFit="1" customWidth="1"/>
    <col min="514" max="768" width="11.42578125" style="12"/>
    <col min="769" max="769" width="219.28515625" style="12" bestFit="1" customWidth="1"/>
    <col min="770" max="1024" width="11.42578125" style="12"/>
    <col min="1025" max="1025" width="219.28515625" style="12" bestFit="1" customWidth="1"/>
    <col min="1026" max="1280" width="11.42578125" style="12"/>
    <col min="1281" max="1281" width="219.28515625" style="12" bestFit="1" customWidth="1"/>
    <col min="1282" max="1536" width="11.42578125" style="12"/>
    <col min="1537" max="1537" width="219.28515625" style="12" bestFit="1" customWidth="1"/>
    <col min="1538" max="1792" width="11.42578125" style="12"/>
    <col min="1793" max="1793" width="219.28515625" style="12" bestFit="1" customWidth="1"/>
    <col min="1794" max="2048" width="11.42578125" style="12"/>
    <col min="2049" max="2049" width="219.28515625" style="12" bestFit="1" customWidth="1"/>
    <col min="2050" max="2304" width="11.42578125" style="12"/>
    <col min="2305" max="2305" width="219.28515625" style="12" bestFit="1" customWidth="1"/>
    <col min="2306" max="2560" width="11.42578125" style="12"/>
    <col min="2561" max="2561" width="219.28515625" style="12" bestFit="1" customWidth="1"/>
    <col min="2562" max="2816" width="11.42578125" style="12"/>
    <col min="2817" max="2817" width="219.28515625" style="12" bestFit="1" customWidth="1"/>
    <col min="2818" max="3072" width="11.42578125" style="12"/>
    <col min="3073" max="3073" width="219.28515625" style="12" bestFit="1" customWidth="1"/>
    <col min="3074" max="3328" width="11.42578125" style="12"/>
    <col min="3329" max="3329" width="219.28515625" style="12" bestFit="1" customWidth="1"/>
    <col min="3330" max="3584" width="11.42578125" style="12"/>
    <col min="3585" max="3585" width="219.28515625" style="12" bestFit="1" customWidth="1"/>
    <col min="3586" max="3840" width="11.42578125" style="12"/>
    <col min="3841" max="3841" width="219.28515625" style="12" bestFit="1" customWidth="1"/>
    <col min="3842" max="4096" width="11.42578125" style="12"/>
    <col min="4097" max="4097" width="219.28515625" style="12" bestFit="1" customWidth="1"/>
    <col min="4098" max="4352" width="11.42578125" style="12"/>
    <col min="4353" max="4353" width="219.28515625" style="12" bestFit="1" customWidth="1"/>
    <col min="4354" max="4608" width="11.42578125" style="12"/>
    <col min="4609" max="4609" width="219.28515625" style="12" bestFit="1" customWidth="1"/>
    <col min="4610" max="4864" width="11.42578125" style="12"/>
    <col min="4865" max="4865" width="219.28515625" style="12" bestFit="1" customWidth="1"/>
    <col min="4866" max="5120" width="11.42578125" style="12"/>
    <col min="5121" max="5121" width="219.28515625" style="12" bestFit="1" customWidth="1"/>
    <col min="5122" max="5376" width="11.42578125" style="12"/>
    <col min="5377" max="5377" width="219.28515625" style="12" bestFit="1" customWidth="1"/>
    <col min="5378" max="5632" width="11.42578125" style="12"/>
    <col min="5633" max="5633" width="219.28515625" style="12" bestFit="1" customWidth="1"/>
    <col min="5634" max="5888" width="11.42578125" style="12"/>
    <col min="5889" max="5889" width="219.28515625" style="12" bestFit="1" customWidth="1"/>
    <col min="5890" max="6144" width="11.42578125" style="12"/>
    <col min="6145" max="6145" width="219.28515625" style="12" bestFit="1" customWidth="1"/>
    <col min="6146" max="6400" width="11.42578125" style="12"/>
    <col min="6401" max="6401" width="219.28515625" style="12" bestFit="1" customWidth="1"/>
    <col min="6402" max="6656" width="11.42578125" style="12"/>
    <col min="6657" max="6657" width="219.28515625" style="12" bestFit="1" customWidth="1"/>
    <col min="6658" max="6912" width="11.42578125" style="12"/>
    <col min="6913" max="6913" width="219.28515625" style="12" bestFit="1" customWidth="1"/>
    <col min="6914" max="7168" width="11.42578125" style="12"/>
    <col min="7169" max="7169" width="219.28515625" style="12" bestFit="1" customWidth="1"/>
    <col min="7170" max="7424" width="11.42578125" style="12"/>
    <col min="7425" max="7425" width="219.28515625" style="12" bestFit="1" customWidth="1"/>
    <col min="7426" max="7680" width="11.42578125" style="12"/>
    <col min="7681" max="7681" width="219.28515625" style="12" bestFit="1" customWidth="1"/>
    <col min="7682" max="7936" width="11.42578125" style="12"/>
    <col min="7937" max="7937" width="219.28515625" style="12" bestFit="1" customWidth="1"/>
    <col min="7938" max="8192" width="11.42578125" style="12"/>
    <col min="8193" max="8193" width="219.28515625" style="12" bestFit="1" customWidth="1"/>
    <col min="8194" max="8448" width="11.42578125" style="12"/>
    <col min="8449" max="8449" width="219.28515625" style="12" bestFit="1" customWidth="1"/>
    <col min="8450" max="8704" width="11.42578125" style="12"/>
    <col min="8705" max="8705" width="219.28515625" style="12" bestFit="1" customWidth="1"/>
    <col min="8706" max="8960" width="11.42578125" style="12"/>
    <col min="8961" max="8961" width="219.28515625" style="12" bestFit="1" customWidth="1"/>
    <col min="8962" max="9216" width="11.42578125" style="12"/>
    <col min="9217" max="9217" width="219.28515625" style="12" bestFit="1" customWidth="1"/>
    <col min="9218" max="9472" width="11.42578125" style="12"/>
    <col min="9473" max="9473" width="219.28515625" style="12" bestFit="1" customWidth="1"/>
    <col min="9474" max="9728" width="11.42578125" style="12"/>
    <col min="9729" max="9729" width="219.28515625" style="12" bestFit="1" customWidth="1"/>
    <col min="9730" max="9984" width="11.42578125" style="12"/>
    <col min="9985" max="9985" width="219.28515625" style="12" bestFit="1" customWidth="1"/>
    <col min="9986" max="10240" width="11.42578125" style="12"/>
    <col min="10241" max="10241" width="219.28515625" style="12" bestFit="1" customWidth="1"/>
    <col min="10242" max="10496" width="11.42578125" style="12"/>
    <col min="10497" max="10497" width="219.28515625" style="12" bestFit="1" customWidth="1"/>
    <col min="10498" max="10752" width="11.42578125" style="12"/>
    <col min="10753" max="10753" width="219.28515625" style="12" bestFit="1" customWidth="1"/>
    <col min="10754" max="11008" width="11.42578125" style="12"/>
    <col min="11009" max="11009" width="219.28515625" style="12" bestFit="1" customWidth="1"/>
    <col min="11010" max="11264" width="11.42578125" style="12"/>
    <col min="11265" max="11265" width="219.28515625" style="12" bestFit="1" customWidth="1"/>
    <col min="11266" max="11520" width="11.42578125" style="12"/>
    <col min="11521" max="11521" width="219.28515625" style="12" bestFit="1" customWidth="1"/>
    <col min="11522" max="11776" width="11.42578125" style="12"/>
    <col min="11777" max="11777" width="219.28515625" style="12" bestFit="1" customWidth="1"/>
    <col min="11778" max="12032" width="11.42578125" style="12"/>
    <col min="12033" max="12033" width="219.28515625" style="12" bestFit="1" customWidth="1"/>
    <col min="12034" max="12288" width="11.42578125" style="12"/>
    <col min="12289" max="12289" width="219.28515625" style="12" bestFit="1" customWidth="1"/>
    <col min="12290" max="12544" width="11.42578125" style="12"/>
    <col min="12545" max="12545" width="219.28515625" style="12" bestFit="1" customWidth="1"/>
    <col min="12546" max="12800" width="11.42578125" style="12"/>
    <col min="12801" max="12801" width="219.28515625" style="12" bestFit="1" customWidth="1"/>
    <col min="12802" max="13056" width="11.42578125" style="12"/>
    <col min="13057" max="13057" width="219.28515625" style="12" bestFit="1" customWidth="1"/>
    <col min="13058" max="13312" width="11.42578125" style="12"/>
    <col min="13313" max="13313" width="219.28515625" style="12" bestFit="1" customWidth="1"/>
    <col min="13314" max="13568" width="11.42578125" style="12"/>
    <col min="13569" max="13569" width="219.28515625" style="12" bestFit="1" customWidth="1"/>
    <col min="13570" max="13824" width="11.42578125" style="12"/>
    <col min="13825" max="13825" width="219.28515625" style="12" bestFit="1" customWidth="1"/>
    <col min="13826" max="14080" width="11.42578125" style="12"/>
    <col min="14081" max="14081" width="219.28515625" style="12" bestFit="1" customWidth="1"/>
    <col min="14082" max="14336" width="11.42578125" style="12"/>
    <col min="14337" max="14337" width="219.28515625" style="12" bestFit="1" customWidth="1"/>
    <col min="14338" max="14592" width="11.42578125" style="12"/>
    <col min="14593" max="14593" width="219.28515625" style="12" bestFit="1" customWidth="1"/>
    <col min="14594" max="14848" width="11.42578125" style="12"/>
    <col min="14849" max="14849" width="219.28515625" style="12" bestFit="1" customWidth="1"/>
    <col min="14850" max="15104" width="11.42578125" style="12"/>
    <col min="15105" max="15105" width="219.28515625" style="12" bestFit="1" customWidth="1"/>
    <col min="15106" max="15360" width="11.42578125" style="12"/>
    <col min="15361" max="15361" width="219.28515625" style="12" bestFit="1" customWidth="1"/>
    <col min="15362" max="15616" width="11.42578125" style="12"/>
    <col min="15617" max="15617" width="219.28515625" style="12" bestFit="1" customWidth="1"/>
    <col min="15618" max="15872" width="11.42578125" style="12"/>
    <col min="15873" max="15873" width="219.28515625" style="12" bestFit="1" customWidth="1"/>
    <col min="15874" max="16128" width="11.42578125" style="12"/>
    <col min="16129" max="16129" width="219.28515625" style="12" bestFit="1" customWidth="1"/>
    <col min="16130" max="16384" width="11.42578125" style="12"/>
  </cols>
  <sheetData>
    <row r="3" spans="1:1" x14ac:dyDescent="0.25">
      <c r="A3" s="12" t="s">
        <v>3979</v>
      </c>
    </row>
    <row r="5" spans="1:1" ht="23.25" x14ac:dyDescent="0.35">
      <c r="A5" s="13" t="s">
        <v>3978</v>
      </c>
    </row>
    <row r="6" spans="1:1" ht="23.25" x14ac:dyDescent="0.35">
      <c r="A6" s="14" t="s">
        <v>3980</v>
      </c>
    </row>
    <row r="7" spans="1:1" ht="23.25" x14ac:dyDescent="0.35">
      <c r="A7" s="14" t="s">
        <v>3976</v>
      </c>
    </row>
    <row r="10" spans="1:1" ht="18.75" thickBot="1" x14ac:dyDescent="0.3">
      <c r="A10" s="15"/>
    </row>
    <row r="11" spans="1:1" ht="53.25" thickBot="1" x14ac:dyDescent="0.3">
      <c r="A11" s="17" t="s">
        <v>3977</v>
      </c>
    </row>
    <row r="17" spans="1:1" x14ac:dyDescent="0.25">
      <c r="A17"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5:K26"/>
  <sheetViews>
    <sheetView workbookViewId="0">
      <selection activeCell="E17" sqref="E17"/>
    </sheetView>
  </sheetViews>
  <sheetFormatPr baseColWidth="10" defaultRowHeight="12.75" x14ac:dyDescent="0.2"/>
  <cols>
    <col min="1" max="1" width="4.85546875" style="26" customWidth="1"/>
    <col min="2" max="2" width="16" style="26" customWidth="1"/>
    <col min="3" max="3" width="14.5703125" style="26" customWidth="1"/>
    <col min="4" max="4" width="58.140625" style="26" customWidth="1"/>
    <col min="5" max="5" width="19" style="26" customWidth="1"/>
    <col min="6" max="6" width="16.7109375" style="26" customWidth="1"/>
    <col min="7" max="7" width="13" style="26" customWidth="1"/>
    <col min="8" max="256" width="11.42578125" style="26"/>
    <col min="257" max="257" width="4.85546875" style="26" customWidth="1"/>
    <col min="258" max="258" width="16" style="26" customWidth="1"/>
    <col min="259" max="259" width="14.5703125" style="26" customWidth="1"/>
    <col min="260" max="260" width="55.7109375" style="26" customWidth="1"/>
    <col min="261" max="261" width="19" style="26" customWidth="1"/>
    <col min="262" max="262" width="16.7109375" style="26" customWidth="1"/>
    <col min="263" max="263" width="13" style="26" customWidth="1"/>
    <col min="264" max="512" width="11.42578125" style="26"/>
    <col min="513" max="513" width="4.85546875" style="26" customWidth="1"/>
    <col min="514" max="514" width="16" style="26" customWidth="1"/>
    <col min="515" max="515" width="14.5703125" style="26" customWidth="1"/>
    <col min="516" max="516" width="55.7109375" style="26" customWidth="1"/>
    <col min="517" max="517" width="19" style="26" customWidth="1"/>
    <col min="518" max="518" width="16.7109375" style="26" customWidth="1"/>
    <col min="519" max="519" width="13" style="26" customWidth="1"/>
    <col min="520" max="768" width="11.42578125" style="26"/>
    <col min="769" max="769" width="4.85546875" style="26" customWidth="1"/>
    <col min="770" max="770" width="16" style="26" customWidth="1"/>
    <col min="771" max="771" width="14.5703125" style="26" customWidth="1"/>
    <col min="772" max="772" width="55.7109375" style="26" customWidth="1"/>
    <col min="773" max="773" width="19" style="26" customWidth="1"/>
    <col min="774" max="774" width="16.7109375" style="26" customWidth="1"/>
    <col min="775" max="775" width="13" style="26" customWidth="1"/>
    <col min="776" max="1024" width="11.42578125" style="26"/>
    <col min="1025" max="1025" width="4.85546875" style="26" customWidth="1"/>
    <col min="1026" max="1026" width="16" style="26" customWidth="1"/>
    <col min="1027" max="1027" width="14.5703125" style="26" customWidth="1"/>
    <col min="1028" max="1028" width="55.7109375" style="26" customWidth="1"/>
    <col min="1029" max="1029" width="19" style="26" customWidth="1"/>
    <col min="1030" max="1030" width="16.7109375" style="26" customWidth="1"/>
    <col min="1031" max="1031" width="13" style="26" customWidth="1"/>
    <col min="1032" max="1280" width="11.42578125" style="26"/>
    <col min="1281" max="1281" width="4.85546875" style="26" customWidth="1"/>
    <col min="1282" max="1282" width="16" style="26" customWidth="1"/>
    <col min="1283" max="1283" width="14.5703125" style="26" customWidth="1"/>
    <col min="1284" max="1284" width="55.7109375" style="26" customWidth="1"/>
    <col min="1285" max="1285" width="19" style="26" customWidth="1"/>
    <col min="1286" max="1286" width="16.7109375" style="26" customWidth="1"/>
    <col min="1287" max="1287" width="13" style="26" customWidth="1"/>
    <col min="1288" max="1536" width="11.42578125" style="26"/>
    <col min="1537" max="1537" width="4.85546875" style="26" customWidth="1"/>
    <col min="1538" max="1538" width="16" style="26" customWidth="1"/>
    <col min="1539" max="1539" width="14.5703125" style="26" customWidth="1"/>
    <col min="1540" max="1540" width="55.7109375" style="26" customWidth="1"/>
    <col min="1541" max="1541" width="19" style="26" customWidth="1"/>
    <col min="1542" max="1542" width="16.7109375" style="26" customWidth="1"/>
    <col min="1543" max="1543" width="13" style="26" customWidth="1"/>
    <col min="1544" max="1792" width="11.42578125" style="26"/>
    <col min="1793" max="1793" width="4.85546875" style="26" customWidth="1"/>
    <col min="1794" max="1794" width="16" style="26" customWidth="1"/>
    <col min="1795" max="1795" width="14.5703125" style="26" customWidth="1"/>
    <col min="1796" max="1796" width="55.7109375" style="26" customWidth="1"/>
    <col min="1797" max="1797" width="19" style="26" customWidth="1"/>
    <col min="1798" max="1798" width="16.7109375" style="26" customWidth="1"/>
    <col min="1799" max="1799" width="13" style="26" customWidth="1"/>
    <col min="1800" max="2048" width="11.42578125" style="26"/>
    <col min="2049" max="2049" width="4.85546875" style="26" customWidth="1"/>
    <col min="2050" max="2050" width="16" style="26" customWidth="1"/>
    <col min="2051" max="2051" width="14.5703125" style="26" customWidth="1"/>
    <col min="2052" max="2052" width="55.7109375" style="26" customWidth="1"/>
    <col min="2053" max="2053" width="19" style="26" customWidth="1"/>
    <col min="2054" max="2054" width="16.7109375" style="26" customWidth="1"/>
    <col min="2055" max="2055" width="13" style="26" customWidth="1"/>
    <col min="2056" max="2304" width="11.42578125" style="26"/>
    <col min="2305" max="2305" width="4.85546875" style="26" customWidth="1"/>
    <col min="2306" max="2306" width="16" style="26" customWidth="1"/>
    <col min="2307" max="2307" width="14.5703125" style="26" customWidth="1"/>
    <col min="2308" max="2308" width="55.7109375" style="26" customWidth="1"/>
    <col min="2309" max="2309" width="19" style="26" customWidth="1"/>
    <col min="2310" max="2310" width="16.7109375" style="26" customWidth="1"/>
    <col min="2311" max="2311" width="13" style="26" customWidth="1"/>
    <col min="2312" max="2560" width="11.42578125" style="26"/>
    <col min="2561" max="2561" width="4.85546875" style="26" customWidth="1"/>
    <col min="2562" max="2562" width="16" style="26" customWidth="1"/>
    <col min="2563" max="2563" width="14.5703125" style="26" customWidth="1"/>
    <col min="2564" max="2564" width="55.7109375" style="26" customWidth="1"/>
    <col min="2565" max="2565" width="19" style="26" customWidth="1"/>
    <col min="2566" max="2566" width="16.7109375" style="26" customWidth="1"/>
    <col min="2567" max="2567" width="13" style="26" customWidth="1"/>
    <col min="2568" max="2816" width="11.42578125" style="26"/>
    <col min="2817" max="2817" width="4.85546875" style="26" customWidth="1"/>
    <col min="2818" max="2818" width="16" style="26" customWidth="1"/>
    <col min="2819" max="2819" width="14.5703125" style="26" customWidth="1"/>
    <col min="2820" max="2820" width="55.7109375" style="26" customWidth="1"/>
    <col min="2821" max="2821" width="19" style="26" customWidth="1"/>
    <col min="2822" max="2822" width="16.7109375" style="26" customWidth="1"/>
    <col min="2823" max="2823" width="13" style="26" customWidth="1"/>
    <col min="2824" max="3072" width="11.42578125" style="26"/>
    <col min="3073" max="3073" width="4.85546875" style="26" customWidth="1"/>
    <col min="3074" max="3074" width="16" style="26" customWidth="1"/>
    <col min="3075" max="3075" width="14.5703125" style="26" customWidth="1"/>
    <col min="3076" max="3076" width="55.7109375" style="26" customWidth="1"/>
    <col min="3077" max="3077" width="19" style="26" customWidth="1"/>
    <col min="3078" max="3078" width="16.7109375" style="26" customWidth="1"/>
    <col min="3079" max="3079" width="13" style="26" customWidth="1"/>
    <col min="3080" max="3328" width="11.42578125" style="26"/>
    <col min="3329" max="3329" width="4.85546875" style="26" customWidth="1"/>
    <col min="3330" max="3330" width="16" style="26" customWidth="1"/>
    <col min="3331" max="3331" width="14.5703125" style="26" customWidth="1"/>
    <col min="3332" max="3332" width="55.7109375" style="26" customWidth="1"/>
    <col min="3333" max="3333" width="19" style="26" customWidth="1"/>
    <col min="3334" max="3334" width="16.7109375" style="26" customWidth="1"/>
    <col min="3335" max="3335" width="13" style="26" customWidth="1"/>
    <col min="3336" max="3584" width="11.42578125" style="26"/>
    <col min="3585" max="3585" width="4.85546875" style="26" customWidth="1"/>
    <col min="3586" max="3586" width="16" style="26" customWidth="1"/>
    <col min="3587" max="3587" width="14.5703125" style="26" customWidth="1"/>
    <col min="3588" max="3588" width="55.7109375" style="26" customWidth="1"/>
    <col min="3589" max="3589" width="19" style="26" customWidth="1"/>
    <col min="3590" max="3590" width="16.7109375" style="26" customWidth="1"/>
    <col min="3591" max="3591" width="13" style="26" customWidth="1"/>
    <col min="3592" max="3840" width="11.42578125" style="26"/>
    <col min="3841" max="3841" width="4.85546875" style="26" customWidth="1"/>
    <col min="3842" max="3842" width="16" style="26" customWidth="1"/>
    <col min="3843" max="3843" width="14.5703125" style="26" customWidth="1"/>
    <col min="3844" max="3844" width="55.7109375" style="26" customWidth="1"/>
    <col min="3845" max="3845" width="19" style="26" customWidth="1"/>
    <col min="3846" max="3846" width="16.7109375" style="26" customWidth="1"/>
    <col min="3847" max="3847" width="13" style="26" customWidth="1"/>
    <col min="3848" max="4096" width="11.42578125" style="26"/>
    <col min="4097" max="4097" width="4.85546875" style="26" customWidth="1"/>
    <col min="4098" max="4098" width="16" style="26" customWidth="1"/>
    <col min="4099" max="4099" width="14.5703125" style="26" customWidth="1"/>
    <col min="4100" max="4100" width="55.7109375" style="26" customWidth="1"/>
    <col min="4101" max="4101" width="19" style="26" customWidth="1"/>
    <col min="4102" max="4102" width="16.7109375" style="26" customWidth="1"/>
    <col min="4103" max="4103" width="13" style="26" customWidth="1"/>
    <col min="4104" max="4352" width="11.42578125" style="26"/>
    <col min="4353" max="4353" width="4.85546875" style="26" customWidth="1"/>
    <col min="4354" max="4354" width="16" style="26" customWidth="1"/>
    <col min="4355" max="4355" width="14.5703125" style="26" customWidth="1"/>
    <col min="4356" max="4356" width="55.7109375" style="26" customWidth="1"/>
    <col min="4357" max="4357" width="19" style="26" customWidth="1"/>
    <col min="4358" max="4358" width="16.7109375" style="26" customWidth="1"/>
    <col min="4359" max="4359" width="13" style="26" customWidth="1"/>
    <col min="4360" max="4608" width="11.42578125" style="26"/>
    <col min="4609" max="4609" width="4.85546875" style="26" customWidth="1"/>
    <col min="4610" max="4610" width="16" style="26" customWidth="1"/>
    <col min="4611" max="4611" width="14.5703125" style="26" customWidth="1"/>
    <col min="4612" max="4612" width="55.7109375" style="26" customWidth="1"/>
    <col min="4613" max="4613" width="19" style="26" customWidth="1"/>
    <col min="4614" max="4614" width="16.7109375" style="26" customWidth="1"/>
    <col min="4615" max="4615" width="13" style="26" customWidth="1"/>
    <col min="4616" max="4864" width="11.42578125" style="26"/>
    <col min="4865" max="4865" width="4.85546875" style="26" customWidth="1"/>
    <col min="4866" max="4866" width="16" style="26" customWidth="1"/>
    <col min="4867" max="4867" width="14.5703125" style="26" customWidth="1"/>
    <col min="4868" max="4868" width="55.7109375" style="26" customWidth="1"/>
    <col min="4869" max="4869" width="19" style="26" customWidth="1"/>
    <col min="4870" max="4870" width="16.7109375" style="26" customWidth="1"/>
    <col min="4871" max="4871" width="13" style="26" customWidth="1"/>
    <col min="4872" max="5120" width="11.42578125" style="26"/>
    <col min="5121" max="5121" width="4.85546875" style="26" customWidth="1"/>
    <col min="5122" max="5122" width="16" style="26" customWidth="1"/>
    <col min="5123" max="5123" width="14.5703125" style="26" customWidth="1"/>
    <col min="5124" max="5124" width="55.7109375" style="26" customWidth="1"/>
    <col min="5125" max="5125" width="19" style="26" customWidth="1"/>
    <col min="5126" max="5126" width="16.7109375" style="26" customWidth="1"/>
    <col min="5127" max="5127" width="13" style="26" customWidth="1"/>
    <col min="5128" max="5376" width="11.42578125" style="26"/>
    <col min="5377" max="5377" width="4.85546875" style="26" customWidth="1"/>
    <col min="5378" max="5378" width="16" style="26" customWidth="1"/>
    <col min="5379" max="5379" width="14.5703125" style="26" customWidth="1"/>
    <col min="5380" max="5380" width="55.7109375" style="26" customWidth="1"/>
    <col min="5381" max="5381" width="19" style="26" customWidth="1"/>
    <col min="5382" max="5382" width="16.7109375" style="26" customWidth="1"/>
    <col min="5383" max="5383" width="13" style="26" customWidth="1"/>
    <col min="5384" max="5632" width="11.42578125" style="26"/>
    <col min="5633" max="5633" width="4.85546875" style="26" customWidth="1"/>
    <col min="5634" max="5634" width="16" style="26" customWidth="1"/>
    <col min="5635" max="5635" width="14.5703125" style="26" customWidth="1"/>
    <col min="5636" max="5636" width="55.7109375" style="26" customWidth="1"/>
    <col min="5637" max="5637" width="19" style="26" customWidth="1"/>
    <col min="5638" max="5638" width="16.7109375" style="26" customWidth="1"/>
    <col min="5639" max="5639" width="13" style="26" customWidth="1"/>
    <col min="5640" max="5888" width="11.42578125" style="26"/>
    <col min="5889" max="5889" width="4.85546875" style="26" customWidth="1"/>
    <col min="5890" max="5890" width="16" style="26" customWidth="1"/>
    <col min="5891" max="5891" width="14.5703125" style="26" customWidth="1"/>
    <col min="5892" max="5892" width="55.7109375" style="26" customWidth="1"/>
    <col min="5893" max="5893" width="19" style="26" customWidth="1"/>
    <col min="5894" max="5894" width="16.7109375" style="26" customWidth="1"/>
    <col min="5895" max="5895" width="13" style="26" customWidth="1"/>
    <col min="5896" max="6144" width="11.42578125" style="26"/>
    <col min="6145" max="6145" width="4.85546875" style="26" customWidth="1"/>
    <col min="6146" max="6146" width="16" style="26" customWidth="1"/>
    <col min="6147" max="6147" width="14.5703125" style="26" customWidth="1"/>
    <col min="6148" max="6148" width="55.7109375" style="26" customWidth="1"/>
    <col min="6149" max="6149" width="19" style="26" customWidth="1"/>
    <col min="6150" max="6150" width="16.7109375" style="26" customWidth="1"/>
    <col min="6151" max="6151" width="13" style="26" customWidth="1"/>
    <col min="6152" max="6400" width="11.42578125" style="26"/>
    <col min="6401" max="6401" width="4.85546875" style="26" customWidth="1"/>
    <col min="6402" max="6402" width="16" style="26" customWidth="1"/>
    <col min="6403" max="6403" width="14.5703125" style="26" customWidth="1"/>
    <col min="6404" max="6404" width="55.7109375" style="26" customWidth="1"/>
    <col min="6405" max="6405" width="19" style="26" customWidth="1"/>
    <col min="6406" max="6406" width="16.7109375" style="26" customWidth="1"/>
    <col min="6407" max="6407" width="13" style="26" customWidth="1"/>
    <col min="6408" max="6656" width="11.42578125" style="26"/>
    <col min="6657" max="6657" width="4.85546875" style="26" customWidth="1"/>
    <col min="6658" max="6658" width="16" style="26" customWidth="1"/>
    <col min="6659" max="6659" width="14.5703125" style="26" customWidth="1"/>
    <col min="6660" max="6660" width="55.7109375" style="26" customWidth="1"/>
    <col min="6661" max="6661" width="19" style="26" customWidth="1"/>
    <col min="6662" max="6662" width="16.7109375" style="26" customWidth="1"/>
    <col min="6663" max="6663" width="13" style="26" customWidth="1"/>
    <col min="6664" max="6912" width="11.42578125" style="26"/>
    <col min="6913" max="6913" width="4.85546875" style="26" customWidth="1"/>
    <col min="6914" max="6914" width="16" style="26" customWidth="1"/>
    <col min="6915" max="6915" width="14.5703125" style="26" customWidth="1"/>
    <col min="6916" max="6916" width="55.7109375" style="26" customWidth="1"/>
    <col min="6917" max="6917" width="19" style="26" customWidth="1"/>
    <col min="6918" max="6918" width="16.7109375" style="26" customWidth="1"/>
    <col min="6919" max="6919" width="13" style="26" customWidth="1"/>
    <col min="6920" max="7168" width="11.42578125" style="26"/>
    <col min="7169" max="7169" width="4.85546875" style="26" customWidth="1"/>
    <col min="7170" max="7170" width="16" style="26" customWidth="1"/>
    <col min="7171" max="7171" width="14.5703125" style="26" customWidth="1"/>
    <col min="7172" max="7172" width="55.7109375" style="26" customWidth="1"/>
    <col min="7173" max="7173" width="19" style="26" customWidth="1"/>
    <col min="7174" max="7174" width="16.7109375" style="26" customWidth="1"/>
    <col min="7175" max="7175" width="13" style="26" customWidth="1"/>
    <col min="7176" max="7424" width="11.42578125" style="26"/>
    <col min="7425" max="7425" width="4.85546875" style="26" customWidth="1"/>
    <col min="7426" max="7426" width="16" style="26" customWidth="1"/>
    <col min="7427" max="7427" width="14.5703125" style="26" customWidth="1"/>
    <col min="7428" max="7428" width="55.7109375" style="26" customWidth="1"/>
    <col min="7429" max="7429" width="19" style="26" customWidth="1"/>
    <col min="7430" max="7430" width="16.7109375" style="26" customWidth="1"/>
    <col min="7431" max="7431" width="13" style="26" customWidth="1"/>
    <col min="7432" max="7680" width="11.42578125" style="26"/>
    <col min="7681" max="7681" width="4.85546875" style="26" customWidth="1"/>
    <col min="7682" max="7682" width="16" style="26" customWidth="1"/>
    <col min="7683" max="7683" width="14.5703125" style="26" customWidth="1"/>
    <col min="7684" max="7684" width="55.7109375" style="26" customWidth="1"/>
    <col min="7685" max="7685" width="19" style="26" customWidth="1"/>
    <col min="7686" max="7686" width="16.7109375" style="26" customWidth="1"/>
    <col min="7687" max="7687" width="13" style="26" customWidth="1"/>
    <col min="7688" max="7936" width="11.42578125" style="26"/>
    <col min="7937" max="7937" width="4.85546875" style="26" customWidth="1"/>
    <col min="7938" max="7938" width="16" style="26" customWidth="1"/>
    <col min="7939" max="7939" width="14.5703125" style="26" customWidth="1"/>
    <col min="7940" max="7940" width="55.7109375" style="26" customWidth="1"/>
    <col min="7941" max="7941" width="19" style="26" customWidth="1"/>
    <col min="7942" max="7942" width="16.7109375" style="26" customWidth="1"/>
    <col min="7943" max="7943" width="13" style="26" customWidth="1"/>
    <col min="7944" max="8192" width="11.42578125" style="26"/>
    <col min="8193" max="8193" width="4.85546875" style="26" customWidth="1"/>
    <col min="8194" max="8194" width="16" style="26" customWidth="1"/>
    <col min="8195" max="8195" width="14.5703125" style="26" customWidth="1"/>
    <col min="8196" max="8196" width="55.7109375" style="26" customWidth="1"/>
    <col min="8197" max="8197" width="19" style="26" customWidth="1"/>
    <col min="8198" max="8198" width="16.7109375" style="26" customWidth="1"/>
    <col min="8199" max="8199" width="13" style="26" customWidth="1"/>
    <col min="8200" max="8448" width="11.42578125" style="26"/>
    <col min="8449" max="8449" width="4.85546875" style="26" customWidth="1"/>
    <col min="8450" max="8450" width="16" style="26" customWidth="1"/>
    <col min="8451" max="8451" width="14.5703125" style="26" customWidth="1"/>
    <col min="8452" max="8452" width="55.7109375" style="26" customWidth="1"/>
    <col min="8453" max="8453" width="19" style="26" customWidth="1"/>
    <col min="8454" max="8454" width="16.7109375" style="26" customWidth="1"/>
    <col min="8455" max="8455" width="13" style="26" customWidth="1"/>
    <col min="8456" max="8704" width="11.42578125" style="26"/>
    <col min="8705" max="8705" width="4.85546875" style="26" customWidth="1"/>
    <col min="8706" max="8706" width="16" style="26" customWidth="1"/>
    <col min="8707" max="8707" width="14.5703125" style="26" customWidth="1"/>
    <col min="8708" max="8708" width="55.7109375" style="26" customWidth="1"/>
    <col min="8709" max="8709" width="19" style="26" customWidth="1"/>
    <col min="8710" max="8710" width="16.7109375" style="26" customWidth="1"/>
    <col min="8711" max="8711" width="13" style="26" customWidth="1"/>
    <col min="8712" max="8960" width="11.42578125" style="26"/>
    <col min="8961" max="8961" width="4.85546875" style="26" customWidth="1"/>
    <col min="8962" max="8962" width="16" style="26" customWidth="1"/>
    <col min="8963" max="8963" width="14.5703125" style="26" customWidth="1"/>
    <col min="8964" max="8964" width="55.7109375" style="26" customWidth="1"/>
    <col min="8965" max="8965" width="19" style="26" customWidth="1"/>
    <col min="8966" max="8966" width="16.7109375" style="26" customWidth="1"/>
    <col min="8967" max="8967" width="13" style="26" customWidth="1"/>
    <col min="8968" max="9216" width="11.42578125" style="26"/>
    <col min="9217" max="9217" width="4.85546875" style="26" customWidth="1"/>
    <col min="9218" max="9218" width="16" style="26" customWidth="1"/>
    <col min="9219" max="9219" width="14.5703125" style="26" customWidth="1"/>
    <col min="9220" max="9220" width="55.7109375" style="26" customWidth="1"/>
    <col min="9221" max="9221" width="19" style="26" customWidth="1"/>
    <col min="9222" max="9222" width="16.7109375" style="26" customWidth="1"/>
    <col min="9223" max="9223" width="13" style="26" customWidth="1"/>
    <col min="9224" max="9472" width="11.42578125" style="26"/>
    <col min="9473" max="9473" width="4.85546875" style="26" customWidth="1"/>
    <col min="9474" max="9474" width="16" style="26" customWidth="1"/>
    <col min="9475" max="9475" width="14.5703125" style="26" customWidth="1"/>
    <col min="9476" max="9476" width="55.7109375" style="26" customWidth="1"/>
    <col min="9477" max="9477" width="19" style="26" customWidth="1"/>
    <col min="9478" max="9478" width="16.7109375" style="26" customWidth="1"/>
    <col min="9479" max="9479" width="13" style="26" customWidth="1"/>
    <col min="9480" max="9728" width="11.42578125" style="26"/>
    <col min="9729" max="9729" width="4.85546875" style="26" customWidth="1"/>
    <col min="9730" max="9730" width="16" style="26" customWidth="1"/>
    <col min="9731" max="9731" width="14.5703125" style="26" customWidth="1"/>
    <col min="9732" max="9732" width="55.7109375" style="26" customWidth="1"/>
    <col min="9733" max="9733" width="19" style="26" customWidth="1"/>
    <col min="9734" max="9734" width="16.7109375" style="26" customWidth="1"/>
    <col min="9735" max="9735" width="13" style="26" customWidth="1"/>
    <col min="9736" max="9984" width="11.42578125" style="26"/>
    <col min="9985" max="9985" width="4.85546875" style="26" customWidth="1"/>
    <col min="9986" max="9986" width="16" style="26" customWidth="1"/>
    <col min="9987" max="9987" width="14.5703125" style="26" customWidth="1"/>
    <col min="9988" max="9988" width="55.7109375" style="26" customWidth="1"/>
    <col min="9989" max="9989" width="19" style="26" customWidth="1"/>
    <col min="9990" max="9990" width="16.7109375" style="26" customWidth="1"/>
    <col min="9991" max="9991" width="13" style="26" customWidth="1"/>
    <col min="9992" max="10240" width="11.42578125" style="26"/>
    <col min="10241" max="10241" width="4.85546875" style="26" customWidth="1"/>
    <col min="10242" max="10242" width="16" style="26" customWidth="1"/>
    <col min="10243" max="10243" width="14.5703125" style="26" customWidth="1"/>
    <col min="10244" max="10244" width="55.7109375" style="26" customWidth="1"/>
    <col min="10245" max="10245" width="19" style="26" customWidth="1"/>
    <col min="10246" max="10246" width="16.7109375" style="26" customWidth="1"/>
    <col min="10247" max="10247" width="13" style="26" customWidth="1"/>
    <col min="10248" max="10496" width="11.42578125" style="26"/>
    <col min="10497" max="10497" width="4.85546875" style="26" customWidth="1"/>
    <col min="10498" max="10498" width="16" style="26" customWidth="1"/>
    <col min="10499" max="10499" width="14.5703125" style="26" customWidth="1"/>
    <col min="10500" max="10500" width="55.7109375" style="26" customWidth="1"/>
    <col min="10501" max="10501" width="19" style="26" customWidth="1"/>
    <col min="10502" max="10502" width="16.7109375" style="26" customWidth="1"/>
    <col min="10503" max="10503" width="13" style="26" customWidth="1"/>
    <col min="10504" max="10752" width="11.42578125" style="26"/>
    <col min="10753" max="10753" width="4.85546875" style="26" customWidth="1"/>
    <col min="10754" max="10754" width="16" style="26" customWidth="1"/>
    <col min="10755" max="10755" width="14.5703125" style="26" customWidth="1"/>
    <col min="10756" max="10756" width="55.7109375" style="26" customWidth="1"/>
    <col min="10757" max="10757" width="19" style="26" customWidth="1"/>
    <col min="10758" max="10758" width="16.7109375" style="26" customWidth="1"/>
    <col min="10759" max="10759" width="13" style="26" customWidth="1"/>
    <col min="10760" max="11008" width="11.42578125" style="26"/>
    <col min="11009" max="11009" width="4.85546875" style="26" customWidth="1"/>
    <col min="11010" max="11010" width="16" style="26" customWidth="1"/>
    <col min="11011" max="11011" width="14.5703125" style="26" customWidth="1"/>
    <col min="11012" max="11012" width="55.7109375" style="26" customWidth="1"/>
    <col min="11013" max="11013" width="19" style="26" customWidth="1"/>
    <col min="11014" max="11014" width="16.7109375" style="26" customWidth="1"/>
    <col min="11015" max="11015" width="13" style="26" customWidth="1"/>
    <col min="11016" max="11264" width="11.42578125" style="26"/>
    <col min="11265" max="11265" width="4.85546875" style="26" customWidth="1"/>
    <col min="11266" max="11266" width="16" style="26" customWidth="1"/>
    <col min="11267" max="11267" width="14.5703125" style="26" customWidth="1"/>
    <col min="11268" max="11268" width="55.7109375" style="26" customWidth="1"/>
    <col min="11269" max="11269" width="19" style="26" customWidth="1"/>
    <col min="11270" max="11270" width="16.7109375" style="26" customWidth="1"/>
    <col min="11271" max="11271" width="13" style="26" customWidth="1"/>
    <col min="11272" max="11520" width="11.42578125" style="26"/>
    <col min="11521" max="11521" width="4.85546875" style="26" customWidth="1"/>
    <col min="11522" max="11522" width="16" style="26" customWidth="1"/>
    <col min="11523" max="11523" width="14.5703125" style="26" customWidth="1"/>
    <col min="11524" max="11524" width="55.7109375" style="26" customWidth="1"/>
    <col min="11525" max="11525" width="19" style="26" customWidth="1"/>
    <col min="11526" max="11526" width="16.7109375" style="26" customWidth="1"/>
    <col min="11527" max="11527" width="13" style="26" customWidth="1"/>
    <col min="11528" max="11776" width="11.42578125" style="26"/>
    <col min="11777" max="11777" width="4.85546875" style="26" customWidth="1"/>
    <col min="11778" max="11778" width="16" style="26" customWidth="1"/>
    <col min="11779" max="11779" width="14.5703125" style="26" customWidth="1"/>
    <col min="11780" max="11780" width="55.7109375" style="26" customWidth="1"/>
    <col min="11781" max="11781" width="19" style="26" customWidth="1"/>
    <col min="11782" max="11782" width="16.7109375" style="26" customWidth="1"/>
    <col min="11783" max="11783" width="13" style="26" customWidth="1"/>
    <col min="11784" max="12032" width="11.42578125" style="26"/>
    <col min="12033" max="12033" width="4.85546875" style="26" customWidth="1"/>
    <col min="12034" max="12034" width="16" style="26" customWidth="1"/>
    <col min="12035" max="12035" width="14.5703125" style="26" customWidth="1"/>
    <col min="12036" max="12036" width="55.7109375" style="26" customWidth="1"/>
    <col min="12037" max="12037" width="19" style="26" customWidth="1"/>
    <col min="12038" max="12038" width="16.7109375" style="26" customWidth="1"/>
    <col min="12039" max="12039" width="13" style="26" customWidth="1"/>
    <col min="12040" max="12288" width="11.42578125" style="26"/>
    <col min="12289" max="12289" width="4.85546875" style="26" customWidth="1"/>
    <col min="12290" max="12290" width="16" style="26" customWidth="1"/>
    <col min="12291" max="12291" width="14.5703125" style="26" customWidth="1"/>
    <col min="12292" max="12292" width="55.7109375" style="26" customWidth="1"/>
    <col min="12293" max="12293" width="19" style="26" customWidth="1"/>
    <col min="12294" max="12294" width="16.7109375" style="26" customWidth="1"/>
    <col min="12295" max="12295" width="13" style="26" customWidth="1"/>
    <col min="12296" max="12544" width="11.42578125" style="26"/>
    <col min="12545" max="12545" width="4.85546875" style="26" customWidth="1"/>
    <col min="12546" max="12546" width="16" style="26" customWidth="1"/>
    <col min="12547" max="12547" width="14.5703125" style="26" customWidth="1"/>
    <col min="12548" max="12548" width="55.7109375" style="26" customWidth="1"/>
    <col min="12549" max="12549" width="19" style="26" customWidth="1"/>
    <col min="12550" max="12550" width="16.7109375" style="26" customWidth="1"/>
    <col min="12551" max="12551" width="13" style="26" customWidth="1"/>
    <col min="12552" max="12800" width="11.42578125" style="26"/>
    <col min="12801" max="12801" width="4.85546875" style="26" customWidth="1"/>
    <col min="12802" max="12802" width="16" style="26" customWidth="1"/>
    <col min="12803" max="12803" width="14.5703125" style="26" customWidth="1"/>
    <col min="12804" max="12804" width="55.7109375" style="26" customWidth="1"/>
    <col min="12805" max="12805" width="19" style="26" customWidth="1"/>
    <col min="12806" max="12806" width="16.7109375" style="26" customWidth="1"/>
    <col min="12807" max="12807" width="13" style="26" customWidth="1"/>
    <col min="12808" max="13056" width="11.42578125" style="26"/>
    <col min="13057" max="13057" width="4.85546875" style="26" customWidth="1"/>
    <col min="13058" max="13058" width="16" style="26" customWidth="1"/>
    <col min="13059" max="13059" width="14.5703125" style="26" customWidth="1"/>
    <col min="13060" max="13060" width="55.7109375" style="26" customWidth="1"/>
    <col min="13061" max="13061" width="19" style="26" customWidth="1"/>
    <col min="13062" max="13062" width="16.7109375" style="26" customWidth="1"/>
    <col min="13063" max="13063" width="13" style="26" customWidth="1"/>
    <col min="13064" max="13312" width="11.42578125" style="26"/>
    <col min="13313" max="13313" width="4.85546875" style="26" customWidth="1"/>
    <col min="13314" max="13314" width="16" style="26" customWidth="1"/>
    <col min="13315" max="13315" width="14.5703125" style="26" customWidth="1"/>
    <col min="13316" max="13316" width="55.7109375" style="26" customWidth="1"/>
    <col min="13317" max="13317" width="19" style="26" customWidth="1"/>
    <col min="13318" max="13318" width="16.7109375" style="26" customWidth="1"/>
    <col min="13319" max="13319" width="13" style="26" customWidth="1"/>
    <col min="13320" max="13568" width="11.42578125" style="26"/>
    <col min="13569" max="13569" width="4.85546875" style="26" customWidth="1"/>
    <col min="13570" max="13570" width="16" style="26" customWidth="1"/>
    <col min="13571" max="13571" width="14.5703125" style="26" customWidth="1"/>
    <col min="13572" max="13572" width="55.7109375" style="26" customWidth="1"/>
    <col min="13573" max="13573" width="19" style="26" customWidth="1"/>
    <col min="13574" max="13574" width="16.7109375" style="26" customWidth="1"/>
    <col min="13575" max="13575" width="13" style="26" customWidth="1"/>
    <col min="13576" max="13824" width="11.42578125" style="26"/>
    <col min="13825" max="13825" width="4.85546875" style="26" customWidth="1"/>
    <col min="13826" max="13826" width="16" style="26" customWidth="1"/>
    <col min="13827" max="13827" width="14.5703125" style="26" customWidth="1"/>
    <col min="13828" max="13828" width="55.7109375" style="26" customWidth="1"/>
    <col min="13829" max="13829" width="19" style="26" customWidth="1"/>
    <col min="13830" max="13830" width="16.7109375" style="26" customWidth="1"/>
    <col min="13831" max="13831" width="13" style="26" customWidth="1"/>
    <col min="13832" max="14080" width="11.42578125" style="26"/>
    <col min="14081" max="14081" width="4.85546875" style="26" customWidth="1"/>
    <col min="14082" max="14082" width="16" style="26" customWidth="1"/>
    <col min="14083" max="14083" width="14.5703125" style="26" customWidth="1"/>
    <col min="14084" max="14084" width="55.7109375" style="26" customWidth="1"/>
    <col min="14085" max="14085" width="19" style="26" customWidth="1"/>
    <col min="14086" max="14086" width="16.7109375" style="26" customWidth="1"/>
    <col min="14087" max="14087" width="13" style="26" customWidth="1"/>
    <col min="14088" max="14336" width="11.42578125" style="26"/>
    <col min="14337" max="14337" width="4.85546875" style="26" customWidth="1"/>
    <col min="14338" max="14338" width="16" style="26" customWidth="1"/>
    <col min="14339" max="14339" width="14.5703125" style="26" customWidth="1"/>
    <col min="14340" max="14340" width="55.7109375" style="26" customWidth="1"/>
    <col min="14341" max="14341" width="19" style="26" customWidth="1"/>
    <col min="14342" max="14342" width="16.7109375" style="26" customWidth="1"/>
    <col min="14343" max="14343" width="13" style="26" customWidth="1"/>
    <col min="14344" max="14592" width="11.42578125" style="26"/>
    <col min="14593" max="14593" width="4.85546875" style="26" customWidth="1"/>
    <col min="14594" max="14594" width="16" style="26" customWidth="1"/>
    <col min="14595" max="14595" width="14.5703125" style="26" customWidth="1"/>
    <col min="14596" max="14596" width="55.7109375" style="26" customWidth="1"/>
    <col min="14597" max="14597" width="19" style="26" customWidth="1"/>
    <col min="14598" max="14598" width="16.7109375" style="26" customWidth="1"/>
    <col min="14599" max="14599" width="13" style="26" customWidth="1"/>
    <col min="14600" max="14848" width="11.42578125" style="26"/>
    <col min="14849" max="14849" width="4.85546875" style="26" customWidth="1"/>
    <col min="14850" max="14850" width="16" style="26" customWidth="1"/>
    <col min="14851" max="14851" width="14.5703125" style="26" customWidth="1"/>
    <col min="14852" max="14852" width="55.7109375" style="26" customWidth="1"/>
    <col min="14853" max="14853" width="19" style="26" customWidth="1"/>
    <col min="14854" max="14854" width="16.7109375" style="26" customWidth="1"/>
    <col min="14855" max="14855" width="13" style="26" customWidth="1"/>
    <col min="14856" max="15104" width="11.42578125" style="26"/>
    <col min="15105" max="15105" width="4.85546875" style="26" customWidth="1"/>
    <col min="15106" max="15106" width="16" style="26" customWidth="1"/>
    <col min="15107" max="15107" width="14.5703125" style="26" customWidth="1"/>
    <col min="15108" max="15108" width="55.7109375" style="26" customWidth="1"/>
    <col min="15109" max="15109" width="19" style="26" customWidth="1"/>
    <col min="15110" max="15110" width="16.7109375" style="26" customWidth="1"/>
    <col min="15111" max="15111" width="13" style="26" customWidth="1"/>
    <col min="15112" max="15360" width="11.42578125" style="26"/>
    <col min="15361" max="15361" width="4.85546875" style="26" customWidth="1"/>
    <col min="15362" max="15362" width="16" style="26" customWidth="1"/>
    <col min="15363" max="15363" width="14.5703125" style="26" customWidth="1"/>
    <col min="15364" max="15364" width="55.7109375" style="26" customWidth="1"/>
    <col min="15365" max="15365" width="19" style="26" customWidth="1"/>
    <col min="15366" max="15366" width="16.7109375" style="26" customWidth="1"/>
    <col min="15367" max="15367" width="13" style="26" customWidth="1"/>
    <col min="15368" max="15616" width="11.42578125" style="26"/>
    <col min="15617" max="15617" width="4.85546875" style="26" customWidth="1"/>
    <col min="15618" max="15618" width="16" style="26" customWidth="1"/>
    <col min="15619" max="15619" width="14.5703125" style="26" customWidth="1"/>
    <col min="15620" max="15620" width="55.7109375" style="26" customWidth="1"/>
    <col min="15621" max="15621" width="19" style="26" customWidth="1"/>
    <col min="15622" max="15622" width="16.7109375" style="26" customWidth="1"/>
    <col min="15623" max="15623" width="13" style="26" customWidth="1"/>
    <col min="15624" max="15872" width="11.42578125" style="26"/>
    <col min="15873" max="15873" width="4.85546875" style="26" customWidth="1"/>
    <col min="15874" max="15874" width="16" style="26" customWidth="1"/>
    <col min="15875" max="15875" width="14.5703125" style="26" customWidth="1"/>
    <col min="15876" max="15876" width="55.7109375" style="26" customWidth="1"/>
    <col min="15877" max="15877" width="19" style="26" customWidth="1"/>
    <col min="15878" max="15878" width="16.7109375" style="26" customWidth="1"/>
    <col min="15879" max="15879" width="13" style="26" customWidth="1"/>
    <col min="15880" max="16128" width="11.42578125" style="26"/>
    <col min="16129" max="16129" width="4.85546875" style="26" customWidth="1"/>
    <col min="16130" max="16130" width="16" style="26" customWidth="1"/>
    <col min="16131" max="16131" width="14.5703125" style="26" customWidth="1"/>
    <col min="16132" max="16132" width="55.7109375" style="26" customWidth="1"/>
    <col min="16133" max="16133" width="19" style="26" customWidth="1"/>
    <col min="16134" max="16134" width="16.7109375" style="26" customWidth="1"/>
    <col min="16135" max="16135" width="13" style="26" customWidth="1"/>
    <col min="16136" max="16384" width="11.42578125" style="26"/>
  </cols>
  <sheetData>
    <row r="5" spans="1:11" s="18" customFormat="1" ht="36" customHeight="1" x14ac:dyDescent="0.2">
      <c r="A5" s="70" t="s">
        <v>3981</v>
      </c>
      <c r="B5" s="70"/>
      <c r="C5" s="70"/>
      <c r="D5" s="70"/>
      <c r="E5" s="70"/>
      <c r="F5" s="70"/>
      <c r="G5" s="70"/>
    </row>
    <row r="6" spans="1:11" s="18" customFormat="1" ht="36" customHeight="1" x14ac:dyDescent="0.2"/>
    <row r="7" spans="1:11" s="18" customFormat="1" ht="36" customHeight="1" x14ac:dyDescent="0.2">
      <c r="C7" s="19" t="s">
        <v>3982</v>
      </c>
      <c r="D7" s="51" t="s">
        <v>8</v>
      </c>
    </row>
    <row r="8" spans="1:11" s="18" customFormat="1" ht="36" customHeight="1" x14ac:dyDescent="0.2">
      <c r="C8" s="20" t="s">
        <v>3983</v>
      </c>
      <c r="D8" s="21" t="str">
        <f>IF(ISNA(VLOOKUP($D$7,'Liste GHM'!$A$2:$F$5000,2,FALSE)),"",VLOOKUP($D$7,'Liste GHM'!$A$2:$F$5000,2,FALSE))</f>
        <v xml:space="preserve">Craniotomies pour traumatisme, âge supérieur à 17 ans, niveau 1 </v>
      </c>
    </row>
    <row r="9" spans="1:11" s="18" customFormat="1" ht="36" customHeight="1" x14ac:dyDescent="0.2">
      <c r="C9" s="22" t="s">
        <v>1</v>
      </c>
      <c r="D9" s="23">
        <f>IF(D7&lt;&gt;"",IF(VLOOKUP(Synthèse!D7,'Liste GHM'!$A$1:$Z$8000,6,FALSE)=1,IF(ISNA(VLOOKUP(Synthèse!D7,'Liste GHM'!$A$1:$E$8000,3,FALSE)),"",VLOOKUP(Synthèse!D7,'Liste GHM'!$A$1:$E$8000,3,FALSE)),"Veuillez sélectionner le GHS"),"")</f>
        <v>22</v>
      </c>
      <c r="E9" s="24"/>
      <c r="F9" s="25"/>
    </row>
    <row r="10" spans="1:11" ht="10.5" customHeight="1" x14ac:dyDescent="0.2">
      <c r="C10" s="53" t="s">
        <v>3984</v>
      </c>
      <c r="D10" s="53" t="str">
        <f>IF(VLOOKUP(D7,'Liste GHM'!$A$2:$F$5000,6,FALSE)=1,TRIM(CONCATENATE(D9,D7)),TRIM(CONCATENATE(E9,D7)))</f>
        <v>2201C031</v>
      </c>
    </row>
    <row r="11" spans="1:11" ht="10.5" customHeight="1" x14ac:dyDescent="0.2"/>
    <row r="12" spans="1:11" ht="10.5" customHeight="1" x14ac:dyDescent="0.2"/>
    <row r="13" spans="1:11" ht="10.5" customHeight="1" thickBot="1" x14ac:dyDescent="0.25"/>
    <row r="14" spans="1:11" s="27" customFormat="1" ht="36" customHeight="1" thickBot="1" x14ac:dyDescent="0.3">
      <c r="B14" s="71" t="s">
        <v>3985</v>
      </c>
      <c r="C14" s="28"/>
      <c r="D14" s="28"/>
      <c r="E14" s="28"/>
      <c r="F14" s="28"/>
      <c r="G14" s="29"/>
      <c r="H14" s="30"/>
      <c r="I14" s="30"/>
      <c r="J14" s="31" t="s">
        <v>3986</v>
      </c>
    </row>
    <row r="15" spans="1:11" s="27" customFormat="1" ht="36" customHeight="1" x14ac:dyDescent="0.25">
      <c r="B15" s="72"/>
      <c r="C15" s="74" t="s">
        <v>3987</v>
      </c>
      <c r="D15" s="75"/>
      <c r="E15" s="32" t="s">
        <v>3988</v>
      </c>
      <c r="F15" s="33" t="s">
        <v>3989</v>
      </c>
      <c r="G15" s="34"/>
      <c r="H15" s="30"/>
      <c r="I15" s="30"/>
      <c r="J15" s="30"/>
      <c r="K15" s="31" t="s">
        <v>3986</v>
      </c>
    </row>
    <row r="16" spans="1:11" s="27" customFormat="1" ht="36" customHeight="1" x14ac:dyDescent="0.25">
      <c r="B16" s="72"/>
      <c r="C16" s="76" t="s">
        <v>4001</v>
      </c>
      <c r="D16" s="77"/>
      <c r="E16" s="35">
        <f>IF(ISNA(VLOOKUP($D$10,'Secteur ex DG'!$A$2:$F$3021,5,FALSE)),"",VLOOKUP($D$10,'Secteur ex DG'!$A$2:$F$3021,5,FALSE))</f>
        <v>1520.35</v>
      </c>
      <c r="F16" s="36" t="str">
        <f>IF(ISNA(VLOOKUP($D$10,'Secteur ex OQN'!$A$2:$Z$5000,5,FALSE)),"",VLOOKUP($D$10,'Secteur ex OQN'!$A$2:$Z$5000,5,FALSE))</f>
        <v/>
      </c>
      <c r="G16" s="34"/>
      <c r="H16" s="30"/>
      <c r="I16" s="30"/>
      <c r="J16" s="30"/>
      <c r="K16" s="31" t="s">
        <v>3986</v>
      </c>
    </row>
    <row r="17" spans="2:11" s="27" customFormat="1" ht="36" customHeight="1" x14ac:dyDescent="0.25">
      <c r="B17" s="72"/>
      <c r="C17" s="66" t="s">
        <v>4002</v>
      </c>
      <c r="D17" s="78"/>
      <c r="E17" s="37">
        <f>IF(ISNA(VLOOKUP($D$10,'Secteur ex DG'!$A$2:$F$3021,6,FALSE)),"",VLOOKUP($D$10,'Secteur ex DG'!$A$2:$F$3021,6,FALSE))</f>
        <v>5580021.3579000002</v>
      </c>
      <c r="F17" s="38" t="str">
        <f>IF(ISNA(VLOOKUP($D$10,'Secteur ex OQN'!$A$2:$Z$5000,6,FALSE)),"",VLOOKUP($D$10,'Secteur ex OQN'!$A$2:$Z$5000,6,FALSE))</f>
        <v/>
      </c>
      <c r="G17" s="34"/>
      <c r="H17" s="30"/>
      <c r="I17" s="30"/>
      <c r="J17" s="30"/>
      <c r="K17" s="31" t="s">
        <v>3986</v>
      </c>
    </row>
    <row r="18" spans="2:11" s="27" customFormat="1" ht="36" customHeight="1" x14ac:dyDescent="0.25">
      <c r="B18" s="72"/>
      <c r="C18" s="76" t="s">
        <v>3990</v>
      </c>
      <c r="D18" s="79"/>
      <c r="E18" s="35">
        <f>IF(ISNA(VLOOKUP($D$10,'Secteur ex DG'!$A$2:$Z$3021,7,FALSE)),"",VLOOKUP($D$10,'Secteur ex DG'!$A$2:$Z$3021,7,FALSE))</f>
        <v>6262185.4583999999</v>
      </c>
      <c r="F18" s="36" t="str">
        <f>IF(ISNA(VLOOKUP($D$10,'Secteur ex OQN'!$A$2:$Z$5000,7,FALSE)),"",VLOOKUP($D$10,'Secteur ex OQN'!$A$2:$Z$5000,7,FALSE))</f>
        <v/>
      </c>
      <c r="G18" s="34"/>
      <c r="H18" s="30"/>
      <c r="I18" s="30"/>
      <c r="J18" s="30"/>
      <c r="K18" s="31" t="s">
        <v>3986</v>
      </c>
    </row>
    <row r="19" spans="2:11" s="27" customFormat="1" ht="36" customHeight="1" x14ac:dyDescent="0.25">
      <c r="B19" s="72"/>
      <c r="C19" s="66" t="s">
        <v>3991</v>
      </c>
      <c r="D19" s="78"/>
      <c r="E19" s="39">
        <f>IF(ISNA(VLOOKUP($D$10,'Secteur ex DG'!$A$2:$Z$3021,8,FALSE)),"",VLOOKUP($D$10,'Secteur ex DG'!$A$2:$Z$3021,8,FALSE))</f>
        <v>-0.108933871</v>
      </c>
      <c r="F19" s="40" t="str">
        <f>IF(ISNA(VLOOKUP($D$10,'Secteur ex OQN'!$A$2:$Z$5000,8,FALSE)),"",VLOOKUP($D$10,'Secteur ex OQN'!$A$2:$Z$5000,8,FALSE))</f>
        <v/>
      </c>
      <c r="G19" s="34"/>
      <c r="H19" s="30"/>
      <c r="I19" s="30"/>
      <c r="J19" s="30"/>
      <c r="K19" s="31" t="s">
        <v>3986</v>
      </c>
    </row>
    <row r="20" spans="2:11" s="27" customFormat="1" ht="36" customHeight="1" x14ac:dyDescent="0.25">
      <c r="B20" s="72"/>
      <c r="C20" s="76" t="s">
        <v>3992</v>
      </c>
      <c r="D20" s="79"/>
      <c r="E20" s="41">
        <f>IF(ISNA(VLOOKUP($D$10,'Secteur ex DG'!$A$2:$Z$3021,9,FALSE)),"",VLOOKUP($D$10,'Secteur ex DG'!$A$2:$Z$3021,9,FALSE))</f>
        <v>-682164.10049999994</v>
      </c>
      <c r="F20" s="42" t="str">
        <f>IF(ISNA(VLOOKUP($D$10,'Secteur ex OQN'!$A$2:$Z$5000,9,FALSE)),"",VLOOKUP($D$10,'Secteur ex OQN'!$A$2:$Z$5000,9,FALSE))</f>
        <v/>
      </c>
      <c r="G20" s="34"/>
      <c r="H20" s="30"/>
      <c r="I20" s="30"/>
      <c r="J20" s="30"/>
      <c r="K20" s="31"/>
    </row>
    <row r="21" spans="2:11" s="27" customFormat="1" ht="36" customHeight="1" x14ac:dyDescent="0.25">
      <c r="B21" s="72"/>
      <c r="C21" s="66" t="s">
        <v>4003</v>
      </c>
      <c r="D21" s="67"/>
      <c r="E21" s="60">
        <f>IF(ISNA(VLOOKUP($D$10,'Secteur ex DG'!$A$2:$Z$3021,10,FALSE)),"",VLOOKUP($D$10,'Secteur ex DG'!$A$2:$Z$3021,10,FALSE))</f>
        <v>3670.2215660209822</v>
      </c>
      <c r="F21" s="63" t="str">
        <f>IF(ISNA(VLOOKUP($D$10,'Secteur ex OQN'!$A$2:$Z$5000,10,FALSE)),"",VLOOKUP($D$10,'Secteur ex OQN'!$A$2:$Z$5000,10,FALSE))</f>
        <v/>
      </c>
      <c r="G21" s="34"/>
      <c r="H21" s="30"/>
      <c r="I21" s="30"/>
      <c r="J21" s="30"/>
      <c r="K21" s="31"/>
    </row>
    <row r="22" spans="2:11" s="27" customFormat="1" ht="36" customHeight="1" x14ac:dyDescent="0.25">
      <c r="B22" s="72"/>
      <c r="C22" s="76" t="s">
        <v>3993</v>
      </c>
      <c r="D22" s="77"/>
      <c r="E22" s="35">
        <f>IF(ISNA(VLOOKUP($D$10,'Secteur ex DG'!$A$2:$Z$3021,11,FALSE)),"",VLOOKUP($D$10,'Secteur ex DG'!$A$2:$Z$3021,11,FALSE))</f>
        <v>4118.9104208899271</v>
      </c>
      <c r="F22" s="36" t="str">
        <f>IF(ISNA(VLOOKUP($D$10,'Secteur ex OQN'!$A$2:$Z$5000,11,FALSE)),"",VLOOKUP($D$10,'Secteur ex OQN'!$A$2:$Z$5000,11,FALSE))</f>
        <v/>
      </c>
      <c r="G22" s="34"/>
      <c r="H22" s="30"/>
      <c r="I22" s="30"/>
      <c r="J22" s="30"/>
      <c r="K22" s="31" t="s">
        <v>3986</v>
      </c>
    </row>
    <row r="23" spans="2:11" s="27" customFormat="1" ht="36" customHeight="1" x14ac:dyDescent="0.25">
      <c r="B23" s="72"/>
      <c r="C23" s="66" t="s">
        <v>4004</v>
      </c>
      <c r="D23" s="67"/>
      <c r="E23" s="60">
        <f>IF(ISNA(VLOOKUP($D$10,'Secteur ex DG'!$A$2:$Z$3021,12,FALSE)),"",VLOOKUP($D$10,'Secteur ex DG'!$A$2:$Z$3021,12,FALSE))</f>
        <v>3736.6</v>
      </c>
      <c r="F23" s="63" t="str">
        <f>IF(ISNA(VLOOKUP($D$10,'Secteur ex OQN'!$A$2:$Z$5000,12,FALSE)),"",VLOOKUP($D$10,'Secteur ex OQN'!$A$2:$Z$5000,12,FALSE))</f>
        <v/>
      </c>
      <c r="G23" s="34"/>
      <c r="H23" s="30"/>
      <c r="I23" s="30"/>
      <c r="J23" s="31" t="s">
        <v>3986</v>
      </c>
    </row>
    <row r="24" spans="2:11" s="27" customFormat="1" ht="36" customHeight="1" thickBot="1" x14ac:dyDescent="0.3">
      <c r="B24" s="72"/>
      <c r="C24" s="68" t="s">
        <v>3994</v>
      </c>
      <c r="D24" s="69"/>
      <c r="E24" s="43" t="str">
        <f>IF(ISNA(VLOOKUP($D$10,'Secteur ex DG'!$A$2:$Z$3021,13,FALSE)),"",VLOOKUP($D$10,'Secteur ex DG'!$A$2:$Z$3021,13,FALSE))</f>
        <v>08 - 09 - 10</v>
      </c>
      <c r="F24" s="44" t="str">
        <f>IF(ISNA(VLOOKUP($D$10,'Secteur ex OQN'!$A$2:$Z$5000,13,FALSE)),"",VLOOKUP($D$10,'Secteur ex OQN'!$A$2:$Z$5000,13,FALSE))</f>
        <v/>
      </c>
      <c r="G24" s="45"/>
      <c r="H24" s="30"/>
      <c r="I24" s="30"/>
      <c r="J24" s="31" t="s">
        <v>3986</v>
      </c>
    </row>
    <row r="25" spans="2:11" ht="36" customHeight="1" x14ac:dyDescent="0.2">
      <c r="B25" s="72"/>
      <c r="C25" s="46"/>
      <c r="D25" s="46"/>
      <c r="E25" s="46"/>
      <c r="F25" s="46"/>
      <c r="G25" s="45"/>
    </row>
    <row r="26" spans="2:11" ht="36" customHeight="1" thickBot="1" x14ac:dyDescent="0.25">
      <c r="B26" s="73"/>
      <c r="C26" s="47"/>
      <c r="D26" s="47"/>
      <c r="E26" s="48"/>
      <c r="F26" s="49"/>
      <c r="G26" s="50"/>
    </row>
  </sheetData>
  <mergeCells count="12">
    <mergeCell ref="C23:D23"/>
    <mergeCell ref="C24:D24"/>
    <mergeCell ref="A5:G5"/>
    <mergeCell ref="B14:B26"/>
    <mergeCell ref="C15:D15"/>
    <mergeCell ref="C16:D16"/>
    <mergeCell ref="C17:D17"/>
    <mergeCell ref="C18:D18"/>
    <mergeCell ref="C19:D19"/>
    <mergeCell ref="C20:D20"/>
    <mergeCell ref="C21:D21"/>
    <mergeCell ref="C22:D22"/>
  </mergeCells>
  <dataValidations count="2">
    <dataValidation type="list" allowBlank="1" showInputMessage="1" showErrorMessage="1" sqref="WVL98304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formula1>ListeGHM</formula1>
    </dataValidation>
    <dataValidation type="list" allowBlank="1" showInputMessage="1" showErrorMessage="1" promptTitle="Saisir le Numéro de GHS" sqref="WVM98304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formula1>ListeGHS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GHM'!$A$2:$A$1985</xm:f>
          </x14:formula1>
          <xm:sqref>D7</xm:sqref>
        </x14:dataValidation>
        <x14:dataValidation type="list" allowBlank="1" showInputMessage="1" showErrorMessage="1">
          <x14:formula1>
            <xm:f>'Choix GHS'!$B$2:$B$4</xm:f>
          </x14:formula1>
          <xm:sqref>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R2314"/>
  <sheetViews>
    <sheetView topLeftCell="B1" workbookViewId="0">
      <pane ySplit="1" topLeftCell="A2" activePane="bottomLeft" state="frozen"/>
      <selection pane="bottomLeft" activeCell="B21" sqref="B21"/>
    </sheetView>
  </sheetViews>
  <sheetFormatPr baseColWidth="10" defaultRowHeight="15" x14ac:dyDescent="0.25"/>
  <cols>
    <col min="1" max="1" width="11.42578125" hidden="1" customWidth="1"/>
    <col min="4" max="4" width="13.140625" customWidth="1"/>
    <col min="5" max="5" width="19.85546875" customWidth="1"/>
    <col min="6" max="6" width="21" customWidth="1"/>
    <col min="7" max="7" width="20.42578125" customWidth="1"/>
    <col min="8" max="8" width="13.28515625" customWidth="1"/>
    <col min="9" max="9" width="12.140625" customWidth="1"/>
    <col min="10" max="12" width="11.42578125" style="11"/>
    <col min="13" max="13" width="15.7109375" style="11" customWidth="1"/>
    <col min="14" max="70" width="11.42578125" style="11"/>
  </cols>
  <sheetData>
    <row r="1" spans="1:13" ht="39.75" customHeight="1" x14ac:dyDescent="0.25">
      <c r="A1" t="s">
        <v>4000</v>
      </c>
      <c r="B1" s="54" t="s">
        <v>0</v>
      </c>
      <c r="C1" s="55" t="s">
        <v>1</v>
      </c>
      <c r="D1" s="55" t="s">
        <v>2</v>
      </c>
      <c r="E1" s="55" t="s">
        <v>3</v>
      </c>
      <c r="F1" s="55" t="s">
        <v>4</v>
      </c>
      <c r="G1" s="55" t="s">
        <v>5</v>
      </c>
      <c r="H1" s="56" t="s">
        <v>6</v>
      </c>
      <c r="I1" s="57" t="s">
        <v>7</v>
      </c>
      <c r="J1" s="58" t="s">
        <v>4005</v>
      </c>
      <c r="K1" s="58" t="s">
        <v>4006</v>
      </c>
      <c r="L1" s="59" t="s">
        <v>4019</v>
      </c>
      <c r="M1" s="59" t="s">
        <v>4007</v>
      </c>
    </row>
    <row r="2" spans="1:13" x14ac:dyDescent="0.25">
      <c r="A2" t="str">
        <f>TRIM(CONCATENATE(C2,B2))</f>
        <v>2201C031</v>
      </c>
      <c r="B2" s="4" t="s">
        <v>8</v>
      </c>
      <c r="C2" s="1">
        <v>22</v>
      </c>
      <c r="D2" s="1" t="s">
        <v>9</v>
      </c>
      <c r="E2" s="2">
        <v>1520.35</v>
      </c>
      <c r="F2" s="2">
        <v>5580021.3579000002</v>
      </c>
      <c r="G2" s="2">
        <v>6262185.4583999999</v>
      </c>
      <c r="H2" s="3">
        <v>-0.108933871</v>
      </c>
      <c r="I2" s="5">
        <v>-682164.10049999994</v>
      </c>
      <c r="J2" s="2">
        <v>3670.2215660209822</v>
      </c>
      <c r="K2" s="2">
        <v>4118.9104208899271</v>
      </c>
      <c r="L2" s="2">
        <v>3736.6</v>
      </c>
      <c r="M2" s="64" t="s">
        <v>4008</v>
      </c>
    </row>
    <row r="3" spans="1:13" x14ac:dyDescent="0.25">
      <c r="A3" t="str">
        <f t="shared" ref="A3:A66" si="0">TRIM(CONCATENATE(C3,B3))</f>
        <v>2301C032</v>
      </c>
      <c r="B3" s="4" t="s">
        <v>10</v>
      </c>
      <c r="C3" s="1">
        <v>23</v>
      </c>
      <c r="D3" s="1" t="s">
        <v>11</v>
      </c>
      <c r="E3" s="2">
        <v>1333.64</v>
      </c>
      <c r="F3" s="2">
        <v>9279463.8335999995</v>
      </c>
      <c r="G3" s="2">
        <v>8584612.4122000001</v>
      </c>
      <c r="H3" s="3">
        <v>8.0941501799999996E-2</v>
      </c>
      <c r="I3" s="5">
        <v>694851.42139000003</v>
      </c>
      <c r="J3" s="2">
        <v>6957.9975357667727</v>
      </c>
      <c r="K3" s="2">
        <v>6436.9788040250742</v>
      </c>
      <c r="L3" s="2">
        <v>8388.68</v>
      </c>
      <c r="M3" s="64" t="s">
        <v>4008</v>
      </c>
    </row>
    <row r="4" spans="1:13" x14ac:dyDescent="0.25">
      <c r="A4" t="str">
        <f t="shared" si="0"/>
        <v>2401C033</v>
      </c>
      <c r="B4" s="4" t="s">
        <v>12</v>
      </c>
      <c r="C4" s="1">
        <v>24</v>
      </c>
      <c r="D4" s="1" t="s">
        <v>13</v>
      </c>
      <c r="E4" s="2">
        <v>1199.1600000000001</v>
      </c>
      <c r="F4" s="2">
        <v>14220693.006999999</v>
      </c>
      <c r="G4" s="2">
        <v>10977772.175000001</v>
      </c>
      <c r="H4" s="3">
        <v>0.29540791890000001</v>
      </c>
      <c r="I4" s="5">
        <v>3242920.8322000001</v>
      </c>
      <c r="J4" s="2">
        <v>11858.878720937988</v>
      </c>
      <c r="K4" s="2">
        <v>9154.5516653323994</v>
      </c>
      <c r="L4" s="2">
        <v>12552.67</v>
      </c>
      <c r="M4" s="64" t="s">
        <v>4009</v>
      </c>
    </row>
    <row r="5" spans="1:13" x14ac:dyDescent="0.25">
      <c r="A5" t="str">
        <f t="shared" si="0"/>
        <v>2501C034</v>
      </c>
      <c r="B5" s="4" t="s">
        <v>14</v>
      </c>
      <c r="C5" s="1">
        <v>25</v>
      </c>
      <c r="D5" s="1" t="s">
        <v>15</v>
      </c>
      <c r="E5" s="2">
        <v>925.58</v>
      </c>
      <c r="F5" s="2">
        <v>15570773.933</v>
      </c>
      <c r="G5" s="2">
        <v>14980487.372</v>
      </c>
      <c r="H5" s="3">
        <v>3.9403695400000001E-2</v>
      </c>
      <c r="I5" s="5">
        <v>590286.56094999996</v>
      </c>
      <c r="J5" s="2">
        <v>16822.720816136909</v>
      </c>
      <c r="K5" s="2">
        <v>16184.973067698091</v>
      </c>
      <c r="L5" s="2">
        <v>15882.37</v>
      </c>
      <c r="M5" s="64" t="s">
        <v>4008</v>
      </c>
    </row>
    <row r="6" spans="1:13" x14ac:dyDescent="0.25">
      <c r="A6" t="str">
        <f t="shared" si="0"/>
        <v>2601C041</v>
      </c>
      <c r="B6" s="4" t="s">
        <v>16</v>
      </c>
      <c r="C6" s="1">
        <v>26</v>
      </c>
      <c r="D6" s="1" t="s">
        <v>17</v>
      </c>
      <c r="E6" s="2">
        <v>8716.57</v>
      </c>
      <c r="F6" s="2">
        <v>49467264.454000004</v>
      </c>
      <c r="G6" s="2">
        <v>50776976.997000001</v>
      </c>
      <c r="H6" s="3">
        <v>-2.5793433000000001E-2</v>
      </c>
      <c r="I6" s="5">
        <v>-1309712.544</v>
      </c>
      <c r="J6" s="2">
        <v>5675.0837145803916</v>
      </c>
      <c r="K6" s="2">
        <v>5825.3392099185803</v>
      </c>
      <c r="L6" s="2">
        <v>5729.57</v>
      </c>
      <c r="M6" s="64" t="s">
        <v>4008</v>
      </c>
    </row>
    <row r="7" spans="1:13" x14ac:dyDescent="0.25">
      <c r="A7" t="str">
        <f t="shared" si="0"/>
        <v>6501C041</v>
      </c>
      <c r="B7" s="4" t="s">
        <v>16</v>
      </c>
      <c r="C7" s="1">
        <v>65</v>
      </c>
      <c r="D7" s="1" t="s">
        <v>17</v>
      </c>
      <c r="E7" s="2">
        <v>41.42</v>
      </c>
      <c r="F7" s="2">
        <v>537262.03899999999</v>
      </c>
      <c r="G7" s="2">
        <v>766376.14653999999</v>
      </c>
      <c r="H7" s="3">
        <v>-0.29895777499999998</v>
      </c>
      <c r="I7" s="5">
        <v>-229114.10750000001</v>
      </c>
      <c r="J7" s="2">
        <v>12971.077716079188</v>
      </c>
      <c r="K7" s="2">
        <v>18502.562688073394</v>
      </c>
      <c r="L7" s="2">
        <v>12524.67</v>
      </c>
      <c r="M7" s="64" t="s">
        <v>4010</v>
      </c>
    </row>
    <row r="8" spans="1:13" x14ac:dyDescent="0.25">
      <c r="A8" t="str">
        <f t="shared" si="0"/>
        <v>2701C042</v>
      </c>
      <c r="B8" s="4" t="s">
        <v>18</v>
      </c>
      <c r="C8" s="1">
        <v>27</v>
      </c>
      <c r="D8" s="1" t="s">
        <v>19</v>
      </c>
      <c r="E8" s="2">
        <v>4875.3900000000003</v>
      </c>
      <c r="F8" s="2">
        <v>46685311.629000001</v>
      </c>
      <c r="G8" s="2">
        <v>39687871.428999998</v>
      </c>
      <c r="H8" s="3">
        <v>0.1763118038</v>
      </c>
      <c r="I8" s="5">
        <v>6997440.2001999998</v>
      </c>
      <c r="J8" s="2">
        <v>9575.7081236577997</v>
      </c>
      <c r="K8" s="2">
        <v>8140.4505955420991</v>
      </c>
      <c r="L8" s="2">
        <v>10670.6</v>
      </c>
      <c r="M8" s="64" t="s">
        <v>4008</v>
      </c>
    </row>
    <row r="9" spans="1:13" x14ac:dyDescent="0.25">
      <c r="A9" t="str">
        <f t="shared" si="0"/>
        <v>2801C043</v>
      </c>
      <c r="B9" s="4" t="s">
        <v>20</v>
      </c>
      <c r="C9" s="1">
        <v>28</v>
      </c>
      <c r="D9" s="1" t="s">
        <v>21</v>
      </c>
      <c r="E9" s="2">
        <v>3283.12</v>
      </c>
      <c r="F9" s="2">
        <v>45816916.957999997</v>
      </c>
      <c r="G9" s="2">
        <v>37464847.832999997</v>
      </c>
      <c r="H9" s="3">
        <v>0.22293081670000001</v>
      </c>
      <c r="I9" s="5">
        <v>8352069.1249000002</v>
      </c>
      <c r="J9" s="2">
        <v>13955.297691829723</v>
      </c>
      <c r="K9" s="2">
        <v>11411.355001644777</v>
      </c>
      <c r="L9" s="2">
        <v>14274.59</v>
      </c>
      <c r="M9" s="64" t="s">
        <v>4008</v>
      </c>
    </row>
    <row r="10" spans="1:13" x14ac:dyDescent="0.25">
      <c r="A10" t="str">
        <f t="shared" si="0"/>
        <v>2901C044</v>
      </c>
      <c r="B10" s="4" t="s">
        <v>22</v>
      </c>
      <c r="C10" s="1">
        <v>29</v>
      </c>
      <c r="D10" s="1" t="s">
        <v>23</v>
      </c>
      <c r="E10" s="2">
        <v>2822.29</v>
      </c>
      <c r="F10" s="2">
        <v>53008712.046999998</v>
      </c>
      <c r="G10" s="2">
        <v>49636960.972999997</v>
      </c>
      <c r="H10" s="3">
        <v>6.7928233500000004E-2</v>
      </c>
      <c r="I10" s="5">
        <v>3371751.0734999999</v>
      </c>
      <c r="J10" s="2">
        <v>18782.163437137926</v>
      </c>
      <c r="K10" s="2">
        <v>17587.477180941718</v>
      </c>
      <c r="L10" s="2">
        <v>17988.05</v>
      </c>
      <c r="M10" s="64" t="s">
        <v>4008</v>
      </c>
    </row>
    <row r="11" spans="1:13" x14ac:dyDescent="0.25">
      <c r="A11" t="str">
        <f t="shared" si="0"/>
        <v>3001C051</v>
      </c>
      <c r="B11" s="4" t="s">
        <v>24</v>
      </c>
      <c r="C11" s="1">
        <v>30</v>
      </c>
      <c r="D11" s="1" t="s">
        <v>25</v>
      </c>
      <c r="E11" s="2">
        <v>4083.83</v>
      </c>
      <c r="F11" s="2">
        <v>20427256.938000001</v>
      </c>
      <c r="G11" s="2">
        <v>20375744.416999999</v>
      </c>
      <c r="H11" s="3">
        <v>2.5281294999999998E-3</v>
      </c>
      <c r="I11" s="5">
        <v>51512.521117999997</v>
      </c>
      <c r="J11" s="2">
        <v>5001.9851311146649</v>
      </c>
      <c r="K11" s="2">
        <v>4989.3713540965218</v>
      </c>
      <c r="L11" s="2">
        <v>5107.3999999999996</v>
      </c>
      <c r="M11" s="64" t="s">
        <v>4008</v>
      </c>
    </row>
    <row r="12" spans="1:13" x14ac:dyDescent="0.25">
      <c r="A12" t="str">
        <f t="shared" si="0"/>
        <v>3101C052</v>
      </c>
      <c r="B12" s="4" t="s">
        <v>26</v>
      </c>
      <c r="C12" s="1">
        <v>31</v>
      </c>
      <c r="D12" s="1" t="s">
        <v>27</v>
      </c>
      <c r="E12" s="2">
        <v>2124.4899999999998</v>
      </c>
      <c r="F12" s="2">
        <v>16804758.004000001</v>
      </c>
      <c r="G12" s="2">
        <v>14314925.488</v>
      </c>
      <c r="H12" s="3">
        <v>0.17393262139999999</v>
      </c>
      <c r="I12" s="5">
        <v>2489832.5156999999</v>
      </c>
      <c r="J12" s="2">
        <v>7910.0198184034771</v>
      </c>
      <c r="K12" s="2">
        <v>6738.052656402243</v>
      </c>
      <c r="L12" s="2">
        <v>8222.64</v>
      </c>
      <c r="M12" s="64" t="s">
        <v>4009</v>
      </c>
    </row>
    <row r="13" spans="1:13" x14ac:dyDescent="0.25">
      <c r="A13" t="str">
        <f t="shared" si="0"/>
        <v>3201C053</v>
      </c>
      <c r="B13" s="4" t="s">
        <v>28</v>
      </c>
      <c r="C13" s="1">
        <v>32</v>
      </c>
      <c r="D13" s="1" t="s">
        <v>29</v>
      </c>
      <c r="E13" s="2">
        <v>1073.46</v>
      </c>
      <c r="F13" s="2">
        <v>12745359.591</v>
      </c>
      <c r="G13" s="2">
        <v>11839162.976</v>
      </c>
      <c r="H13" s="3">
        <v>7.6542287400000006E-2</v>
      </c>
      <c r="I13" s="5">
        <v>906196.61468999996</v>
      </c>
      <c r="J13" s="2">
        <v>11873.15744508412</v>
      </c>
      <c r="K13" s="2">
        <v>11028.974508598363</v>
      </c>
      <c r="L13" s="2">
        <v>12151.75</v>
      </c>
      <c r="M13" s="64" t="s">
        <v>4008</v>
      </c>
    </row>
    <row r="14" spans="1:13" x14ac:dyDescent="0.25">
      <c r="A14" t="str">
        <f t="shared" si="0"/>
        <v>3301C054</v>
      </c>
      <c r="B14" s="4" t="s">
        <v>30</v>
      </c>
      <c r="C14" s="1">
        <v>33</v>
      </c>
      <c r="D14" s="1" t="s">
        <v>31</v>
      </c>
      <c r="E14" s="2">
        <v>431.62</v>
      </c>
      <c r="F14" s="2">
        <v>7061044.3380000005</v>
      </c>
      <c r="G14" s="2">
        <v>6331428.9146999996</v>
      </c>
      <c r="H14" s="3">
        <v>0.1152370868</v>
      </c>
      <c r="I14" s="5">
        <v>729615.42330000002</v>
      </c>
      <c r="J14" s="2">
        <v>16359.400254853808</v>
      </c>
      <c r="K14" s="2">
        <v>14668.988727816133</v>
      </c>
      <c r="L14" s="2">
        <v>15946.94</v>
      </c>
      <c r="M14" s="64" t="s">
        <v>4009</v>
      </c>
    </row>
    <row r="15" spans="1:13" x14ac:dyDescent="0.25">
      <c r="A15" t="str">
        <f t="shared" si="0"/>
        <v>3401C061</v>
      </c>
      <c r="B15" s="4" t="s">
        <v>32</v>
      </c>
      <c r="C15" s="1">
        <v>34</v>
      </c>
      <c r="D15" s="1" t="s">
        <v>33</v>
      </c>
      <c r="E15" s="2">
        <v>5156.34</v>
      </c>
      <c r="F15" s="2">
        <v>25372293.372000001</v>
      </c>
      <c r="G15" s="2">
        <v>25074617.32</v>
      </c>
      <c r="H15" s="3">
        <v>1.1871609E-2</v>
      </c>
      <c r="I15" s="5">
        <v>297676.05255000002</v>
      </c>
      <c r="J15" s="2">
        <v>4920.6013125589079</v>
      </c>
      <c r="K15" s="2">
        <v>4862.8712070965066</v>
      </c>
      <c r="L15" s="2">
        <v>4911.25</v>
      </c>
      <c r="M15" s="64" t="s">
        <v>4008</v>
      </c>
    </row>
    <row r="16" spans="1:13" x14ac:dyDescent="0.25">
      <c r="A16" t="str">
        <f t="shared" si="0"/>
        <v>3501C062</v>
      </c>
      <c r="B16" s="4" t="s">
        <v>34</v>
      </c>
      <c r="C16" s="1">
        <v>35</v>
      </c>
      <c r="D16" s="1" t="s">
        <v>35</v>
      </c>
      <c r="E16" s="2">
        <v>2028.88</v>
      </c>
      <c r="F16" s="2">
        <v>13692010.971999999</v>
      </c>
      <c r="G16" s="2">
        <v>13064607.611</v>
      </c>
      <c r="H16" s="3">
        <v>4.8023130900000002E-2</v>
      </c>
      <c r="I16" s="5">
        <v>627403.36143000005</v>
      </c>
      <c r="J16" s="2">
        <v>6748.5563325578632</v>
      </c>
      <c r="K16" s="2">
        <v>6439.320024348408</v>
      </c>
      <c r="L16" s="2">
        <v>6880.32</v>
      </c>
      <c r="M16" s="64" t="s">
        <v>4008</v>
      </c>
    </row>
    <row r="17" spans="1:13" x14ac:dyDescent="0.25">
      <c r="A17" t="str">
        <f t="shared" si="0"/>
        <v>3601C063</v>
      </c>
      <c r="B17" s="4" t="s">
        <v>36</v>
      </c>
      <c r="C17" s="1">
        <v>36</v>
      </c>
      <c r="D17" s="1" t="s">
        <v>37</v>
      </c>
      <c r="E17" s="2">
        <v>653.47</v>
      </c>
      <c r="F17" s="2">
        <v>6491575.6202999996</v>
      </c>
      <c r="G17" s="2">
        <v>6293991.5428999998</v>
      </c>
      <c r="H17" s="3">
        <v>3.1392491699999997E-2</v>
      </c>
      <c r="I17" s="5">
        <v>197584.07741999999</v>
      </c>
      <c r="J17" s="2">
        <v>9934.0071010145821</v>
      </c>
      <c r="K17" s="2">
        <v>9631.6457418091104</v>
      </c>
      <c r="L17" s="2">
        <v>10081.709999999999</v>
      </c>
      <c r="M17" s="64" t="s">
        <v>4008</v>
      </c>
    </row>
    <row r="18" spans="1:13" x14ac:dyDescent="0.25">
      <c r="A18" t="str">
        <f t="shared" si="0"/>
        <v>3701C064</v>
      </c>
      <c r="B18" s="4" t="s">
        <v>38</v>
      </c>
      <c r="C18" s="1">
        <v>37</v>
      </c>
      <c r="D18" s="1" t="s">
        <v>39</v>
      </c>
      <c r="E18" s="2">
        <v>173.87</v>
      </c>
      <c r="F18" s="2">
        <v>2485955.7266000002</v>
      </c>
      <c r="G18" s="2">
        <v>2445221.2530999999</v>
      </c>
      <c r="H18" s="3">
        <v>1.6658808899999999E-2</v>
      </c>
      <c r="I18" s="5">
        <v>40734.473516999999</v>
      </c>
      <c r="J18" s="2">
        <v>14297.784129522057</v>
      </c>
      <c r="K18" s="2">
        <v>14063.502922298268</v>
      </c>
      <c r="L18" s="2">
        <v>14033.85</v>
      </c>
      <c r="M18" s="64" t="s">
        <v>4011</v>
      </c>
    </row>
    <row r="19" spans="1:13" x14ac:dyDescent="0.25">
      <c r="A19" t="str">
        <f t="shared" si="0"/>
        <v>3801C081</v>
      </c>
      <c r="B19" s="4" t="s">
        <v>40</v>
      </c>
      <c r="C19" s="1">
        <v>38</v>
      </c>
      <c r="D19" s="1" t="s">
        <v>41</v>
      </c>
      <c r="E19" s="2">
        <v>5061.18</v>
      </c>
      <c r="F19" s="2">
        <v>13416786.547</v>
      </c>
      <c r="G19" s="2">
        <v>13952521.183</v>
      </c>
      <c r="H19" s="3">
        <v>-3.8396976999999999E-2</v>
      </c>
      <c r="I19" s="5">
        <v>-535734.63569999998</v>
      </c>
      <c r="J19" s="2">
        <v>2650.9206443951803</v>
      </c>
      <c r="K19" s="2">
        <v>2756.7723698821223</v>
      </c>
      <c r="L19" s="2">
        <v>2633.14</v>
      </c>
      <c r="M19" s="64" t="s">
        <v>4008</v>
      </c>
    </row>
    <row r="20" spans="1:13" x14ac:dyDescent="0.25">
      <c r="A20" t="str">
        <f t="shared" si="0"/>
        <v>3901C082</v>
      </c>
      <c r="B20" s="4" t="s">
        <v>42</v>
      </c>
      <c r="C20" s="1">
        <v>39</v>
      </c>
      <c r="D20" s="1" t="s">
        <v>43</v>
      </c>
      <c r="E20" s="2">
        <v>471.22</v>
      </c>
      <c r="F20" s="2">
        <v>2585498.4240999999</v>
      </c>
      <c r="G20" s="2">
        <v>2376360.2176999999</v>
      </c>
      <c r="H20" s="3">
        <v>8.8007788000000003E-2</v>
      </c>
      <c r="I20" s="5">
        <v>209138.20637</v>
      </c>
      <c r="J20" s="2">
        <v>5486.818097916047</v>
      </c>
      <c r="K20" s="2">
        <v>5042.9952415007847</v>
      </c>
      <c r="L20" s="2">
        <v>7026.13</v>
      </c>
      <c r="M20" s="64" t="s">
        <v>4009</v>
      </c>
    </row>
    <row r="21" spans="1:13" x14ac:dyDescent="0.25">
      <c r="A21" t="str">
        <f t="shared" si="0"/>
        <v>4001C083</v>
      </c>
      <c r="B21" s="4" t="s">
        <v>44</v>
      </c>
      <c r="C21" s="1">
        <v>40</v>
      </c>
      <c r="D21" s="1" t="s">
        <v>45</v>
      </c>
      <c r="E21" s="2">
        <v>243.1</v>
      </c>
      <c r="F21" s="2">
        <v>2397502.162</v>
      </c>
      <c r="G21" s="2">
        <v>2570365.89</v>
      </c>
      <c r="H21" s="3">
        <v>-6.7252575999999994E-2</v>
      </c>
      <c r="I21" s="5">
        <v>-172863.728</v>
      </c>
      <c r="J21" s="2">
        <v>9862.2055203619911</v>
      </c>
      <c r="K21" s="2">
        <v>10573.286260798026</v>
      </c>
      <c r="L21" s="2">
        <v>9756.67</v>
      </c>
      <c r="M21" s="64" t="s">
        <v>4008</v>
      </c>
    </row>
    <row r="22" spans="1:13" x14ac:dyDescent="0.25">
      <c r="A22" t="str">
        <f t="shared" si="0"/>
        <v>4101C084</v>
      </c>
      <c r="B22" s="4" t="s">
        <v>46</v>
      </c>
      <c r="C22" s="1">
        <v>41</v>
      </c>
      <c r="D22" s="1" t="s">
        <v>47</v>
      </c>
      <c r="E22" s="2">
        <v>169.24</v>
      </c>
      <c r="F22" s="2">
        <v>2255375.5373</v>
      </c>
      <c r="G22" s="2">
        <v>3034697.4349000002</v>
      </c>
      <c r="H22" s="3">
        <v>-0.25680382099999999</v>
      </c>
      <c r="I22" s="5">
        <v>-779321.89760000003</v>
      </c>
      <c r="J22" s="2">
        <v>13326.492184471756</v>
      </c>
      <c r="K22" s="2">
        <v>17931.324952138973</v>
      </c>
      <c r="L22" s="2">
        <v>13580.98</v>
      </c>
      <c r="M22" s="64" t="s">
        <v>4008</v>
      </c>
    </row>
    <row r="23" spans="1:13" x14ac:dyDescent="0.25">
      <c r="A23" t="str">
        <f t="shared" si="0"/>
        <v>4201C08J</v>
      </c>
      <c r="B23" s="4" t="s">
        <v>48</v>
      </c>
      <c r="C23" s="1">
        <v>42</v>
      </c>
      <c r="D23" s="1" t="s">
        <v>49</v>
      </c>
      <c r="E23" s="2">
        <v>1947.55</v>
      </c>
      <c r="F23" s="2">
        <v>3846119.1175000002</v>
      </c>
      <c r="G23" s="2">
        <v>2920267.3739999998</v>
      </c>
      <c r="H23" s="3">
        <v>0.31704348440000002</v>
      </c>
      <c r="I23" s="5">
        <v>925851.74354000005</v>
      </c>
      <c r="J23" s="2">
        <v>1974.8500000000001</v>
      </c>
      <c r="K23" s="2">
        <v>1499.4569453929296</v>
      </c>
      <c r="L23" s="2">
        <v>1974.85</v>
      </c>
      <c r="M23" s="64" t="s">
        <v>4012</v>
      </c>
    </row>
    <row r="24" spans="1:13" x14ac:dyDescent="0.25">
      <c r="A24" t="str">
        <f t="shared" si="0"/>
        <v>4301C091</v>
      </c>
      <c r="B24" s="4" t="s">
        <v>50</v>
      </c>
      <c r="C24" s="1">
        <v>43</v>
      </c>
      <c r="D24" s="1" t="s">
        <v>51</v>
      </c>
      <c r="E24" s="2">
        <v>888.2</v>
      </c>
      <c r="F24" s="2">
        <v>7014968.2593999999</v>
      </c>
      <c r="G24" s="2">
        <v>6810438.4440000001</v>
      </c>
      <c r="H24" s="3">
        <v>3.00318132E-2</v>
      </c>
      <c r="I24" s="5">
        <v>204529.81544000001</v>
      </c>
      <c r="J24" s="2">
        <v>7897.9602109885154</v>
      </c>
      <c r="K24" s="2">
        <v>7667.6857059220893</v>
      </c>
      <c r="L24" s="2">
        <v>8642.77</v>
      </c>
      <c r="M24" s="64" t="s">
        <v>4009</v>
      </c>
    </row>
    <row r="25" spans="1:13" x14ac:dyDescent="0.25">
      <c r="A25" t="str">
        <f t="shared" si="0"/>
        <v>4401C092</v>
      </c>
      <c r="B25" s="4" t="s">
        <v>52</v>
      </c>
      <c r="C25" s="1">
        <v>44</v>
      </c>
      <c r="D25" s="1" t="s">
        <v>53</v>
      </c>
      <c r="E25" s="2">
        <v>217.31</v>
      </c>
      <c r="F25" s="2">
        <v>2620965.6559000001</v>
      </c>
      <c r="G25" s="2">
        <v>2591777.2653000001</v>
      </c>
      <c r="H25" s="3">
        <v>1.12619209E-2</v>
      </c>
      <c r="I25" s="5">
        <v>29188.390646</v>
      </c>
      <c r="J25" s="2">
        <v>12060.952813492246</v>
      </c>
      <c r="K25" s="2">
        <v>11926.635982237358</v>
      </c>
      <c r="L25" s="2">
        <v>12384.93</v>
      </c>
      <c r="M25" s="64" t="s">
        <v>4009</v>
      </c>
    </row>
    <row r="26" spans="1:13" x14ac:dyDescent="0.25">
      <c r="A26" t="str">
        <f t="shared" si="0"/>
        <v>4701C101</v>
      </c>
      <c r="B26" s="4" t="s">
        <v>54</v>
      </c>
      <c r="C26" s="1">
        <v>47</v>
      </c>
      <c r="D26" s="1" t="s">
        <v>55</v>
      </c>
      <c r="E26" s="2">
        <v>1572.42</v>
      </c>
      <c r="F26" s="2">
        <v>3620696.2110000001</v>
      </c>
      <c r="G26" s="2">
        <v>4384664.8416999998</v>
      </c>
      <c r="H26" s="3">
        <v>-0.17423649399999999</v>
      </c>
      <c r="I26" s="5">
        <v>-763968.63069999998</v>
      </c>
      <c r="J26" s="2">
        <v>2302.6266589079255</v>
      </c>
      <c r="K26" s="2">
        <v>2788.4819842662901</v>
      </c>
      <c r="L26" s="2">
        <v>2234.71</v>
      </c>
      <c r="M26" s="64" t="s">
        <v>4012</v>
      </c>
    </row>
    <row r="27" spans="1:13" x14ac:dyDescent="0.25">
      <c r="A27" t="str">
        <f t="shared" si="0"/>
        <v>4801C102</v>
      </c>
      <c r="B27" s="4" t="s">
        <v>56</v>
      </c>
      <c r="C27" s="1">
        <v>48</v>
      </c>
      <c r="D27" s="1" t="s">
        <v>57</v>
      </c>
      <c r="E27" s="2">
        <v>211.34</v>
      </c>
      <c r="F27" s="2">
        <v>1291393.94</v>
      </c>
      <c r="G27" s="2">
        <v>998778.24247000006</v>
      </c>
      <c r="H27" s="3">
        <v>0.2929736403</v>
      </c>
      <c r="I27" s="5">
        <v>292615.69753</v>
      </c>
      <c r="J27" s="2">
        <v>6110.5041165893817</v>
      </c>
      <c r="K27" s="2">
        <v>4725.9309286931011</v>
      </c>
      <c r="L27" s="2">
        <v>6029.53</v>
      </c>
      <c r="M27" s="64" t="s">
        <v>4010</v>
      </c>
    </row>
    <row r="28" spans="1:13" x14ac:dyDescent="0.25">
      <c r="A28" t="str">
        <f t="shared" si="0"/>
        <v>7301C10J</v>
      </c>
      <c r="B28" s="4" t="s">
        <v>58</v>
      </c>
      <c r="C28" s="1">
        <v>73</v>
      </c>
      <c r="D28" s="1" t="s">
        <v>59</v>
      </c>
      <c r="E28" s="2">
        <v>226.08</v>
      </c>
      <c r="F28" s="2">
        <v>505223.23680000001</v>
      </c>
      <c r="G28" s="2">
        <v>349881.24005999998</v>
      </c>
      <c r="H28" s="3">
        <v>0.4439849267</v>
      </c>
      <c r="I28" s="5">
        <v>155341.99674</v>
      </c>
      <c r="J28" s="2">
        <v>2234.71</v>
      </c>
      <c r="K28" s="2">
        <v>1547.599257165605</v>
      </c>
      <c r="L28" s="2">
        <v>2234.71</v>
      </c>
      <c r="M28" s="64" t="s">
        <v>4010</v>
      </c>
    </row>
    <row r="29" spans="1:13" x14ac:dyDescent="0.25">
      <c r="A29" t="str">
        <f t="shared" si="0"/>
        <v>5101C111</v>
      </c>
      <c r="B29" s="4" t="s">
        <v>60</v>
      </c>
      <c r="C29" s="1">
        <v>51</v>
      </c>
      <c r="D29" s="1" t="s">
        <v>61</v>
      </c>
      <c r="E29" s="2">
        <v>292.19</v>
      </c>
      <c r="F29" s="2">
        <v>2102471.0049999999</v>
      </c>
      <c r="G29" s="2">
        <v>1990403.0348</v>
      </c>
      <c r="H29" s="3">
        <v>5.6304159600000001E-2</v>
      </c>
      <c r="I29" s="5">
        <v>112067.97023000001</v>
      </c>
      <c r="J29" s="2">
        <v>7195.5611246106982</v>
      </c>
      <c r="K29" s="2">
        <v>6812.0162729730655</v>
      </c>
      <c r="L29" s="2">
        <v>7927.1</v>
      </c>
      <c r="M29" s="64" t="s">
        <v>4012</v>
      </c>
    </row>
    <row r="30" spans="1:13" x14ac:dyDescent="0.25">
      <c r="A30" t="str">
        <f t="shared" si="0"/>
        <v>5201C112</v>
      </c>
      <c r="B30" s="4" t="s">
        <v>62</v>
      </c>
      <c r="C30" s="1">
        <v>52</v>
      </c>
      <c r="D30" s="1" t="s">
        <v>63</v>
      </c>
      <c r="E30" s="2">
        <v>321.11</v>
      </c>
      <c r="F30" s="2">
        <v>3161784.2327999999</v>
      </c>
      <c r="G30" s="2">
        <v>2658334.9051999999</v>
      </c>
      <c r="H30" s="3">
        <v>0.189385215</v>
      </c>
      <c r="I30" s="5">
        <v>503449.32764999999</v>
      </c>
      <c r="J30" s="2">
        <v>9846.4209548129911</v>
      </c>
      <c r="K30" s="2">
        <v>8278.5802534956856</v>
      </c>
      <c r="L30" s="2">
        <v>10008.06</v>
      </c>
      <c r="M30" s="64" t="s">
        <v>4009</v>
      </c>
    </row>
    <row r="31" spans="1:13" x14ac:dyDescent="0.25">
      <c r="A31" t="str">
        <f t="shared" si="0"/>
        <v>5301C113</v>
      </c>
      <c r="B31" s="4" t="s">
        <v>64</v>
      </c>
      <c r="C31" s="1">
        <v>53</v>
      </c>
      <c r="D31" s="1" t="s">
        <v>65</v>
      </c>
      <c r="E31" s="2">
        <v>150.22999999999999</v>
      </c>
      <c r="F31" s="2">
        <v>1765684.8221</v>
      </c>
      <c r="G31" s="2">
        <v>1546691.9180000001</v>
      </c>
      <c r="H31" s="3">
        <v>0.14158792810000001</v>
      </c>
      <c r="I31" s="5">
        <v>218992.90411999999</v>
      </c>
      <c r="J31" s="2">
        <v>11753.210557811357</v>
      </c>
      <c r="K31" s="2">
        <v>10295.493030686283</v>
      </c>
      <c r="L31" s="2">
        <v>11563.63</v>
      </c>
      <c r="M31" s="64" t="s">
        <v>4013</v>
      </c>
    </row>
    <row r="32" spans="1:13" x14ac:dyDescent="0.25">
      <c r="A32" t="str">
        <f t="shared" si="0"/>
        <v>5401C114</v>
      </c>
      <c r="B32" s="4" t="s">
        <v>66</v>
      </c>
      <c r="C32" s="1">
        <v>54</v>
      </c>
      <c r="D32" s="1" t="s">
        <v>67</v>
      </c>
      <c r="E32" s="2">
        <v>151.74</v>
      </c>
      <c r="F32" s="2">
        <v>2326623.2222000002</v>
      </c>
      <c r="G32" s="2">
        <v>2249665.1143</v>
      </c>
      <c r="H32" s="3">
        <v>3.4208695099999999E-2</v>
      </c>
      <c r="I32" s="5">
        <v>76958.107944999996</v>
      </c>
      <c r="J32" s="2">
        <v>15332.959155133782</v>
      </c>
      <c r="K32" s="2">
        <v>14825.788284565704</v>
      </c>
      <c r="L32" s="2">
        <v>14139.16</v>
      </c>
      <c r="M32" s="64" t="s">
        <v>4008</v>
      </c>
    </row>
    <row r="33" spans="1:13" x14ac:dyDescent="0.25">
      <c r="A33" t="str">
        <f t="shared" si="0"/>
        <v>5501C121</v>
      </c>
      <c r="B33" s="4" t="s">
        <v>68</v>
      </c>
      <c r="C33" s="1">
        <v>55</v>
      </c>
      <c r="D33" s="1" t="s">
        <v>69</v>
      </c>
      <c r="E33" s="2">
        <v>841.54</v>
      </c>
      <c r="F33" s="2">
        <v>4312877.3865</v>
      </c>
      <c r="G33" s="2">
        <v>4185156.4394</v>
      </c>
      <c r="H33" s="3">
        <v>3.0517604E-2</v>
      </c>
      <c r="I33" s="5">
        <v>127720.94706000001</v>
      </c>
      <c r="J33" s="2">
        <v>5124.9820406635454</v>
      </c>
      <c r="K33" s="2">
        <v>4973.211540033748</v>
      </c>
      <c r="L33" s="2">
        <v>5333.44</v>
      </c>
      <c r="M33" s="64" t="s">
        <v>4008</v>
      </c>
    </row>
    <row r="34" spans="1:13" x14ac:dyDescent="0.25">
      <c r="A34" t="str">
        <f t="shared" si="0"/>
        <v>5601C122</v>
      </c>
      <c r="B34" s="4" t="s">
        <v>70</v>
      </c>
      <c r="C34" s="1">
        <v>56</v>
      </c>
      <c r="D34" s="1" t="s">
        <v>71</v>
      </c>
      <c r="E34" s="2">
        <v>443.29</v>
      </c>
      <c r="F34" s="2">
        <v>3593614.7225000001</v>
      </c>
      <c r="G34" s="2">
        <v>3309255.8160999999</v>
      </c>
      <c r="H34" s="3">
        <v>8.5928354299999996E-2</v>
      </c>
      <c r="I34" s="5">
        <v>284358.90636000002</v>
      </c>
      <c r="J34" s="2">
        <v>8106.6902535586187</v>
      </c>
      <c r="K34" s="2">
        <v>7465.2164860475077</v>
      </c>
      <c r="L34" s="2">
        <v>8086.01</v>
      </c>
      <c r="M34" s="64" t="s">
        <v>4008</v>
      </c>
    </row>
    <row r="35" spans="1:13" x14ac:dyDescent="0.25">
      <c r="A35" t="str">
        <f t="shared" si="0"/>
        <v>5701C123</v>
      </c>
      <c r="B35" s="4" t="s">
        <v>72</v>
      </c>
      <c r="C35" s="1">
        <v>57</v>
      </c>
      <c r="D35" s="1" t="s">
        <v>73</v>
      </c>
      <c r="E35" s="2">
        <v>206.3</v>
      </c>
      <c r="F35" s="2">
        <v>1903667.8030000001</v>
      </c>
      <c r="G35" s="2">
        <v>2090805.7744</v>
      </c>
      <c r="H35" s="3">
        <v>-8.9505191999999997E-2</v>
      </c>
      <c r="I35" s="5">
        <v>-187137.97140000001</v>
      </c>
      <c r="J35" s="2">
        <v>9227.6674890935537</v>
      </c>
      <c r="K35" s="2">
        <v>10134.783201163355</v>
      </c>
      <c r="L35" s="2">
        <v>9230.0400000000009</v>
      </c>
      <c r="M35" s="64" t="s">
        <v>4009</v>
      </c>
    </row>
    <row r="36" spans="1:13" x14ac:dyDescent="0.25">
      <c r="A36" t="str">
        <f t="shared" si="0"/>
        <v>5801C124</v>
      </c>
      <c r="B36" s="4" t="s">
        <v>74</v>
      </c>
      <c r="C36" s="1">
        <v>58</v>
      </c>
      <c r="D36" s="1" t="s">
        <v>75</v>
      </c>
      <c r="E36" s="2">
        <v>195.12</v>
      </c>
      <c r="F36" s="2">
        <v>2559968.3637999999</v>
      </c>
      <c r="G36" s="2">
        <v>2726358.3632</v>
      </c>
      <c r="H36" s="3">
        <v>-6.1030128000000003E-2</v>
      </c>
      <c r="I36" s="5">
        <v>-166389.9994</v>
      </c>
      <c r="J36" s="2">
        <v>13119.969064165642</v>
      </c>
      <c r="K36" s="2">
        <v>13972.726338663386</v>
      </c>
      <c r="L36" s="2">
        <v>13915.49</v>
      </c>
      <c r="M36" s="64" t="s">
        <v>4008</v>
      </c>
    </row>
    <row r="37" spans="1:13" x14ac:dyDescent="0.25">
      <c r="A37" t="str">
        <f t="shared" si="0"/>
        <v>5901C131</v>
      </c>
      <c r="B37" s="4" t="s">
        <v>76</v>
      </c>
      <c r="C37" s="1">
        <v>59</v>
      </c>
      <c r="D37" s="1" t="s">
        <v>77</v>
      </c>
      <c r="E37" s="2">
        <v>5351.63</v>
      </c>
      <c r="F37" s="2">
        <v>4275976.0980000002</v>
      </c>
      <c r="G37" s="2">
        <v>7330355.1931999996</v>
      </c>
      <c r="H37" s="3">
        <v>-0.416675456</v>
      </c>
      <c r="I37" s="5">
        <v>-3054379.0950000002</v>
      </c>
      <c r="J37" s="2">
        <v>799.00443378933153</v>
      </c>
      <c r="K37" s="2">
        <v>1369.7425257725215</v>
      </c>
      <c r="L37" s="2">
        <v>788.56</v>
      </c>
      <c r="M37" s="64" t="s">
        <v>4013</v>
      </c>
    </row>
    <row r="38" spans="1:13" x14ac:dyDescent="0.25">
      <c r="A38" t="str">
        <f t="shared" si="0"/>
        <v>6001C132</v>
      </c>
      <c r="B38" s="4" t="s">
        <v>78</v>
      </c>
      <c r="C38" s="1">
        <v>60</v>
      </c>
      <c r="D38" s="1" t="s">
        <v>79</v>
      </c>
      <c r="E38" s="2">
        <v>178.07</v>
      </c>
      <c r="F38" s="2">
        <v>483875.50060000003</v>
      </c>
      <c r="G38" s="2">
        <v>605438.45750000002</v>
      </c>
      <c r="H38" s="3">
        <v>-0.20078499399999999</v>
      </c>
      <c r="I38" s="5">
        <v>-121562.9569</v>
      </c>
      <c r="J38" s="2">
        <v>2717.3330746335714</v>
      </c>
      <c r="K38" s="2">
        <v>3400.002569214354</v>
      </c>
      <c r="L38" s="2">
        <v>2634.18</v>
      </c>
      <c r="M38" s="64" t="s">
        <v>4012</v>
      </c>
    </row>
    <row r="39" spans="1:13" x14ac:dyDescent="0.25">
      <c r="A39" t="str">
        <f t="shared" si="0"/>
        <v>6301C13J</v>
      </c>
      <c r="B39" s="4" t="s">
        <v>80</v>
      </c>
      <c r="C39" s="1">
        <v>63</v>
      </c>
      <c r="D39" s="1" t="s">
        <v>81</v>
      </c>
      <c r="E39" s="2">
        <v>38940.49</v>
      </c>
      <c r="F39" s="2">
        <v>30706912.794</v>
      </c>
      <c r="G39" s="2">
        <v>38714202.954999998</v>
      </c>
      <c r="H39" s="3">
        <v>-0.206830815</v>
      </c>
      <c r="I39" s="5">
        <v>-8007290.1610000003</v>
      </c>
      <c r="J39" s="2">
        <v>788.559999989728</v>
      </c>
      <c r="K39" s="2">
        <v>994.18890093576124</v>
      </c>
      <c r="L39" s="2">
        <v>788.56</v>
      </c>
      <c r="M39" s="64" t="s">
        <v>4008</v>
      </c>
    </row>
    <row r="40" spans="1:13" x14ac:dyDescent="0.25">
      <c r="A40" t="str">
        <f t="shared" si="0"/>
        <v>18901K021</v>
      </c>
      <c r="B40" s="4" t="s">
        <v>82</v>
      </c>
      <c r="C40" s="1">
        <v>189</v>
      </c>
      <c r="D40" s="1" t="s">
        <v>83</v>
      </c>
      <c r="E40" s="2">
        <v>2043.86</v>
      </c>
      <c r="F40" s="2">
        <v>15521067.901000001</v>
      </c>
      <c r="G40" s="2">
        <v>12244390.636</v>
      </c>
      <c r="H40" s="3">
        <v>0.26760639720000001</v>
      </c>
      <c r="I40" s="5">
        <v>3276677.2642999999</v>
      </c>
      <c r="J40" s="2">
        <v>7593.9975834939778</v>
      </c>
      <c r="K40" s="2">
        <v>5990.8167076022819</v>
      </c>
      <c r="L40" s="2">
        <v>7607.83</v>
      </c>
      <c r="M40" s="64" t="s">
        <v>4013</v>
      </c>
    </row>
    <row r="41" spans="1:13" x14ac:dyDescent="0.25">
      <c r="A41" t="str">
        <f t="shared" si="0"/>
        <v>19001K022</v>
      </c>
      <c r="B41" s="4" t="s">
        <v>84</v>
      </c>
      <c r="C41" s="1">
        <v>190</v>
      </c>
      <c r="D41" s="1" t="s">
        <v>85</v>
      </c>
      <c r="E41" s="2">
        <v>591.66</v>
      </c>
      <c r="F41" s="2">
        <v>4950807.1506000003</v>
      </c>
      <c r="G41" s="2">
        <v>4240282.0707</v>
      </c>
      <c r="H41" s="3">
        <v>0.16756552229999999</v>
      </c>
      <c r="I41" s="5">
        <v>710525.07995000004</v>
      </c>
      <c r="J41" s="2">
        <v>8367.6556647398847</v>
      </c>
      <c r="K41" s="2">
        <v>7166.7546744752062</v>
      </c>
      <c r="L41" s="2">
        <v>8339.16</v>
      </c>
      <c r="M41" s="64" t="s">
        <v>4008</v>
      </c>
    </row>
    <row r="42" spans="1:13" x14ac:dyDescent="0.25">
      <c r="A42" t="str">
        <f t="shared" si="0"/>
        <v>19101K023</v>
      </c>
      <c r="B42" s="4" t="s">
        <v>86</v>
      </c>
      <c r="C42" s="1">
        <v>191</v>
      </c>
      <c r="D42" s="1" t="s">
        <v>87</v>
      </c>
      <c r="E42" s="2">
        <v>228.8</v>
      </c>
      <c r="F42" s="2">
        <v>2418018.8736</v>
      </c>
      <c r="G42" s="2">
        <v>2376498.8994</v>
      </c>
      <c r="H42" s="3">
        <v>1.7471068100000001E-2</v>
      </c>
      <c r="I42" s="5">
        <v>41519.974177999997</v>
      </c>
      <c r="J42" s="2">
        <v>10568.264307692307</v>
      </c>
      <c r="K42" s="2">
        <v>10386.795888986013</v>
      </c>
      <c r="L42" s="2">
        <v>10242.16</v>
      </c>
      <c r="M42" s="64" t="s">
        <v>4013</v>
      </c>
    </row>
    <row r="43" spans="1:13" x14ac:dyDescent="0.25">
      <c r="A43" t="str">
        <f t="shared" si="0"/>
        <v>19301K031</v>
      </c>
      <c r="B43" s="4" t="s">
        <v>88</v>
      </c>
      <c r="C43" s="1">
        <v>193</v>
      </c>
      <c r="D43" s="1" t="s">
        <v>89</v>
      </c>
      <c r="E43" s="2">
        <v>517.64</v>
      </c>
      <c r="F43" s="2">
        <v>2353137.2392000002</v>
      </c>
      <c r="G43" s="2">
        <v>2410199.8191999998</v>
      </c>
      <c r="H43" s="3">
        <v>-2.3675456000000001E-2</v>
      </c>
      <c r="I43" s="5">
        <v>-57062.580020000001</v>
      </c>
      <c r="J43" s="2">
        <v>4545.895292481262</v>
      </c>
      <c r="K43" s="2">
        <v>4656.1313252453438</v>
      </c>
      <c r="L43" s="2">
        <v>4949.79</v>
      </c>
      <c r="M43" s="64" t="s">
        <v>4009</v>
      </c>
    </row>
    <row r="44" spans="1:13" x14ac:dyDescent="0.25">
      <c r="A44" t="str">
        <f t="shared" si="0"/>
        <v>19401K032</v>
      </c>
      <c r="B44" s="4" t="s">
        <v>90</v>
      </c>
      <c r="C44" s="1">
        <v>194</v>
      </c>
      <c r="D44" s="1" t="s">
        <v>91</v>
      </c>
      <c r="E44" s="2">
        <v>280.77</v>
      </c>
      <c r="F44" s="2">
        <v>2378192.1952</v>
      </c>
      <c r="G44" s="2">
        <v>2268663.0954999998</v>
      </c>
      <c r="H44" s="3">
        <v>4.8279138499999999E-2</v>
      </c>
      <c r="I44" s="5">
        <v>109529.09970999999</v>
      </c>
      <c r="J44" s="2">
        <v>8470.2503657798206</v>
      </c>
      <c r="K44" s="2">
        <v>8080.1477917868715</v>
      </c>
      <c r="L44" s="2">
        <v>8436.08</v>
      </c>
      <c r="M44" s="64" t="s">
        <v>4008</v>
      </c>
    </row>
    <row r="45" spans="1:13" x14ac:dyDescent="0.25">
      <c r="A45" t="str">
        <f t="shared" si="0"/>
        <v>19501K033</v>
      </c>
      <c r="B45" s="4" t="s">
        <v>92</v>
      </c>
      <c r="C45" s="1">
        <v>195</v>
      </c>
      <c r="D45" s="1" t="s">
        <v>93</v>
      </c>
      <c r="E45" s="2">
        <v>273.13</v>
      </c>
      <c r="F45" s="2">
        <v>3060762.7784000002</v>
      </c>
      <c r="G45" s="2">
        <v>2650672.2998000002</v>
      </c>
      <c r="H45" s="3">
        <v>0.15471187389999999</v>
      </c>
      <c r="I45" s="5">
        <v>410090.47856999998</v>
      </c>
      <c r="J45" s="2">
        <v>11206.248959835977</v>
      </c>
      <c r="K45" s="2">
        <v>9704.801009775565</v>
      </c>
      <c r="L45" s="2">
        <v>11426.28</v>
      </c>
      <c r="M45" s="64" t="s">
        <v>4009</v>
      </c>
    </row>
    <row r="46" spans="1:13" x14ac:dyDescent="0.25">
      <c r="A46" t="str">
        <f t="shared" si="0"/>
        <v>19601K034</v>
      </c>
      <c r="B46" s="4" t="s">
        <v>94</v>
      </c>
      <c r="C46" s="1">
        <v>196</v>
      </c>
      <c r="D46" s="1" t="s">
        <v>95</v>
      </c>
      <c r="E46" s="2">
        <v>139.76</v>
      </c>
      <c r="F46" s="2">
        <v>2498930.8497000001</v>
      </c>
      <c r="G46" s="2">
        <v>2257412.6105999998</v>
      </c>
      <c r="H46" s="3">
        <v>0.10698896519999999</v>
      </c>
      <c r="I46" s="5">
        <v>241518.23913999999</v>
      </c>
      <c r="J46" s="2">
        <v>17880.157768317116</v>
      </c>
      <c r="K46" s="2">
        <v>16152.065044361763</v>
      </c>
      <c r="L46" s="2">
        <v>18929.830000000002</v>
      </c>
      <c r="M46" s="64" t="s">
        <v>4010</v>
      </c>
    </row>
    <row r="47" spans="1:13" x14ac:dyDescent="0.25">
      <c r="A47" t="str">
        <f t="shared" si="0"/>
        <v>19701K04J</v>
      </c>
      <c r="B47" s="4" t="s">
        <v>96</v>
      </c>
      <c r="C47" s="1">
        <v>197</v>
      </c>
      <c r="D47" s="1" t="s">
        <v>97</v>
      </c>
      <c r="E47" s="2">
        <v>49251.27</v>
      </c>
      <c r="F47" s="2">
        <v>18642098.208000001</v>
      </c>
      <c r="G47" s="2">
        <v>16967284.524999999</v>
      </c>
      <c r="H47" s="3">
        <v>9.8708410299999993E-2</v>
      </c>
      <c r="I47" s="5">
        <v>1674813.6828999999</v>
      </c>
      <c r="J47" s="2">
        <v>378.51000000609127</v>
      </c>
      <c r="K47" s="2">
        <v>344.50450770101969</v>
      </c>
      <c r="L47" s="2">
        <v>378.51</v>
      </c>
      <c r="M47" s="64" t="s">
        <v>4013</v>
      </c>
    </row>
    <row r="48" spans="1:13" x14ac:dyDescent="0.25">
      <c r="A48" t="str">
        <f t="shared" si="0"/>
        <v>19801K05J</v>
      </c>
      <c r="B48" s="4" t="s">
        <v>98</v>
      </c>
      <c r="C48" s="1">
        <v>198</v>
      </c>
      <c r="D48" s="1" t="s">
        <v>99</v>
      </c>
      <c r="E48" s="2">
        <v>5882.17</v>
      </c>
      <c r="F48" s="2">
        <v>1562951.3907000001</v>
      </c>
      <c r="G48" s="2">
        <v>1686408.1479</v>
      </c>
      <c r="H48" s="3">
        <v>-7.3206926000000005E-2</v>
      </c>
      <c r="I48" s="5">
        <v>-123456.75719999999</v>
      </c>
      <c r="J48" s="2">
        <v>265.71000000000004</v>
      </c>
      <c r="K48" s="2">
        <v>286.6983014601754</v>
      </c>
      <c r="L48" s="2">
        <v>265.70999999999998</v>
      </c>
      <c r="M48" s="64" t="s">
        <v>4012</v>
      </c>
    </row>
    <row r="49" spans="1:13" x14ac:dyDescent="0.25">
      <c r="A49" t="str">
        <f t="shared" si="0"/>
        <v>19901K06J</v>
      </c>
      <c r="B49" s="4" t="s">
        <v>100</v>
      </c>
      <c r="C49" s="1">
        <v>199</v>
      </c>
      <c r="D49" s="1" t="s">
        <v>101</v>
      </c>
      <c r="E49" s="2">
        <v>4343.95</v>
      </c>
      <c r="F49" s="2">
        <v>4006642.2825000002</v>
      </c>
      <c r="G49" s="2">
        <v>3535624.4829000002</v>
      </c>
      <c r="H49" s="3">
        <v>0.13322053910000001</v>
      </c>
      <c r="I49" s="5">
        <v>471017.79962000001</v>
      </c>
      <c r="J49" s="2">
        <v>922.35000000000014</v>
      </c>
      <c r="K49" s="2">
        <v>813.91924006952206</v>
      </c>
      <c r="L49" s="2">
        <v>922.35</v>
      </c>
      <c r="M49" s="64" t="s">
        <v>4009</v>
      </c>
    </row>
    <row r="50" spans="1:13" x14ac:dyDescent="0.25">
      <c r="A50" t="str">
        <f t="shared" si="0"/>
        <v>20001K071</v>
      </c>
      <c r="B50" s="4" t="s">
        <v>102</v>
      </c>
      <c r="C50" s="1">
        <v>200</v>
      </c>
      <c r="D50" s="1" t="s">
        <v>103</v>
      </c>
      <c r="E50" s="2">
        <v>739.17</v>
      </c>
      <c r="F50" s="2">
        <v>6710620.4203000003</v>
      </c>
      <c r="G50" s="2">
        <v>5640398.0581</v>
      </c>
      <c r="H50" s="3">
        <v>0.18974234640000001</v>
      </c>
      <c r="I50" s="5">
        <v>1070222.3622000001</v>
      </c>
      <c r="J50" s="2">
        <v>9078.5887147746798</v>
      </c>
      <c r="K50" s="2">
        <v>7630.7183166254044</v>
      </c>
      <c r="L50" s="2">
        <v>9465.84</v>
      </c>
      <c r="M50" s="64" t="s">
        <v>4008</v>
      </c>
    </row>
    <row r="51" spans="1:13" x14ac:dyDescent="0.25">
      <c r="A51" t="str">
        <f t="shared" si="0"/>
        <v>20101K072</v>
      </c>
      <c r="B51" s="4" t="s">
        <v>104</v>
      </c>
      <c r="C51" s="1">
        <v>201</v>
      </c>
      <c r="D51" s="1" t="s">
        <v>105</v>
      </c>
      <c r="E51" s="2">
        <v>333.73</v>
      </c>
      <c r="F51" s="2">
        <v>3274184.7445</v>
      </c>
      <c r="G51" s="2">
        <v>3114357.1477000001</v>
      </c>
      <c r="H51" s="3">
        <v>5.1319610799999998E-2</v>
      </c>
      <c r="I51" s="5">
        <v>159827.59682999999</v>
      </c>
      <c r="J51" s="2">
        <v>9810.8792871482929</v>
      </c>
      <c r="K51" s="2">
        <v>9331.9664030803342</v>
      </c>
      <c r="L51" s="2">
        <v>9821.69</v>
      </c>
      <c r="M51" s="64" t="s">
        <v>4013</v>
      </c>
    </row>
    <row r="52" spans="1:13" x14ac:dyDescent="0.25">
      <c r="A52" t="str">
        <f t="shared" si="0"/>
        <v>20201K073</v>
      </c>
      <c r="B52" s="4" t="s">
        <v>106</v>
      </c>
      <c r="C52" s="1">
        <v>202</v>
      </c>
      <c r="D52" s="1" t="s">
        <v>107</v>
      </c>
      <c r="E52" s="2">
        <v>216</v>
      </c>
      <c r="F52" s="2">
        <v>3332761.2666000002</v>
      </c>
      <c r="G52" s="2">
        <v>2532852.2760999999</v>
      </c>
      <c r="H52" s="3">
        <v>0.31581351899999999</v>
      </c>
      <c r="I52" s="5">
        <v>799908.99052999995</v>
      </c>
      <c r="J52" s="2">
        <v>15429.450308333335</v>
      </c>
      <c r="K52" s="2">
        <v>11726.167944907407</v>
      </c>
      <c r="L52" s="2">
        <v>15688.87</v>
      </c>
      <c r="M52" s="64" t="s">
        <v>4009</v>
      </c>
    </row>
    <row r="53" spans="1:13" x14ac:dyDescent="0.25">
      <c r="A53" t="str">
        <f t="shared" si="0"/>
        <v>20301K074</v>
      </c>
      <c r="B53" s="4" t="s">
        <v>108</v>
      </c>
      <c r="C53" s="1">
        <v>203</v>
      </c>
      <c r="D53" s="1" t="s">
        <v>109</v>
      </c>
      <c r="E53" s="2">
        <v>205.66</v>
      </c>
      <c r="F53" s="2">
        <v>5131148.6885000002</v>
      </c>
      <c r="G53" s="2">
        <v>3796891.4618000002</v>
      </c>
      <c r="H53" s="3">
        <v>0.35140778719999999</v>
      </c>
      <c r="I53" s="5">
        <v>1334257.2267</v>
      </c>
      <c r="J53" s="2">
        <v>24949.667842555675</v>
      </c>
      <c r="K53" s="2">
        <v>18461.98318486823</v>
      </c>
      <c r="L53" s="2">
        <v>24845.06</v>
      </c>
      <c r="M53" s="64" t="s">
        <v>4008</v>
      </c>
    </row>
    <row r="54" spans="1:13" x14ac:dyDescent="0.25">
      <c r="A54" t="str">
        <f t="shared" si="0"/>
        <v>20401M041</v>
      </c>
      <c r="B54" s="4" t="s">
        <v>110</v>
      </c>
      <c r="C54" s="1">
        <v>204</v>
      </c>
      <c r="D54" s="1" t="s">
        <v>111</v>
      </c>
      <c r="E54" s="2">
        <v>4814.8100000000004</v>
      </c>
      <c r="F54" s="2">
        <v>9556005.8005999997</v>
      </c>
      <c r="G54" s="2">
        <v>9572111.8208000008</v>
      </c>
      <c r="H54" s="3">
        <v>-1.682598E-3</v>
      </c>
      <c r="I54" s="5">
        <v>-16106.02023</v>
      </c>
      <c r="J54" s="2">
        <v>1984.7108817585738</v>
      </c>
      <c r="K54" s="2">
        <v>1988.0559816067509</v>
      </c>
      <c r="L54" s="2">
        <v>1964.17</v>
      </c>
      <c r="M54" s="64" t="s">
        <v>4008</v>
      </c>
    </row>
    <row r="55" spans="1:13" x14ac:dyDescent="0.25">
      <c r="A55" t="str">
        <f t="shared" si="0"/>
        <v>20501M042</v>
      </c>
      <c r="B55" s="4" t="s">
        <v>112</v>
      </c>
      <c r="C55" s="1">
        <v>205</v>
      </c>
      <c r="D55" s="1" t="s">
        <v>113</v>
      </c>
      <c r="E55" s="2">
        <v>886.13</v>
      </c>
      <c r="F55" s="2">
        <v>3751281.4967999998</v>
      </c>
      <c r="G55" s="2">
        <v>3431499.7700999998</v>
      </c>
      <c r="H55" s="3">
        <v>9.3190076699999999E-2</v>
      </c>
      <c r="I55" s="5">
        <v>319781.72667</v>
      </c>
      <c r="J55" s="2">
        <v>4233.3308846331802</v>
      </c>
      <c r="K55" s="2">
        <v>3872.4563778452371</v>
      </c>
      <c r="L55" s="2">
        <v>4205.8900000000003</v>
      </c>
      <c r="M55" s="64" t="s">
        <v>4008</v>
      </c>
    </row>
    <row r="56" spans="1:13" x14ac:dyDescent="0.25">
      <c r="A56" t="str">
        <f t="shared" si="0"/>
        <v>20601M043</v>
      </c>
      <c r="B56" s="4" t="s">
        <v>114</v>
      </c>
      <c r="C56" s="1">
        <v>206</v>
      </c>
      <c r="D56" s="1" t="s">
        <v>115</v>
      </c>
      <c r="E56" s="2">
        <v>323.08</v>
      </c>
      <c r="F56" s="2">
        <v>2052995.1475</v>
      </c>
      <c r="G56" s="2">
        <v>2315874.6455999999</v>
      </c>
      <c r="H56" s="3">
        <v>-0.113511972</v>
      </c>
      <c r="I56" s="5">
        <v>-262879.49810000003</v>
      </c>
      <c r="J56" s="2">
        <v>6354.4482713259877</v>
      </c>
      <c r="K56" s="2">
        <v>7168.1151590937234</v>
      </c>
      <c r="L56" s="2">
        <v>6453.34</v>
      </c>
      <c r="M56" s="64" t="s">
        <v>4009</v>
      </c>
    </row>
    <row r="57" spans="1:13" x14ac:dyDescent="0.25">
      <c r="A57" t="str">
        <f t="shared" si="0"/>
        <v>33301M04T</v>
      </c>
      <c r="B57" s="4" t="s">
        <v>116</v>
      </c>
      <c r="C57" s="1">
        <v>333</v>
      </c>
      <c r="D57" s="1" t="s">
        <v>117</v>
      </c>
      <c r="E57" s="2">
        <v>2701.28</v>
      </c>
      <c r="F57" s="2">
        <v>1504153.7424000001</v>
      </c>
      <c r="G57" s="2">
        <v>1703547.6276</v>
      </c>
      <c r="H57" s="3">
        <v>-0.117046264</v>
      </c>
      <c r="I57" s="5">
        <v>-199393.88519999999</v>
      </c>
      <c r="J57" s="2">
        <v>556.83000000000004</v>
      </c>
      <c r="K57" s="2">
        <v>630.64459352603205</v>
      </c>
      <c r="L57" s="2">
        <v>556.83000000000004</v>
      </c>
      <c r="M57" s="64" t="s">
        <v>4008</v>
      </c>
    </row>
    <row r="58" spans="1:13" x14ac:dyDescent="0.25">
      <c r="A58" t="str">
        <f t="shared" si="0"/>
        <v>20801M051</v>
      </c>
      <c r="B58" s="4" t="s">
        <v>118</v>
      </c>
      <c r="C58" s="1">
        <v>208</v>
      </c>
      <c r="D58" s="1" t="s">
        <v>119</v>
      </c>
      <c r="E58" s="2">
        <v>3540.74</v>
      </c>
      <c r="F58" s="2">
        <v>9690040.8574000001</v>
      </c>
      <c r="G58" s="2">
        <v>10416354.029999999</v>
      </c>
      <c r="H58" s="3">
        <v>-6.9728156999999999E-2</v>
      </c>
      <c r="I58" s="5">
        <v>-726313.17209999997</v>
      </c>
      <c r="J58" s="2">
        <v>2736.727592932551</v>
      </c>
      <c r="K58" s="2">
        <v>2941.8579251794822</v>
      </c>
      <c r="L58" s="2">
        <v>2902.73</v>
      </c>
      <c r="M58" s="64" t="s">
        <v>4008</v>
      </c>
    </row>
    <row r="59" spans="1:13" x14ac:dyDescent="0.25">
      <c r="A59" t="str">
        <f t="shared" si="0"/>
        <v>20901M052</v>
      </c>
      <c r="B59" s="4" t="s">
        <v>120</v>
      </c>
      <c r="C59" s="1">
        <v>209</v>
      </c>
      <c r="D59" s="1" t="s">
        <v>121</v>
      </c>
      <c r="E59" s="2">
        <v>1884.19</v>
      </c>
      <c r="F59" s="2">
        <v>10212471.893999999</v>
      </c>
      <c r="G59" s="2">
        <v>10038800.679</v>
      </c>
      <c r="H59" s="3">
        <v>1.7299996299999999E-2</v>
      </c>
      <c r="I59" s="5">
        <v>173671.21455</v>
      </c>
      <c r="J59" s="2">
        <v>5420.0860284790806</v>
      </c>
      <c r="K59" s="2">
        <v>5327.9131504784546</v>
      </c>
      <c r="L59" s="2">
        <v>5641.94</v>
      </c>
      <c r="M59" s="64" t="s">
        <v>4008</v>
      </c>
    </row>
    <row r="60" spans="1:13" x14ac:dyDescent="0.25">
      <c r="A60" t="str">
        <f t="shared" si="0"/>
        <v>21001M053</v>
      </c>
      <c r="B60" s="4" t="s">
        <v>122</v>
      </c>
      <c r="C60" s="1">
        <v>210</v>
      </c>
      <c r="D60" s="1" t="s">
        <v>123</v>
      </c>
      <c r="E60" s="2">
        <v>2135.87</v>
      </c>
      <c r="F60" s="2">
        <v>17467467.291999999</v>
      </c>
      <c r="G60" s="2">
        <v>17655640.853999998</v>
      </c>
      <c r="H60" s="3">
        <v>-1.0657985E-2</v>
      </c>
      <c r="I60" s="5">
        <v>-188173.5624</v>
      </c>
      <c r="J60" s="2">
        <v>8178.1509604985322</v>
      </c>
      <c r="K60" s="2">
        <v>8266.252559378614</v>
      </c>
      <c r="L60" s="2">
        <v>8304.2199999999993</v>
      </c>
      <c r="M60" s="64" t="s">
        <v>4008</v>
      </c>
    </row>
    <row r="61" spans="1:13" x14ac:dyDescent="0.25">
      <c r="A61" t="str">
        <f t="shared" si="0"/>
        <v>21101M054</v>
      </c>
      <c r="B61" s="4" t="s">
        <v>124</v>
      </c>
      <c r="C61" s="1">
        <v>211</v>
      </c>
      <c r="D61" s="1" t="s">
        <v>125</v>
      </c>
      <c r="E61" s="2">
        <v>961.03</v>
      </c>
      <c r="F61" s="2">
        <v>13832584.4</v>
      </c>
      <c r="G61" s="2">
        <v>13932891.418</v>
      </c>
      <c r="H61" s="3">
        <v>-7.1992970000000003E-3</v>
      </c>
      <c r="I61" s="5">
        <v>-100307.018</v>
      </c>
      <c r="J61" s="2">
        <v>14393.499058302032</v>
      </c>
      <c r="K61" s="2">
        <v>14497.873550253375</v>
      </c>
      <c r="L61" s="2">
        <v>14376.39</v>
      </c>
      <c r="M61" s="64" t="s">
        <v>4008</v>
      </c>
    </row>
    <row r="62" spans="1:13" x14ac:dyDescent="0.25">
      <c r="A62" t="str">
        <f t="shared" si="0"/>
        <v>21201M05T</v>
      </c>
      <c r="B62" s="4" t="s">
        <v>126</v>
      </c>
      <c r="C62" s="1">
        <v>212</v>
      </c>
      <c r="D62" s="1" t="s">
        <v>127</v>
      </c>
      <c r="E62" s="2">
        <v>787.14</v>
      </c>
      <c r="F62" s="2">
        <v>503415.38699999999</v>
      </c>
      <c r="G62" s="2">
        <v>534514.06045999995</v>
      </c>
      <c r="H62" s="3">
        <v>-5.8181206999999999E-2</v>
      </c>
      <c r="I62" s="5">
        <v>-31098.673460000002</v>
      </c>
      <c r="J62" s="2">
        <v>639.54999999999995</v>
      </c>
      <c r="K62" s="2">
        <v>679.0584399979673</v>
      </c>
      <c r="L62" s="2">
        <v>639.54999999999995</v>
      </c>
      <c r="M62" s="64" t="s">
        <v>4009</v>
      </c>
    </row>
    <row r="63" spans="1:13" x14ac:dyDescent="0.25">
      <c r="A63" t="str">
        <f t="shared" si="0"/>
        <v>21301M071</v>
      </c>
      <c r="B63" s="4" t="s">
        <v>128</v>
      </c>
      <c r="C63" s="1">
        <v>213</v>
      </c>
      <c r="D63" s="1" t="s">
        <v>129</v>
      </c>
      <c r="E63" s="2">
        <v>2172.4899999999998</v>
      </c>
      <c r="F63" s="2">
        <v>4857447.6328999996</v>
      </c>
      <c r="G63" s="2">
        <v>5012323.9348999998</v>
      </c>
      <c r="H63" s="3">
        <v>-3.0899101000000002E-2</v>
      </c>
      <c r="I63" s="5">
        <v>-154876.302</v>
      </c>
      <c r="J63" s="2">
        <v>2235.8895244166833</v>
      </c>
      <c r="K63" s="2">
        <v>2307.1792896169836</v>
      </c>
      <c r="L63" s="2">
        <v>2495.58</v>
      </c>
      <c r="M63" s="64" t="s">
        <v>4008</v>
      </c>
    </row>
    <row r="64" spans="1:13" x14ac:dyDescent="0.25">
      <c r="A64" t="str">
        <f t="shared" si="0"/>
        <v>21401M072</v>
      </c>
      <c r="B64" s="4" t="s">
        <v>130</v>
      </c>
      <c r="C64" s="1">
        <v>214</v>
      </c>
      <c r="D64" s="1" t="s">
        <v>131</v>
      </c>
      <c r="E64" s="2">
        <v>3410.04</v>
      </c>
      <c r="F64" s="2">
        <v>13975774.804</v>
      </c>
      <c r="G64" s="2">
        <v>13782839.697000001</v>
      </c>
      <c r="H64" s="3">
        <v>1.3998211599999999E-2</v>
      </c>
      <c r="I64" s="5">
        <v>192935.10699999999</v>
      </c>
      <c r="J64" s="2">
        <v>4098.4196091541444</v>
      </c>
      <c r="K64" s="2">
        <v>4041.8410625681813</v>
      </c>
      <c r="L64" s="2">
        <v>4341.09</v>
      </c>
      <c r="M64" s="64" t="s">
        <v>4013</v>
      </c>
    </row>
    <row r="65" spans="1:13" x14ac:dyDescent="0.25">
      <c r="A65" t="str">
        <f t="shared" si="0"/>
        <v>21501M073</v>
      </c>
      <c r="B65" s="4" t="s">
        <v>132</v>
      </c>
      <c r="C65" s="1">
        <v>215</v>
      </c>
      <c r="D65" s="1" t="s">
        <v>133</v>
      </c>
      <c r="E65" s="2">
        <v>3448.9</v>
      </c>
      <c r="F65" s="2">
        <v>17949628.623</v>
      </c>
      <c r="G65" s="2">
        <v>17348958.875999998</v>
      </c>
      <c r="H65" s="3">
        <v>3.46228123E-2</v>
      </c>
      <c r="I65" s="5">
        <v>600669.74734999996</v>
      </c>
      <c r="J65" s="2">
        <v>5204.4502951665745</v>
      </c>
      <c r="K65" s="2">
        <v>5030.2875919858498</v>
      </c>
      <c r="L65" s="2">
        <v>5232.62</v>
      </c>
      <c r="M65" s="64" t="s">
        <v>4008</v>
      </c>
    </row>
    <row r="66" spans="1:13" x14ac:dyDescent="0.25">
      <c r="A66" t="str">
        <f t="shared" si="0"/>
        <v>21601M074</v>
      </c>
      <c r="B66" s="4" t="s">
        <v>134</v>
      </c>
      <c r="C66" s="1">
        <v>216</v>
      </c>
      <c r="D66" s="1" t="s">
        <v>135</v>
      </c>
      <c r="E66" s="2">
        <v>528.79999999999995</v>
      </c>
      <c r="F66" s="2">
        <v>3789476.9539999999</v>
      </c>
      <c r="G66" s="2">
        <v>3909384.4967</v>
      </c>
      <c r="H66" s="3">
        <v>-3.0671719E-2</v>
      </c>
      <c r="I66" s="5">
        <v>-119907.54270000001</v>
      </c>
      <c r="J66" s="2">
        <v>7166.1818343419063</v>
      </c>
      <c r="K66" s="2">
        <v>7392.9358863464458</v>
      </c>
      <c r="L66" s="2">
        <v>6908.28</v>
      </c>
      <c r="M66" s="64" t="s">
        <v>4008</v>
      </c>
    </row>
    <row r="67" spans="1:13" x14ac:dyDescent="0.25">
      <c r="A67" t="str">
        <f t="shared" ref="A67:A130" si="1">TRIM(CONCATENATE(C67,B67))</f>
        <v>21701M07T</v>
      </c>
      <c r="B67" s="4" t="s">
        <v>136</v>
      </c>
      <c r="C67" s="1">
        <v>217</v>
      </c>
      <c r="D67" s="1" t="s">
        <v>137</v>
      </c>
      <c r="E67" s="2">
        <v>4613.43</v>
      </c>
      <c r="F67" s="2">
        <v>2074382.6651999999</v>
      </c>
      <c r="G67" s="2">
        <v>1805799.8491</v>
      </c>
      <c r="H67" s="3">
        <v>0.14873343589999999</v>
      </c>
      <c r="I67" s="5">
        <v>268582.81608000002</v>
      </c>
      <c r="J67" s="2">
        <v>449.63999999999993</v>
      </c>
      <c r="K67" s="2">
        <v>391.42240135864205</v>
      </c>
      <c r="L67" s="2">
        <v>449.63999999999987</v>
      </c>
      <c r="M67" s="64" t="s">
        <v>4013</v>
      </c>
    </row>
    <row r="68" spans="1:13" x14ac:dyDescent="0.25">
      <c r="A68" t="str">
        <f t="shared" si="1"/>
        <v>21801M081</v>
      </c>
      <c r="B68" s="4" t="s">
        <v>138</v>
      </c>
      <c r="C68" s="1">
        <v>218</v>
      </c>
      <c r="D68" s="1" t="s">
        <v>139</v>
      </c>
      <c r="E68" s="2">
        <v>9913.2099999999991</v>
      </c>
      <c r="F68" s="2">
        <v>15595867.736</v>
      </c>
      <c r="G68" s="2">
        <v>18114798.142999999</v>
      </c>
      <c r="H68" s="3">
        <v>-0.13905373900000001</v>
      </c>
      <c r="I68" s="5">
        <v>-2518930.4070000001</v>
      </c>
      <c r="J68" s="2">
        <v>1573.2409316457536</v>
      </c>
      <c r="K68" s="2">
        <v>1827.3392920154017</v>
      </c>
      <c r="L68" s="2">
        <v>1899.81</v>
      </c>
      <c r="M68" s="64" t="s">
        <v>4009</v>
      </c>
    </row>
    <row r="69" spans="1:13" x14ac:dyDescent="0.25">
      <c r="A69" t="str">
        <f t="shared" si="1"/>
        <v>21901M082</v>
      </c>
      <c r="B69" s="4" t="s">
        <v>140</v>
      </c>
      <c r="C69" s="1">
        <v>219</v>
      </c>
      <c r="D69" s="1" t="s">
        <v>141</v>
      </c>
      <c r="E69" s="2">
        <v>6216.35</v>
      </c>
      <c r="F69" s="2">
        <v>27104900.120000001</v>
      </c>
      <c r="G69" s="2">
        <v>24609809.784000002</v>
      </c>
      <c r="H69" s="3">
        <v>0.10138600659999999</v>
      </c>
      <c r="I69" s="5">
        <v>2495090.3363999999</v>
      </c>
      <c r="J69" s="2">
        <v>4360.2596571943341</v>
      </c>
      <c r="K69" s="2">
        <v>3958.8841979618264</v>
      </c>
      <c r="L69" s="2">
        <v>4288.88</v>
      </c>
      <c r="M69" s="64" t="s">
        <v>4008</v>
      </c>
    </row>
    <row r="70" spans="1:13" x14ac:dyDescent="0.25">
      <c r="A70" t="str">
        <f t="shared" si="1"/>
        <v>22001M083</v>
      </c>
      <c r="B70" s="4" t="s">
        <v>142</v>
      </c>
      <c r="C70" s="1">
        <v>220</v>
      </c>
      <c r="D70" s="1" t="s">
        <v>143</v>
      </c>
      <c r="E70" s="2">
        <v>4257.72</v>
      </c>
      <c r="F70" s="2">
        <v>26400120.226</v>
      </c>
      <c r="G70" s="2">
        <v>24466096.649</v>
      </c>
      <c r="H70" s="3">
        <v>7.9049126900000002E-2</v>
      </c>
      <c r="I70" s="5">
        <v>1934023.5777</v>
      </c>
      <c r="J70" s="2">
        <v>6200.5299141324458</v>
      </c>
      <c r="K70" s="2">
        <v>5746.2906553272642</v>
      </c>
      <c r="L70" s="2">
        <v>6234.47</v>
      </c>
      <c r="M70" s="64" t="s">
        <v>4008</v>
      </c>
    </row>
    <row r="71" spans="1:13" x14ac:dyDescent="0.25">
      <c r="A71" t="str">
        <f t="shared" si="1"/>
        <v>22101M084</v>
      </c>
      <c r="B71" s="4" t="s">
        <v>144</v>
      </c>
      <c r="C71" s="1">
        <v>221</v>
      </c>
      <c r="D71" s="1" t="s">
        <v>145</v>
      </c>
      <c r="E71" s="2">
        <v>1110.8699999999999</v>
      </c>
      <c r="F71" s="2">
        <v>10964765.934</v>
      </c>
      <c r="G71" s="2">
        <v>10925091.077</v>
      </c>
      <c r="H71" s="3">
        <v>3.6315355000000001E-3</v>
      </c>
      <c r="I71" s="5">
        <v>39674.856477000001</v>
      </c>
      <c r="J71" s="2">
        <v>9870.431224175647</v>
      </c>
      <c r="K71" s="2">
        <v>9834.7161026942849</v>
      </c>
      <c r="L71" s="2">
        <v>9546.7800000000007</v>
      </c>
      <c r="M71" s="64" t="s">
        <v>4008</v>
      </c>
    </row>
    <row r="72" spans="1:13" x14ac:dyDescent="0.25">
      <c r="A72" t="str">
        <f t="shared" si="1"/>
        <v>22201M08T</v>
      </c>
      <c r="B72" s="4" t="s">
        <v>146</v>
      </c>
      <c r="C72" s="1">
        <v>222</v>
      </c>
      <c r="D72" s="1" t="s">
        <v>147</v>
      </c>
      <c r="E72" s="2">
        <v>9539.0300000000007</v>
      </c>
      <c r="F72" s="2">
        <v>4881217.0412999997</v>
      </c>
      <c r="G72" s="2">
        <v>4797473.1276000002</v>
      </c>
      <c r="H72" s="3">
        <v>1.7455838000000001E-2</v>
      </c>
      <c r="I72" s="5">
        <v>83743.913667000001</v>
      </c>
      <c r="J72" s="2">
        <v>511.70999999999992</v>
      </c>
      <c r="K72" s="2">
        <v>502.930919349242</v>
      </c>
      <c r="L72" s="2">
        <v>511.71000000000004</v>
      </c>
      <c r="M72" s="64" t="s">
        <v>4012</v>
      </c>
    </row>
    <row r="73" spans="1:13" x14ac:dyDescent="0.25">
      <c r="A73" t="str">
        <f t="shared" si="1"/>
        <v>22301M091</v>
      </c>
      <c r="B73" s="4" t="s">
        <v>148</v>
      </c>
      <c r="C73" s="1">
        <v>223</v>
      </c>
      <c r="D73" s="1" t="s">
        <v>149</v>
      </c>
      <c r="E73" s="2">
        <v>1235.54</v>
      </c>
      <c r="F73" s="2">
        <v>2034427.237</v>
      </c>
      <c r="G73" s="2">
        <v>2491008.1150000002</v>
      </c>
      <c r="H73" s="3">
        <v>-0.183291606</v>
      </c>
      <c r="I73" s="5">
        <v>-456580.87800000003</v>
      </c>
      <c r="J73" s="2">
        <v>1646.5895373682763</v>
      </c>
      <c r="K73" s="2">
        <v>2016.1290731178274</v>
      </c>
      <c r="L73" s="2">
        <v>1590.19</v>
      </c>
      <c r="M73" s="64" t="s">
        <v>4008</v>
      </c>
    </row>
    <row r="74" spans="1:13" x14ac:dyDescent="0.25">
      <c r="A74" t="str">
        <f t="shared" si="1"/>
        <v>22401M092</v>
      </c>
      <c r="B74" s="4" t="s">
        <v>150</v>
      </c>
      <c r="C74" s="1">
        <v>224</v>
      </c>
      <c r="D74" s="1" t="s">
        <v>151</v>
      </c>
      <c r="E74" s="2">
        <v>580.96</v>
      </c>
      <c r="F74" s="2">
        <v>3042759.7133999998</v>
      </c>
      <c r="G74" s="2">
        <v>2488633.9295000001</v>
      </c>
      <c r="H74" s="3">
        <v>0.22266263319999999</v>
      </c>
      <c r="I74" s="5">
        <v>554125.78388</v>
      </c>
      <c r="J74" s="2">
        <v>5237.4685234783801</v>
      </c>
      <c r="K74" s="2">
        <v>4283.657961821812</v>
      </c>
      <c r="L74" s="2">
        <v>5168.88</v>
      </c>
      <c r="M74" s="64" t="s">
        <v>4008</v>
      </c>
    </row>
    <row r="75" spans="1:13" x14ac:dyDescent="0.25">
      <c r="A75" t="str">
        <f t="shared" si="1"/>
        <v>22501M093</v>
      </c>
      <c r="B75" s="4" t="s">
        <v>152</v>
      </c>
      <c r="C75" s="1">
        <v>225</v>
      </c>
      <c r="D75" s="1" t="s">
        <v>153</v>
      </c>
      <c r="E75" s="2">
        <v>534.85</v>
      </c>
      <c r="F75" s="2">
        <v>4058683.6831999999</v>
      </c>
      <c r="G75" s="2">
        <v>3639938.7389000002</v>
      </c>
      <c r="H75" s="3">
        <v>0.115041756</v>
      </c>
      <c r="I75" s="5">
        <v>418744.94428</v>
      </c>
      <c r="J75" s="2">
        <v>7588.4522449284841</v>
      </c>
      <c r="K75" s="2">
        <v>6805.5319040852573</v>
      </c>
      <c r="L75" s="2">
        <v>7606.95</v>
      </c>
      <c r="M75" s="64" t="s">
        <v>4009</v>
      </c>
    </row>
    <row r="76" spans="1:13" x14ac:dyDescent="0.25">
      <c r="A76" t="str">
        <f t="shared" si="1"/>
        <v>22601M094</v>
      </c>
      <c r="B76" s="4" t="s">
        <v>154</v>
      </c>
      <c r="C76" s="1">
        <v>226</v>
      </c>
      <c r="D76" s="1" t="s">
        <v>155</v>
      </c>
      <c r="E76" s="2">
        <v>291.56</v>
      </c>
      <c r="F76" s="2">
        <v>4043820.3114</v>
      </c>
      <c r="G76" s="2">
        <v>4126164.2412999999</v>
      </c>
      <c r="H76" s="3">
        <v>-1.9956531999999999E-2</v>
      </c>
      <c r="I76" s="5">
        <v>-82343.929940000002</v>
      </c>
      <c r="J76" s="2">
        <v>13869.599092468103</v>
      </c>
      <c r="K76" s="2">
        <v>14152.024424818219</v>
      </c>
      <c r="L76" s="2">
        <v>12830.16</v>
      </c>
      <c r="M76" s="64" t="s">
        <v>4008</v>
      </c>
    </row>
    <row r="77" spans="1:13" x14ac:dyDescent="0.25">
      <c r="A77" t="str">
        <f t="shared" si="1"/>
        <v>22701M09T</v>
      </c>
      <c r="B77" s="4" t="s">
        <v>156</v>
      </c>
      <c r="C77" s="1">
        <v>227</v>
      </c>
      <c r="D77" s="1" t="s">
        <v>157</v>
      </c>
      <c r="E77" s="2">
        <v>1267.28</v>
      </c>
      <c r="F77" s="2">
        <v>716874.95039999997</v>
      </c>
      <c r="G77" s="2">
        <v>709466.37947000004</v>
      </c>
      <c r="H77" s="3">
        <v>1.04424553E-2</v>
      </c>
      <c r="I77" s="5">
        <v>7408.5709281999998</v>
      </c>
      <c r="J77" s="2">
        <v>565.67999999999995</v>
      </c>
      <c r="K77" s="2">
        <v>559.83395892778242</v>
      </c>
      <c r="L77" s="2">
        <v>565.67999999999995</v>
      </c>
      <c r="M77" s="64" t="s">
        <v>4008</v>
      </c>
    </row>
    <row r="78" spans="1:13" x14ac:dyDescent="0.25">
      <c r="A78" t="str">
        <f t="shared" si="1"/>
        <v>22801M101</v>
      </c>
      <c r="B78" s="4" t="s">
        <v>158</v>
      </c>
      <c r="C78" s="1">
        <v>228</v>
      </c>
      <c r="D78" s="1" t="s">
        <v>159</v>
      </c>
      <c r="E78" s="2">
        <v>2538.2399999999998</v>
      </c>
      <c r="F78" s="2">
        <v>5522281.2347999997</v>
      </c>
      <c r="G78" s="2">
        <v>5931970.3123000003</v>
      </c>
      <c r="H78" s="3">
        <v>-6.9064586999999997E-2</v>
      </c>
      <c r="I78" s="5">
        <v>-409689.07750000001</v>
      </c>
      <c r="J78" s="2">
        <v>2175.6339963124055</v>
      </c>
      <c r="K78" s="2">
        <v>2337.040749613906</v>
      </c>
      <c r="L78" s="2">
        <v>2487.14</v>
      </c>
      <c r="M78" s="64" t="s">
        <v>4009</v>
      </c>
    </row>
    <row r="79" spans="1:13" x14ac:dyDescent="0.25">
      <c r="A79" t="str">
        <f t="shared" si="1"/>
        <v>22901M102</v>
      </c>
      <c r="B79" s="4" t="s">
        <v>160</v>
      </c>
      <c r="C79" s="1">
        <v>229</v>
      </c>
      <c r="D79" s="1" t="s">
        <v>161</v>
      </c>
      <c r="E79" s="2">
        <v>2105.27</v>
      </c>
      <c r="F79" s="2">
        <v>10991507.364</v>
      </c>
      <c r="G79" s="2">
        <v>9426527.0077999998</v>
      </c>
      <c r="H79" s="3">
        <v>0.16601876330000001</v>
      </c>
      <c r="I79" s="5">
        <v>1564980.3561</v>
      </c>
      <c r="J79" s="2">
        <v>5220.9490298156534</v>
      </c>
      <c r="K79" s="2">
        <v>4477.5857765512264</v>
      </c>
      <c r="L79" s="2">
        <v>5409.69</v>
      </c>
      <c r="M79" s="64" t="s">
        <v>4008</v>
      </c>
    </row>
    <row r="80" spans="1:13" x14ac:dyDescent="0.25">
      <c r="A80" t="str">
        <f t="shared" si="1"/>
        <v>23001M103</v>
      </c>
      <c r="B80" s="4" t="s">
        <v>162</v>
      </c>
      <c r="C80" s="1">
        <v>230</v>
      </c>
      <c r="D80" s="1" t="s">
        <v>163</v>
      </c>
      <c r="E80" s="2">
        <v>1206.1099999999999</v>
      </c>
      <c r="F80" s="2">
        <v>8367405.7554000001</v>
      </c>
      <c r="G80" s="2">
        <v>7105522.8487999998</v>
      </c>
      <c r="H80" s="3">
        <v>0.17759184419999999</v>
      </c>
      <c r="I80" s="5">
        <v>1261882.9066000001</v>
      </c>
      <c r="J80" s="2">
        <v>6937.5146175721957</v>
      </c>
      <c r="K80" s="2">
        <v>5891.272644120354</v>
      </c>
      <c r="L80" s="2">
        <v>7239.37</v>
      </c>
      <c r="M80" s="64" t="s">
        <v>4008</v>
      </c>
    </row>
    <row r="81" spans="1:13" x14ac:dyDescent="0.25">
      <c r="A81" t="str">
        <f t="shared" si="1"/>
        <v>23101M104</v>
      </c>
      <c r="B81" s="4" t="s">
        <v>164</v>
      </c>
      <c r="C81" s="1">
        <v>231</v>
      </c>
      <c r="D81" s="1" t="s">
        <v>165</v>
      </c>
      <c r="E81" s="2">
        <v>280.18</v>
      </c>
      <c r="F81" s="2">
        <v>3398765.6417999999</v>
      </c>
      <c r="G81" s="2">
        <v>2996225.5071999999</v>
      </c>
      <c r="H81" s="3">
        <v>0.13434907809999999</v>
      </c>
      <c r="I81" s="5">
        <v>402540.13464</v>
      </c>
      <c r="J81" s="2">
        <v>12130.650445427938</v>
      </c>
      <c r="K81" s="2">
        <v>10693.930713112997</v>
      </c>
      <c r="L81" s="2">
        <v>12568.38</v>
      </c>
      <c r="M81" s="64" t="s">
        <v>4008</v>
      </c>
    </row>
    <row r="82" spans="1:13" x14ac:dyDescent="0.25">
      <c r="A82" t="str">
        <f t="shared" si="1"/>
        <v>23201M10T</v>
      </c>
      <c r="B82" s="4" t="s">
        <v>166</v>
      </c>
      <c r="C82" s="1">
        <v>232</v>
      </c>
      <c r="D82" s="1" t="s">
        <v>167</v>
      </c>
      <c r="E82" s="2">
        <v>1184.98</v>
      </c>
      <c r="F82" s="2">
        <v>1125091.1107999999</v>
      </c>
      <c r="G82" s="2">
        <v>810805.41251000005</v>
      </c>
      <c r="H82" s="3">
        <v>0.3876216086</v>
      </c>
      <c r="I82" s="5">
        <v>314285.69828999997</v>
      </c>
      <c r="J82" s="2">
        <v>949.45999999999992</v>
      </c>
      <c r="K82" s="2">
        <v>684.23552508059208</v>
      </c>
      <c r="L82" s="2">
        <v>949.46</v>
      </c>
      <c r="M82" s="64" t="s">
        <v>4012</v>
      </c>
    </row>
    <row r="83" spans="1:13" x14ac:dyDescent="0.25">
      <c r="A83" t="str">
        <f t="shared" si="1"/>
        <v>23301M111</v>
      </c>
      <c r="B83" s="4" t="s">
        <v>168</v>
      </c>
      <c r="C83" s="1">
        <v>233</v>
      </c>
      <c r="D83" s="1" t="s">
        <v>169</v>
      </c>
      <c r="E83" s="2">
        <v>15455.95</v>
      </c>
      <c r="F83" s="2">
        <v>32688176.085999999</v>
      </c>
      <c r="G83" s="2">
        <v>34034450.548</v>
      </c>
      <c r="H83" s="3">
        <v>-3.9556226999999999E-2</v>
      </c>
      <c r="I83" s="5">
        <v>-1346274.4620000001</v>
      </c>
      <c r="J83" s="2">
        <v>2114.9250667865772</v>
      </c>
      <c r="K83" s="2">
        <v>2202.0290275266157</v>
      </c>
      <c r="L83" s="2">
        <v>2082.73</v>
      </c>
      <c r="M83" s="64" t="s">
        <v>4008</v>
      </c>
    </row>
    <row r="84" spans="1:13" x14ac:dyDescent="0.25">
      <c r="A84" t="str">
        <f t="shared" si="1"/>
        <v>23401M112</v>
      </c>
      <c r="B84" s="4" t="s">
        <v>170</v>
      </c>
      <c r="C84" s="1">
        <v>234</v>
      </c>
      <c r="D84" s="1" t="s">
        <v>171</v>
      </c>
      <c r="E84" s="2">
        <v>7285.21</v>
      </c>
      <c r="F84" s="2">
        <v>26634930.607000001</v>
      </c>
      <c r="G84" s="2">
        <v>25005552.02</v>
      </c>
      <c r="H84" s="3">
        <v>6.5160672599999997E-2</v>
      </c>
      <c r="I84" s="5">
        <v>1629378.5870999999</v>
      </c>
      <c r="J84" s="2">
        <v>3656.027843672317</v>
      </c>
      <c r="K84" s="2">
        <v>3432.3721649753402</v>
      </c>
      <c r="L84" s="2">
        <v>3818.56</v>
      </c>
      <c r="M84" s="64" t="s">
        <v>4008</v>
      </c>
    </row>
    <row r="85" spans="1:13" x14ac:dyDescent="0.25">
      <c r="A85" t="str">
        <f t="shared" si="1"/>
        <v>23501M113</v>
      </c>
      <c r="B85" s="4" t="s">
        <v>172</v>
      </c>
      <c r="C85" s="1">
        <v>235</v>
      </c>
      <c r="D85" s="1" t="s">
        <v>173</v>
      </c>
      <c r="E85" s="2">
        <v>2750.44</v>
      </c>
      <c r="F85" s="2">
        <v>15821706.884</v>
      </c>
      <c r="G85" s="2">
        <v>14742089.421</v>
      </c>
      <c r="H85" s="3">
        <v>7.3233680300000006E-2</v>
      </c>
      <c r="I85" s="5">
        <v>1079617.463</v>
      </c>
      <c r="J85" s="2">
        <v>5752.4275694070766</v>
      </c>
      <c r="K85" s="2">
        <v>5359.9022051017291</v>
      </c>
      <c r="L85" s="2">
        <v>5663.28</v>
      </c>
      <c r="M85" s="64" t="s">
        <v>4008</v>
      </c>
    </row>
    <row r="86" spans="1:13" x14ac:dyDescent="0.25">
      <c r="A86" t="str">
        <f t="shared" si="1"/>
        <v>23601M114</v>
      </c>
      <c r="B86" s="4" t="s">
        <v>174</v>
      </c>
      <c r="C86" s="1">
        <v>236</v>
      </c>
      <c r="D86" s="1" t="s">
        <v>175</v>
      </c>
      <c r="E86" s="2">
        <v>471.74</v>
      </c>
      <c r="F86" s="2">
        <v>4550066.2176000001</v>
      </c>
      <c r="G86" s="2">
        <v>4490582.3773999996</v>
      </c>
      <c r="H86" s="3">
        <v>1.32463532E-2</v>
      </c>
      <c r="I86" s="5">
        <v>59483.840191000003</v>
      </c>
      <c r="J86" s="2">
        <v>9645.2838801034468</v>
      </c>
      <c r="K86" s="2">
        <v>9519.1893360749564</v>
      </c>
      <c r="L86" s="2">
        <v>9367.08</v>
      </c>
      <c r="M86" s="64" t="s">
        <v>4008</v>
      </c>
    </row>
    <row r="87" spans="1:13" x14ac:dyDescent="0.25">
      <c r="A87" t="str">
        <f t="shared" si="1"/>
        <v>23701M11T</v>
      </c>
      <c r="B87" s="4" t="s">
        <v>176</v>
      </c>
      <c r="C87" s="1">
        <v>237</v>
      </c>
      <c r="D87" s="1" t="s">
        <v>177</v>
      </c>
      <c r="E87" s="2">
        <v>12062.73</v>
      </c>
      <c r="F87" s="2">
        <v>6746323.0071</v>
      </c>
      <c r="G87" s="2">
        <v>6965834.8743000003</v>
      </c>
      <c r="H87" s="3">
        <v>-3.1512643E-2</v>
      </c>
      <c r="I87" s="5">
        <v>-219511.86720000001</v>
      </c>
      <c r="J87" s="2">
        <v>559.27</v>
      </c>
      <c r="K87" s="2">
        <v>577.46752802226365</v>
      </c>
      <c r="L87" s="2">
        <v>559.27</v>
      </c>
      <c r="M87" s="64" t="s">
        <v>4008</v>
      </c>
    </row>
    <row r="88" spans="1:13" x14ac:dyDescent="0.25">
      <c r="A88" t="str">
        <f t="shared" si="1"/>
        <v>23801M121</v>
      </c>
      <c r="B88" s="4" t="s">
        <v>178</v>
      </c>
      <c r="C88" s="1">
        <v>238</v>
      </c>
      <c r="D88" s="1" t="s">
        <v>179</v>
      </c>
      <c r="E88" s="2">
        <v>4349.38</v>
      </c>
      <c r="F88" s="2">
        <v>8242891.2939999998</v>
      </c>
      <c r="G88" s="2">
        <v>9187309.5075000003</v>
      </c>
      <c r="H88" s="3">
        <v>-0.102795951</v>
      </c>
      <c r="I88" s="5">
        <v>-944418.21349999995</v>
      </c>
      <c r="J88" s="2">
        <v>1895.187657551191</v>
      </c>
      <c r="K88" s="2">
        <v>2112.3262413263501</v>
      </c>
      <c r="L88" s="2">
        <v>1845.65</v>
      </c>
      <c r="M88" s="64" t="s">
        <v>4008</v>
      </c>
    </row>
    <row r="89" spans="1:13" x14ac:dyDescent="0.25">
      <c r="A89" t="str">
        <f t="shared" si="1"/>
        <v>23901M122</v>
      </c>
      <c r="B89" s="4" t="s">
        <v>180</v>
      </c>
      <c r="C89" s="1">
        <v>239</v>
      </c>
      <c r="D89" s="1" t="s">
        <v>181</v>
      </c>
      <c r="E89" s="2">
        <v>2979.37</v>
      </c>
      <c r="F89" s="2">
        <v>12004075.604</v>
      </c>
      <c r="G89" s="2">
        <v>11187174.523</v>
      </c>
      <c r="H89" s="3">
        <v>7.3021215400000006E-2</v>
      </c>
      <c r="I89" s="5">
        <v>816901.08099000005</v>
      </c>
      <c r="J89" s="2">
        <v>4029.0650721461252</v>
      </c>
      <c r="K89" s="2">
        <v>3754.8792271520492</v>
      </c>
      <c r="L89" s="2">
        <v>3971.48</v>
      </c>
      <c r="M89" s="64" t="s">
        <v>4008</v>
      </c>
    </row>
    <row r="90" spans="1:13" x14ac:dyDescent="0.25">
      <c r="A90" t="str">
        <f t="shared" si="1"/>
        <v>24001M123</v>
      </c>
      <c r="B90" s="4" t="s">
        <v>182</v>
      </c>
      <c r="C90" s="1">
        <v>240</v>
      </c>
      <c r="D90" s="1" t="s">
        <v>183</v>
      </c>
      <c r="E90" s="2">
        <v>1712.37</v>
      </c>
      <c r="F90" s="2">
        <v>10360298.903000001</v>
      </c>
      <c r="G90" s="2">
        <v>10382092.111</v>
      </c>
      <c r="H90" s="3">
        <v>-2.0991149999999999E-3</v>
      </c>
      <c r="I90" s="5">
        <v>-21793.208640000001</v>
      </c>
      <c r="J90" s="2">
        <v>6050.2688688776379</v>
      </c>
      <c r="K90" s="2">
        <v>6062.9957958852356</v>
      </c>
      <c r="L90" s="2">
        <v>5954.45</v>
      </c>
      <c r="M90" s="64" t="s">
        <v>4008</v>
      </c>
    </row>
    <row r="91" spans="1:13" x14ac:dyDescent="0.25">
      <c r="A91" t="str">
        <f t="shared" si="1"/>
        <v>24101M124</v>
      </c>
      <c r="B91" s="4" t="s">
        <v>184</v>
      </c>
      <c r="C91" s="1">
        <v>241</v>
      </c>
      <c r="D91" s="1" t="s">
        <v>185</v>
      </c>
      <c r="E91" s="2">
        <v>490.23</v>
      </c>
      <c r="F91" s="2">
        <v>4410803.3302999996</v>
      </c>
      <c r="G91" s="2">
        <v>5339061.3882999998</v>
      </c>
      <c r="H91" s="3">
        <v>-0.173861657</v>
      </c>
      <c r="I91" s="5">
        <v>-928258.05799999996</v>
      </c>
      <c r="J91" s="2">
        <v>8997.4161726128532</v>
      </c>
      <c r="K91" s="2">
        <v>10890.931579666687</v>
      </c>
      <c r="L91" s="2">
        <v>8519.82</v>
      </c>
      <c r="M91" s="64" t="s">
        <v>4008</v>
      </c>
    </row>
    <row r="92" spans="1:13" x14ac:dyDescent="0.25">
      <c r="A92" t="str">
        <f t="shared" si="1"/>
        <v>24201M12T</v>
      </c>
      <c r="B92" s="4" t="s">
        <v>186</v>
      </c>
      <c r="C92" s="1">
        <v>242</v>
      </c>
      <c r="D92" s="1" t="s">
        <v>187</v>
      </c>
      <c r="E92" s="2">
        <v>7393.91</v>
      </c>
      <c r="F92" s="2">
        <v>4307248.3313999996</v>
      </c>
      <c r="G92" s="2">
        <v>4264368.9890000001</v>
      </c>
      <c r="H92" s="3">
        <v>1.00552608E-2</v>
      </c>
      <c r="I92" s="5">
        <v>42879.342383000003</v>
      </c>
      <c r="J92" s="2">
        <v>582.54</v>
      </c>
      <c r="K92" s="2">
        <v>576.74072162090158</v>
      </c>
      <c r="L92" s="2">
        <v>582.54</v>
      </c>
      <c r="M92" s="64" t="s">
        <v>4012</v>
      </c>
    </row>
    <row r="93" spans="1:13" x14ac:dyDescent="0.25">
      <c r="A93" t="str">
        <f t="shared" si="1"/>
        <v>24301M131</v>
      </c>
      <c r="B93" s="4" t="s">
        <v>188</v>
      </c>
      <c r="C93" s="1">
        <v>243</v>
      </c>
      <c r="D93" s="1" t="s">
        <v>189</v>
      </c>
      <c r="E93" s="2">
        <v>5049.62</v>
      </c>
      <c r="F93" s="2">
        <v>4903619.5483999997</v>
      </c>
      <c r="G93" s="2">
        <v>5416404.0866999999</v>
      </c>
      <c r="H93" s="3">
        <v>-9.4672504000000005E-2</v>
      </c>
      <c r="I93" s="5">
        <v>-512784.53830000001</v>
      </c>
      <c r="J93" s="2">
        <v>971.08684384171477</v>
      </c>
      <c r="K93" s="2">
        <v>1072.6359778953663</v>
      </c>
      <c r="L93" s="2">
        <v>934.58</v>
      </c>
      <c r="M93" s="64" t="s">
        <v>4008</v>
      </c>
    </row>
    <row r="94" spans="1:13" x14ac:dyDescent="0.25">
      <c r="A94" t="str">
        <f t="shared" si="1"/>
        <v>24401M132</v>
      </c>
      <c r="B94" s="4" t="s">
        <v>190</v>
      </c>
      <c r="C94" s="1">
        <v>244</v>
      </c>
      <c r="D94" s="1" t="s">
        <v>191</v>
      </c>
      <c r="E94" s="2">
        <v>1837.29</v>
      </c>
      <c r="F94" s="2">
        <v>5754946.3142999997</v>
      </c>
      <c r="G94" s="2">
        <v>6276104.1081999997</v>
      </c>
      <c r="H94" s="3">
        <v>-8.3038424E-2</v>
      </c>
      <c r="I94" s="5">
        <v>-521157.79389999999</v>
      </c>
      <c r="J94" s="2">
        <v>3132.3015497281322</v>
      </c>
      <c r="K94" s="2">
        <v>3415.9572567204959</v>
      </c>
      <c r="L94" s="2">
        <v>3082.14</v>
      </c>
      <c r="M94" s="64" t="s">
        <v>4009</v>
      </c>
    </row>
    <row r="95" spans="1:13" x14ac:dyDescent="0.25">
      <c r="A95" t="str">
        <f t="shared" si="1"/>
        <v>24501M133</v>
      </c>
      <c r="B95" s="4" t="s">
        <v>192</v>
      </c>
      <c r="C95" s="1">
        <v>245</v>
      </c>
      <c r="D95" s="1" t="s">
        <v>193</v>
      </c>
      <c r="E95" s="2">
        <v>1959.16</v>
      </c>
      <c r="F95" s="2">
        <v>10241511.585000001</v>
      </c>
      <c r="G95" s="2">
        <v>10486497.056</v>
      </c>
      <c r="H95" s="3">
        <v>-2.3361993000000001E-2</v>
      </c>
      <c r="I95" s="5">
        <v>-244985.4705</v>
      </c>
      <c r="J95" s="2">
        <v>5227.50137048531</v>
      </c>
      <c r="K95" s="2">
        <v>5352.5475489495493</v>
      </c>
      <c r="L95" s="2">
        <v>5076.17</v>
      </c>
      <c r="M95" s="64" t="s">
        <v>4009</v>
      </c>
    </row>
    <row r="96" spans="1:13" x14ac:dyDescent="0.25">
      <c r="A96" t="str">
        <f t="shared" si="1"/>
        <v>24601M134</v>
      </c>
      <c r="B96" s="4" t="s">
        <v>194</v>
      </c>
      <c r="C96" s="1">
        <v>246</v>
      </c>
      <c r="D96" s="1" t="s">
        <v>195</v>
      </c>
      <c r="E96" s="2">
        <v>1294.47</v>
      </c>
      <c r="F96" s="2">
        <v>13627464.722999999</v>
      </c>
      <c r="G96" s="2">
        <v>13879175.987</v>
      </c>
      <c r="H96" s="3">
        <v>-1.8135894E-2</v>
      </c>
      <c r="I96" s="5">
        <v>-251711.2634</v>
      </c>
      <c r="J96" s="2">
        <v>10527.447312799832</v>
      </c>
      <c r="K96" s="2">
        <v>10721.898527582716</v>
      </c>
      <c r="L96" s="2">
        <v>9677.0499999999993</v>
      </c>
      <c r="M96" s="64" t="s">
        <v>4008</v>
      </c>
    </row>
    <row r="97" spans="1:13" x14ac:dyDescent="0.25">
      <c r="A97" t="str">
        <f t="shared" si="1"/>
        <v>24701M151</v>
      </c>
      <c r="B97" s="4" t="s">
        <v>196</v>
      </c>
      <c r="C97" s="1">
        <v>247</v>
      </c>
      <c r="D97" s="1" t="s">
        <v>197</v>
      </c>
      <c r="E97" s="2">
        <v>4226.22</v>
      </c>
      <c r="F97" s="2">
        <v>10272402.651000001</v>
      </c>
      <c r="G97" s="2">
        <v>10915151.666999999</v>
      </c>
      <c r="H97" s="3">
        <v>-5.8885945000000002E-2</v>
      </c>
      <c r="I97" s="5">
        <v>-642749.01599999995</v>
      </c>
      <c r="J97" s="2">
        <v>2430.6360414270907</v>
      </c>
      <c r="K97" s="2">
        <v>2582.7220700768057</v>
      </c>
      <c r="L97" s="2">
        <v>2486.7399999999998</v>
      </c>
      <c r="M97" s="64" t="s">
        <v>4008</v>
      </c>
    </row>
    <row r="98" spans="1:13" x14ac:dyDescent="0.25">
      <c r="A98" t="str">
        <f t="shared" si="1"/>
        <v>24801M152</v>
      </c>
      <c r="B98" s="4" t="s">
        <v>198</v>
      </c>
      <c r="C98" s="1">
        <v>248</v>
      </c>
      <c r="D98" s="1" t="s">
        <v>199</v>
      </c>
      <c r="E98" s="2">
        <v>4154.5</v>
      </c>
      <c r="F98" s="2">
        <v>13203255.720000001</v>
      </c>
      <c r="G98" s="2">
        <v>13040570.713</v>
      </c>
      <c r="H98" s="3">
        <v>1.2475298100000001E-2</v>
      </c>
      <c r="I98" s="5">
        <v>162685.00704999999</v>
      </c>
      <c r="J98" s="2">
        <v>3178.0613118305455</v>
      </c>
      <c r="K98" s="2">
        <v>3138.9025666145144</v>
      </c>
      <c r="L98" s="2">
        <v>3233.41</v>
      </c>
      <c r="M98" s="64" t="s">
        <v>4013</v>
      </c>
    </row>
    <row r="99" spans="1:13" x14ac:dyDescent="0.25">
      <c r="A99" t="str">
        <f t="shared" si="1"/>
        <v>24901M153</v>
      </c>
      <c r="B99" s="4" t="s">
        <v>200</v>
      </c>
      <c r="C99" s="1">
        <v>249</v>
      </c>
      <c r="D99" s="1" t="s">
        <v>201</v>
      </c>
      <c r="E99" s="2">
        <v>1634.87</v>
      </c>
      <c r="F99" s="2">
        <v>7314516.4501</v>
      </c>
      <c r="G99" s="2">
        <v>7116191.4632000001</v>
      </c>
      <c r="H99" s="3">
        <v>2.7869540599999999E-2</v>
      </c>
      <c r="I99" s="5">
        <v>198324.98693000001</v>
      </c>
      <c r="J99" s="2">
        <v>4474.0661031763993</v>
      </c>
      <c r="K99" s="2">
        <v>4352.7567716087524</v>
      </c>
      <c r="L99" s="2">
        <v>4351.46</v>
      </c>
      <c r="M99" s="64" t="s">
        <v>4013</v>
      </c>
    </row>
    <row r="100" spans="1:13" x14ac:dyDescent="0.25">
      <c r="A100" t="str">
        <f t="shared" si="1"/>
        <v>33401M15T</v>
      </c>
      <c r="B100" s="4" t="s">
        <v>202</v>
      </c>
      <c r="C100" s="1">
        <v>334</v>
      </c>
      <c r="D100" s="1" t="s">
        <v>203</v>
      </c>
      <c r="E100" s="2">
        <v>3252.66</v>
      </c>
      <c r="F100" s="2">
        <v>2399877.6011999999</v>
      </c>
      <c r="G100" s="2">
        <v>2459039.7053999999</v>
      </c>
      <c r="H100" s="3">
        <v>-2.4059028E-2</v>
      </c>
      <c r="I100" s="5">
        <v>-59162.104160000003</v>
      </c>
      <c r="J100" s="2">
        <v>737.82</v>
      </c>
      <c r="K100" s="2">
        <v>756.00883750530329</v>
      </c>
      <c r="L100" s="2">
        <v>737.81999999999971</v>
      </c>
      <c r="M100" s="64" t="s">
        <v>4008</v>
      </c>
    </row>
    <row r="101" spans="1:13" x14ac:dyDescent="0.25">
      <c r="A101" t="str">
        <f t="shared" si="1"/>
        <v>25101M161</v>
      </c>
      <c r="B101" s="4" t="s">
        <v>204</v>
      </c>
      <c r="C101" s="1">
        <v>251</v>
      </c>
      <c r="D101" s="1" t="s">
        <v>205</v>
      </c>
      <c r="E101" s="2">
        <v>8999.7199999999993</v>
      </c>
      <c r="F101" s="2">
        <v>20489198</v>
      </c>
      <c r="G101" s="2">
        <v>20921333.195999999</v>
      </c>
      <c r="H101" s="3">
        <v>-2.0655242000000001E-2</v>
      </c>
      <c r="I101" s="5">
        <v>-432135.19589999999</v>
      </c>
      <c r="J101" s="2">
        <v>2276.6483846164106</v>
      </c>
      <c r="K101" s="2">
        <v>2324.664900241341</v>
      </c>
      <c r="L101" s="2">
        <v>2261.79</v>
      </c>
      <c r="M101" s="64" t="s">
        <v>4008</v>
      </c>
    </row>
    <row r="102" spans="1:13" x14ac:dyDescent="0.25">
      <c r="A102" t="str">
        <f t="shared" si="1"/>
        <v>25201M162</v>
      </c>
      <c r="B102" s="4" t="s">
        <v>206</v>
      </c>
      <c r="C102" s="1">
        <v>252</v>
      </c>
      <c r="D102" s="1" t="s">
        <v>207</v>
      </c>
      <c r="E102" s="2">
        <v>4462.22</v>
      </c>
      <c r="F102" s="2">
        <v>13758450.32</v>
      </c>
      <c r="G102" s="2">
        <v>13266371.783</v>
      </c>
      <c r="H102" s="3">
        <v>3.70921715E-2</v>
      </c>
      <c r="I102" s="5">
        <v>492078.53713999997</v>
      </c>
      <c r="J102" s="2">
        <v>3083.3195853185184</v>
      </c>
      <c r="K102" s="2">
        <v>2973.04296583315</v>
      </c>
      <c r="L102" s="2">
        <v>3194.61</v>
      </c>
      <c r="M102" s="64" t="s">
        <v>4008</v>
      </c>
    </row>
    <row r="103" spans="1:13" x14ac:dyDescent="0.25">
      <c r="A103" t="str">
        <f t="shared" si="1"/>
        <v>25301M163</v>
      </c>
      <c r="B103" s="4" t="s">
        <v>208</v>
      </c>
      <c r="C103" s="1">
        <v>253</v>
      </c>
      <c r="D103" s="1" t="s">
        <v>209</v>
      </c>
      <c r="E103" s="2">
        <v>850.73</v>
      </c>
      <c r="F103" s="2">
        <v>4331255.2154999999</v>
      </c>
      <c r="G103" s="2">
        <v>3836587.8232999998</v>
      </c>
      <c r="H103" s="3">
        <v>0.1289342027</v>
      </c>
      <c r="I103" s="5">
        <v>494667.39218999998</v>
      </c>
      <c r="J103" s="2">
        <v>5091.2219100066995</v>
      </c>
      <c r="K103" s="2">
        <v>4509.7596455984858</v>
      </c>
      <c r="L103" s="2">
        <v>5109.45</v>
      </c>
      <c r="M103" s="64" t="s">
        <v>4009</v>
      </c>
    </row>
    <row r="104" spans="1:13" x14ac:dyDescent="0.25">
      <c r="A104" t="str">
        <f t="shared" si="1"/>
        <v>33501M16T</v>
      </c>
      <c r="B104" s="4" t="s">
        <v>210</v>
      </c>
      <c r="C104" s="1">
        <v>335</v>
      </c>
      <c r="D104" s="1" t="s">
        <v>211</v>
      </c>
      <c r="E104" s="2">
        <v>10468.74</v>
      </c>
      <c r="F104" s="2">
        <v>8659741.7280000001</v>
      </c>
      <c r="G104" s="2">
        <v>8460593.8768000007</v>
      </c>
      <c r="H104" s="3">
        <v>2.3538282800000001E-2</v>
      </c>
      <c r="I104" s="5">
        <v>199147.85120999999</v>
      </c>
      <c r="J104" s="2">
        <v>827.2</v>
      </c>
      <c r="K104" s="2">
        <v>808.1769035051019</v>
      </c>
      <c r="L104" s="2">
        <v>827.2</v>
      </c>
      <c r="M104" s="64" t="s">
        <v>4008</v>
      </c>
    </row>
    <row r="105" spans="1:13" x14ac:dyDescent="0.25">
      <c r="A105" t="str">
        <f t="shared" si="1"/>
        <v>25501M171</v>
      </c>
      <c r="B105" s="4" t="s">
        <v>212</v>
      </c>
      <c r="C105" s="1">
        <v>255</v>
      </c>
      <c r="D105" s="1" t="s">
        <v>213</v>
      </c>
      <c r="E105" s="2">
        <v>7461.74</v>
      </c>
      <c r="F105" s="2">
        <v>9712231.8871999998</v>
      </c>
      <c r="G105" s="2">
        <v>10979613.652000001</v>
      </c>
      <c r="H105" s="3">
        <v>-0.115430452</v>
      </c>
      <c r="I105" s="5">
        <v>-1267381.7649999999</v>
      </c>
      <c r="J105" s="2">
        <v>1301.6041683575145</v>
      </c>
      <c r="K105" s="2">
        <v>1471.4548687035465</v>
      </c>
      <c r="L105" s="2">
        <v>1370.3</v>
      </c>
      <c r="M105" s="64" t="s">
        <v>4008</v>
      </c>
    </row>
    <row r="106" spans="1:13" x14ac:dyDescent="0.25">
      <c r="A106" t="str">
        <f t="shared" si="1"/>
        <v>25601M172</v>
      </c>
      <c r="B106" s="4" t="s">
        <v>214</v>
      </c>
      <c r="C106" s="1">
        <v>256</v>
      </c>
      <c r="D106" s="1" t="s">
        <v>215</v>
      </c>
      <c r="E106" s="2">
        <v>2136.6999999999998</v>
      </c>
      <c r="F106" s="2">
        <v>7151677.676</v>
      </c>
      <c r="G106" s="2">
        <v>6472561.4623999996</v>
      </c>
      <c r="H106" s="3">
        <v>0.1049223275</v>
      </c>
      <c r="I106" s="5">
        <v>679116.21357000002</v>
      </c>
      <c r="J106" s="2">
        <v>3347.0668207984277</v>
      </c>
      <c r="K106" s="2">
        <v>3029.2326776805353</v>
      </c>
      <c r="L106" s="2">
        <v>3331.48</v>
      </c>
      <c r="M106" s="64" t="s">
        <v>4009</v>
      </c>
    </row>
    <row r="107" spans="1:13" x14ac:dyDescent="0.25">
      <c r="A107" t="str">
        <f t="shared" si="1"/>
        <v>25701M173</v>
      </c>
      <c r="B107" s="4" t="s">
        <v>216</v>
      </c>
      <c r="C107" s="1">
        <v>257</v>
      </c>
      <c r="D107" s="1" t="s">
        <v>217</v>
      </c>
      <c r="E107" s="2">
        <v>944.6</v>
      </c>
      <c r="F107" s="2">
        <v>5708659.3000999996</v>
      </c>
      <c r="G107" s="2">
        <v>5122273.0362</v>
      </c>
      <c r="H107" s="3">
        <v>0.11447774450000001</v>
      </c>
      <c r="I107" s="5">
        <v>586386.26387999998</v>
      </c>
      <c r="J107" s="2">
        <v>6043.4673937116231</v>
      </c>
      <c r="K107" s="2">
        <v>5422.6900658479781</v>
      </c>
      <c r="L107" s="2">
        <v>5964.37</v>
      </c>
      <c r="M107" s="64" t="s">
        <v>4008</v>
      </c>
    </row>
    <row r="108" spans="1:13" x14ac:dyDescent="0.25">
      <c r="A108" t="str">
        <f t="shared" si="1"/>
        <v>25801M174</v>
      </c>
      <c r="B108" s="4" t="s">
        <v>218</v>
      </c>
      <c r="C108" s="1">
        <v>258</v>
      </c>
      <c r="D108" s="1" t="s">
        <v>219</v>
      </c>
      <c r="E108" s="2">
        <v>207.19</v>
      </c>
      <c r="F108" s="2">
        <v>2159063.5890000002</v>
      </c>
      <c r="G108" s="2">
        <v>2048735.9147000001</v>
      </c>
      <c r="H108" s="3">
        <v>5.3851584000000001E-2</v>
      </c>
      <c r="I108" s="5">
        <v>110327.67429</v>
      </c>
      <c r="J108" s="2">
        <v>10420.693995849222</v>
      </c>
      <c r="K108" s="2">
        <v>9888.1988257155281</v>
      </c>
      <c r="L108" s="2">
        <v>10101.66</v>
      </c>
      <c r="M108" s="64" t="s">
        <v>4012</v>
      </c>
    </row>
    <row r="109" spans="1:13" x14ac:dyDescent="0.25">
      <c r="A109" t="str">
        <f t="shared" si="1"/>
        <v>25901M17T</v>
      </c>
      <c r="B109" s="4" t="s">
        <v>220</v>
      </c>
      <c r="C109" s="1">
        <v>259</v>
      </c>
      <c r="D109" s="1" t="s">
        <v>221</v>
      </c>
      <c r="E109" s="2">
        <v>9343.93</v>
      </c>
      <c r="F109" s="2">
        <v>4289050.7485999996</v>
      </c>
      <c r="G109" s="2">
        <v>3604496.8911000001</v>
      </c>
      <c r="H109" s="3">
        <v>0.1899166175</v>
      </c>
      <c r="I109" s="5">
        <v>684553.85750000004</v>
      </c>
      <c r="J109" s="2">
        <v>459.01999999999992</v>
      </c>
      <c r="K109" s="2">
        <v>385.75812223550474</v>
      </c>
      <c r="L109" s="2">
        <v>459.02</v>
      </c>
      <c r="M109" s="64" t="s">
        <v>4013</v>
      </c>
    </row>
    <row r="110" spans="1:13" x14ac:dyDescent="0.25">
      <c r="A110" t="str">
        <f t="shared" si="1"/>
        <v>26001M181</v>
      </c>
      <c r="B110" s="4" t="s">
        <v>222</v>
      </c>
      <c r="C110" s="1">
        <v>260</v>
      </c>
      <c r="D110" s="1" t="s">
        <v>223</v>
      </c>
      <c r="E110" s="2">
        <v>1999.22</v>
      </c>
      <c r="F110" s="2">
        <v>4284599.1223999998</v>
      </c>
      <c r="G110" s="2">
        <v>4960113.7300000004</v>
      </c>
      <c r="H110" s="3">
        <v>-0.13618933799999999</v>
      </c>
      <c r="I110" s="5">
        <v>-675514.60759999999</v>
      </c>
      <c r="J110" s="2">
        <v>2143.1353839997596</v>
      </c>
      <c r="K110" s="2">
        <v>2481.0244645411713</v>
      </c>
      <c r="L110" s="2">
        <v>2092.6</v>
      </c>
      <c r="M110" s="64" t="s">
        <v>4008</v>
      </c>
    </row>
    <row r="111" spans="1:13" x14ac:dyDescent="0.25">
      <c r="A111" t="str">
        <f t="shared" si="1"/>
        <v>26101M182</v>
      </c>
      <c r="B111" s="4" t="s">
        <v>224</v>
      </c>
      <c r="C111" s="1">
        <v>261</v>
      </c>
      <c r="D111" s="1" t="s">
        <v>225</v>
      </c>
      <c r="E111" s="2">
        <v>1308.27</v>
      </c>
      <c r="F111" s="2">
        <v>6256118.5559999999</v>
      </c>
      <c r="G111" s="2">
        <v>5820976.7414999995</v>
      </c>
      <c r="H111" s="3">
        <v>7.4754089199999998E-2</v>
      </c>
      <c r="I111" s="5">
        <v>435141.81446000002</v>
      </c>
      <c r="J111" s="2">
        <v>4781.9781512990439</v>
      </c>
      <c r="K111" s="2">
        <v>4449.3695808204729</v>
      </c>
      <c r="L111" s="2">
        <v>4951.99</v>
      </c>
      <c r="M111" s="64" t="s">
        <v>4008</v>
      </c>
    </row>
    <row r="112" spans="1:13" x14ac:dyDescent="0.25">
      <c r="A112" t="str">
        <f t="shared" si="1"/>
        <v>26201M183</v>
      </c>
      <c r="B112" s="4" t="s">
        <v>226</v>
      </c>
      <c r="C112" s="1">
        <v>262</v>
      </c>
      <c r="D112" s="1" t="s">
        <v>227</v>
      </c>
      <c r="E112" s="2">
        <v>947.88</v>
      </c>
      <c r="F112" s="2">
        <v>6728473.0762</v>
      </c>
      <c r="G112" s="2">
        <v>6770760.0919000003</v>
      </c>
      <c r="H112" s="3">
        <v>-6.2455339999999996E-3</v>
      </c>
      <c r="I112" s="5">
        <v>-42287.015679999997</v>
      </c>
      <c r="J112" s="2">
        <v>7098.4439762417187</v>
      </c>
      <c r="K112" s="2">
        <v>7143.0561800016885</v>
      </c>
      <c r="L112" s="2">
        <v>7152.71</v>
      </c>
      <c r="M112" s="64" t="s">
        <v>4012</v>
      </c>
    </row>
    <row r="113" spans="1:13" x14ac:dyDescent="0.25">
      <c r="A113" t="str">
        <f t="shared" si="1"/>
        <v>26301M184</v>
      </c>
      <c r="B113" s="4" t="s">
        <v>228</v>
      </c>
      <c r="C113" s="1">
        <v>263</v>
      </c>
      <c r="D113" s="1" t="s">
        <v>229</v>
      </c>
      <c r="E113" s="2">
        <v>525.63</v>
      </c>
      <c r="F113" s="2">
        <v>6978334.7476000004</v>
      </c>
      <c r="G113" s="2">
        <v>6302257.2824999997</v>
      </c>
      <c r="H113" s="3">
        <v>0.1072754467</v>
      </c>
      <c r="I113" s="5">
        <v>676077.46513999999</v>
      </c>
      <c r="J113" s="2">
        <v>13276.134824115823</v>
      </c>
      <c r="K113" s="2">
        <v>11989.911691684265</v>
      </c>
      <c r="L113" s="2">
        <v>12109.08</v>
      </c>
      <c r="M113" s="64" t="s">
        <v>4008</v>
      </c>
    </row>
    <row r="114" spans="1:13" x14ac:dyDescent="0.25">
      <c r="A114" t="str">
        <f t="shared" si="1"/>
        <v>33601M18T</v>
      </c>
      <c r="B114" s="4" t="s">
        <v>230</v>
      </c>
      <c r="C114" s="1">
        <v>336</v>
      </c>
      <c r="D114" s="1" t="s">
        <v>231</v>
      </c>
      <c r="E114" s="2">
        <v>1670.1</v>
      </c>
      <c r="F114" s="2">
        <v>1413305.4240000001</v>
      </c>
      <c r="G114" s="2">
        <v>1322062.5667999999</v>
      </c>
      <c r="H114" s="3">
        <v>6.9015536399999994E-2</v>
      </c>
      <c r="I114" s="5">
        <v>91242.857214000003</v>
      </c>
      <c r="J114" s="2">
        <v>846.24000000000012</v>
      </c>
      <c r="K114" s="2">
        <v>791.60683001017901</v>
      </c>
      <c r="L114" s="2">
        <v>846.24</v>
      </c>
      <c r="M114" s="64" t="s">
        <v>4008</v>
      </c>
    </row>
    <row r="115" spans="1:13" x14ac:dyDescent="0.25">
      <c r="A115" t="str">
        <f t="shared" si="1"/>
        <v>26401M191</v>
      </c>
      <c r="B115" s="4" t="s">
        <v>232</v>
      </c>
      <c r="C115" s="1">
        <v>264</v>
      </c>
      <c r="D115" s="1" t="s">
        <v>233</v>
      </c>
      <c r="E115" s="2">
        <v>7964.63</v>
      </c>
      <c r="F115" s="2">
        <v>9545482.6832999997</v>
      </c>
      <c r="G115" s="2">
        <v>10738833.024</v>
      </c>
      <c r="H115" s="3">
        <v>-0.111124769</v>
      </c>
      <c r="I115" s="5">
        <v>-1193350.341</v>
      </c>
      <c r="J115" s="2">
        <v>1198.4841333872382</v>
      </c>
      <c r="K115" s="2">
        <v>1348.3153673177537</v>
      </c>
      <c r="L115" s="2">
        <v>1141.21</v>
      </c>
      <c r="M115" s="64" t="s">
        <v>4008</v>
      </c>
    </row>
    <row r="116" spans="1:13" x14ac:dyDescent="0.25">
      <c r="A116" t="str">
        <f t="shared" si="1"/>
        <v>26501M192</v>
      </c>
      <c r="B116" s="4" t="s">
        <v>234</v>
      </c>
      <c r="C116" s="1">
        <v>265</v>
      </c>
      <c r="D116" s="1" t="s">
        <v>235</v>
      </c>
      <c r="E116" s="2">
        <v>2390.75</v>
      </c>
      <c r="F116" s="2">
        <v>8530925.2546999995</v>
      </c>
      <c r="G116" s="2">
        <v>7945061.6092999997</v>
      </c>
      <c r="H116" s="3">
        <v>7.3739345799999995E-2</v>
      </c>
      <c r="I116" s="5">
        <v>585863.64543999999</v>
      </c>
      <c r="J116" s="2">
        <v>3568.3050317682732</v>
      </c>
      <c r="K116" s="2">
        <v>3323.2506992784688</v>
      </c>
      <c r="L116" s="2">
        <v>3534.87</v>
      </c>
      <c r="M116" s="64" t="s">
        <v>4008</v>
      </c>
    </row>
    <row r="117" spans="1:13" x14ac:dyDescent="0.25">
      <c r="A117" t="str">
        <f t="shared" si="1"/>
        <v>26601M193</v>
      </c>
      <c r="B117" s="4" t="s">
        <v>236</v>
      </c>
      <c r="C117" s="1">
        <v>266</v>
      </c>
      <c r="D117" s="1" t="s">
        <v>237</v>
      </c>
      <c r="E117" s="2">
        <v>3674.76</v>
      </c>
      <c r="F117" s="2">
        <v>19508517.761</v>
      </c>
      <c r="G117" s="2">
        <v>19302362.322999999</v>
      </c>
      <c r="H117" s="3">
        <v>1.0680321600000001E-2</v>
      </c>
      <c r="I117" s="5">
        <v>206155.43718000001</v>
      </c>
      <c r="J117" s="2">
        <v>5308.7869033623965</v>
      </c>
      <c r="K117" s="2">
        <v>5252.6865218408811</v>
      </c>
      <c r="L117" s="2">
        <v>5232.4399999999996</v>
      </c>
      <c r="M117" s="64" t="s">
        <v>4008</v>
      </c>
    </row>
    <row r="118" spans="1:13" x14ac:dyDescent="0.25">
      <c r="A118" t="str">
        <f t="shared" si="1"/>
        <v>26701M194</v>
      </c>
      <c r="B118" s="4" t="s">
        <v>238</v>
      </c>
      <c r="C118" s="1">
        <v>267</v>
      </c>
      <c r="D118" s="1" t="s">
        <v>239</v>
      </c>
      <c r="E118" s="2">
        <v>524.26</v>
      </c>
      <c r="F118" s="2">
        <v>4837257.7517999997</v>
      </c>
      <c r="G118" s="2">
        <v>5281637.0642999997</v>
      </c>
      <c r="H118" s="3">
        <v>-8.4136662000000001E-2</v>
      </c>
      <c r="I118" s="5">
        <v>-444379.3125</v>
      </c>
      <c r="J118" s="2">
        <v>9226.8297253271267</v>
      </c>
      <c r="K118" s="2">
        <v>10074.461267882349</v>
      </c>
      <c r="L118" s="2">
        <v>8861.58</v>
      </c>
      <c r="M118" s="64" t="s">
        <v>4009</v>
      </c>
    </row>
    <row r="119" spans="1:13" x14ac:dyDescent="0.25">
      <c r="A119" t="str">
        <f t="shared" si="1"/>
        <v>26801M201</v>
      </c>
      <c r="B119" s="4" t="s">
        <v>240</v>
      </c>
      <c r="C119" s="1">
        <v>268</v>
      </c>
      <c r="D119" s="1" t="s">
        <v>241</v>
      </c>
      <c r="E119" s="2">
        <v>71461.73</v>
      </c>
      <c r="F119" s="2">
        <v>49754514.895000003</v>
      </c>
      <c r="G119" s="2">
        <v>51487486.318000004</v>
      </c>
      <c r="H119" s="3">
        <v>-3.3658108999999999E-2</v>
      </c>
      <c r="I119" s="5">
        <v>-1732971.423</v>
      </c>
      <c r="J119" s="2">
        <v>696.23999999720138</v>
      </c>
      <c r="K119" s="2">
        <v>720.49034242523942</v>
      </c>
      <c r="L119" s="2">
        <v>696.24</v>
      </c>
      <c r="M119" s="64" t="s">
        <v>4008</v>
      </c>
    </row>
    <row r="120" spans="1:13" x14ac:dyDescent="0.25">
      <c r="A120" t="str">
        <f t="shared" si="1"/>
        <v>26901M202</v>
      </c>
      <c r="B120" s="4" t="s">
        <v>242</v>
      </c>
      <c r="C120" s="1">
        <v>269</v>
      </c>
      <c r="D120" s="1" t="s">
        <v>243</v>
      </c>
      <c r="E120" s="2">
        <v>2038.18</v>
      </c>
      <c r="F120" s="2">
        <v>4738416.7238999996</v>
      </c>
      <c r="G120" s="2">
        <v>4720538.7421000004</v>
      </c>
      <c r="H120" s="3">
        <v>3.7872756999999999E-3</v>
      </c>
      <c r="I120" s="5">
        <v>17877.981808</v>
      </c>
      <c r="J120" s="2">
        <v>2324.827406755046</v>
      </c>
      <c r="K120" s="2">
        <v>2316.0558645948836</v>
      </c>
      <c r="L120" s="2">
        <v>2299.7800000000002</v>
      </c>
      <c r="M120" s="64" t="s">
        <v>4008</v>
      </c>
    </row>
    <row r="121" spans="1:13" x14ac:dyDescent="0.25">
      <c r="A121" t="str">
        <f t="shared" si="1"/>
        <v>27001M203</v>
      </c>
      <c r="B121" s="4" t="s">
        <v>244</v>
      </c>
      <c r="C121" s="1">
        <v>270</v>
      </c>
      <c r="D121" s="1" t="s">
        <v>245</v>
      </c>
      <c r="E121" s="2">
        <v>2892.75</v>
      </c>
      <c r="F121" s="2">
        <v>10105735.277000001</v>
      </c>
      <c r="G121" s="2">
        <v>11035882.816</v>
      </c>
      <c r="H121" s="3">
        <v>-8.4283926999999995E-2</v>
      </c>
      <c r="I121" s="5">
        <v>-930147.53890000004</v>
      </c>
      <c r="J121" s="2">
        <v>3493.4699773571865</v>
      </c>
      <c r="K121" s="2">
        <v>3815.0143690260134</v>
      </c>
      <c r="L121" s="2">
        <v>3454</v>
      </c>
      <c r="M121" s="64" t="s">
        <v>4013</v>
      </c>
    </row>
    <row r="122" spans="1:13" x14ac:dyDescent="0.25">
      <c r="A122" t="str">
        <f t="shared" si="1"/>
        <v>27201M211</v>
      </c>
      <c r="B122" s="4" t="s">
        <v>246</v>
      </c>
      <c r="C122" s="1">
        <v>272</v>
      </c>
      <c r="D122" s="1" t="s">
        <v>247</v>
      </c>
      <c r="E122" s="2">
        <v>5982.35</v>
      </c>
      <c r="F122" s="2">
        <v>9807469.0475999992</v>
      </c>
      <c r="G122" s="2">
        <v>10321441.709000001</v>
      </c>
      <c r="H122" s="3">
        <v>-4.9796595999999999E-2</v>
      </c>
      <c r="I122" s="5">
        <v>-513972.66119999997</v>
      </c>
      <c r="J122" s="2">
        <v>1639.4007451252432</v>
      </c>
      <c r="K122" s="2">
        <v>1725.3155881885882</v>
      </c>
      <c r="L122" s="2">
        <v>1708.22</v>
      </c>
      <c r="M122" s="64" t="s">
        <v>4012</v>
      </c>
    </row>
    <row r="123" spans="1:13" x14ac:dyDescent="0.25">
      <c r="A123" t="str">
        <f t="shared" si="1"/>
        <v>27301M212</v>
      </c>
      <c r="B123" s="4" t="s">
        <v>248</v>
      </c>
      <c r="C123" s="1">
        <v>273</v>
      </c>
      <c r="D123" s="1" t="s">
        <v>249</v>
      </c>
      <c r="E123" s="2">
        <v>3188.45</v>
      </c>
      <c r="F123" s="2">
        <v>9942256.3585000001</v>
      </c>
      <c r="G123" s="2">
        <v>9685911.4897000007</v>
      </c>
      <c r="H123" s="3">
        <v>2.6465745499999999E-2</v>
      </c>
      <c r="I123" s="5">
        <v>256344.86882999999</v>
      </c>
      <c r="J123" s="2">
        <v>3118.2099008922833</v>
      </c>
      <c r="K123" s="2">
        <v>3037.8119430130632</v>
      </c>
      <c r="L123" s="2">
        <v>3237.31</v>
      </c>
      <c r="M123" s="64" t="s">
        <v>4008</v>
      </c>
    </row>
    <row r="124" spans="1:13" x14ac:dyDescent="0.25">
      <c r="A124" t="str">
        <f t="shared" si="1"/>
        <v>27401M213</v>
      </c>
      <c r="B124" s="4" t="s">
        <v>250</v>
      </c>
      <c r="C124" s="1">
        <v>274</v>
      </c>
      <c r="D124" s="1" t="s">
        <v>251</v>
      </c>
      <c r="E124" s="2">
        <v>2462.96</v>
      </c>
      <c r="F124" s="2">
        <v>14116924.757999999</v>
      </c>
      <c r="G124" s="2">
        <v>12838771.346000001</v>
      </c>
      <c r="H124" s="3">
        <v>9.9554184500000004E-2</v>
      </c>
      <c r="I124" s="5">
        <v>1278153.4117999999</v>
      </c>
      <c r="J124" s="2">
        <v>5731.6906315977521</v>
      </c>
      <c r="K124" s="2">
        <v>5212.7405016727844</v>
      </c>
      <c r="L124" s="2">
        <v>5651.78</v>
      </c>
      <c r="M124" s="64" t="s">
        <v>4008</v>
      </c>
    </row>
    <row r="125" spans="1:13" x14ac:dyDescent="0.25">
      <c r="A125" t="str">
        <f t="shared" si="1"/>
        <v>27501M214</v>
      </c>
      <c r="B125" s="4" t="s">
        <v>252</v>
      </c>
      <c r="C125" s="1">
        <v>275</v>
      </c>
      <c r="D125" s="1" t="s">
        <v>253</v>
      </c>
      <c r="E125" s="2">
        <v>297.13</v>
      </c>
      <c r="F125" s="2">
        <v>2778397.4190000002</v>
      </c>
      <c r="G125" s="2">
        <v>2629655.7390999999</v>
      </c>
      <c r="H125" s="3">
        <v>5.6563175799999997E-2</v>
      </c>
      <c r="I125" s="5">
        <v>148741.67989</v>
      </c>
      <c r="J125" s="2">
        <v>9350.7805304075664</v>
      </c>
      <c r="K125" s="2">
        <v>8850.1859088614401</v>
      </c>
      <c r="L125" s="2">
        <v>9176.83</v>
      </c>
      <c r="M125" s="64" t="s">
        <v>4009</v>
      </c>
    </row>
    <row r="126" spans="1:13" x14ac:dyDescent="0.25">
      <c r="A126" t="str">
        <f t="shared" si="1"/>
        <v>33701M21T</v>
      </c>
      <c r="B126" s="4" t="s">
        <v>254</v>
      </c>
      <c r="C126" s="1">
        <v>337</v>
      </c>
      <c r="D126" s="1" t="s">
        <v>255</v>
      </c>
      <c r="E126" s="2">
        <v>14028.03</v>
      </c>
      <c r="F126" s="2">
        <v>6359467.1201999998</v>
      </c>
      <c r="G126" s="2">
        <v>6021035.2180000003</v>
      </c>
      <c r="H126" s="3">
        <v>5.62082582E-2</v>
      </c>
      <c r="I126" s="5">
        <v>338431.90223000001</v>
      </c>
      <c r="J126" s="2">
        <v>453.34</v>
      </c>
      <c r="K126" s="2">
        <v>429.21459520688222</v>
      </c>
      <c r="L126" s="2">
        <v>453.34</v>
      </c>
      <c r="M126" s="64" t="s">
        <v>4014</v>
      </c>
    </row>
    <row r="127" spans="1:13" x14ac:dyDescent="0.25">
      <c r="A127" t="str">
        <f t="shared" si="1"/>
        <v>27601M221</v>
      </c>
      <c r="B127" s="4" t="s">
        <v>256</v>
      </c>
      <c r="C127" s="1">
        <v>276</v>
      </c>
      <c r="D127" s="1" t="s">
        <v>257</v>
      </c>
      <c r="E127" s="2">
        <v>24894.3</v>
      </c>
      <c r="F127" s="2">
        <v>25608778.541000001</v>
      </c>
      <c r="G127" s="2">
        <v>27097235.557999998</v>
      </c>
      <c r="H127" s="3">
        <v>-5.4930217000000003E-2</v>
      </c>
      <c r="I127" s="5">
        <v>-1488457.017</v>
      </c>
      <c r="J127" s="2">
        <v>1028.7004873003057</v>
      </c>
      <c r="K127" s="2">
        <v>1088.4915646553629</v>
      </c>
      <c r="L127" s="2">
        <v>1004.68</v>
      </c>
      <c r="M127" s="64" t="s">
        <v>4008</v>
      </c>
    </row>
    <row r="128" spans="1:13" x14ac:dyDescent="0.25">
      <c r="A128" t="str">
        <f t="shared" si="1"/>
        <v>27701M222</v>
      </c>
      <c r="B128" s="4" t="s">
        <v>258</v>
      </c>
      <c r="C128" s="1">
        <v>277</v>
      </c>
      <c r="D128" s="1" t="s">
        <v>259</v>
      </c>
      <c r="E128" s="2">
        <v>2546.61</v>
      </c>
      <c r="F128" s="2">
        <v>5882525.2235000003</v>
      </c>
      <c r="G128" s="2">
        <v>6184315.3015000001</v>
      </c>
      <c r="H128" s="3">
        <v>-4.8799270999999998E-2</v>
      </c>
      <c r="I128" s="5">
        <v>-301790.07799999998</v>
      </c>
      <c r="J128" s="2">
        <v>2309.9435027350087</v>
      </c>
      <c r="K128" s="2">
        <v>2428.4500969916867</v>
      </c>
      <c r="L128" s="2">
        <v>2293.83</v>
      </c>
      <c r="M128" s="64" t="s">
        <v>4008</v>
      </c>
    </row>
    <row r="129" spans="1:13" x14ac:dyDescent="0.25">
      <c r="A129" t="str">
        <f t="shared" si="1"/>
        <v>27801M223</v>
      </c>
      <c r="B129" s="4" t="s">
        <v>260</v>
      </c>
      <c r="C129" s="1">
        <v>278</v>
      </c>
      <c r="D129" s="1" t="s">
        <v>261</v>
      </c>
      <c r="E129" s="2">
        <v>1046.68</v>
      </c>
      <c r="F129" s="2">
        <v>3469973.1285999999</v>
      </c>
      <c r="G129" s="2">
        <v>4061936.8232</v>
      </c>
      <c r="H129" s="3">
        <v>-0.14573434299999999</v>
      </c>
      <c r="I129" s="5">
        <v>-591963.69460000005</v>
      </c>
      <c r="J129" s="2">
        <v>3315.2187188061298</v>
      </c>
      <c r="K129" s="2">
        <v>3880.7819230328273</v>
      </c>
      <c r="L129" s="2">
        <v>3254.41</v>
      </c>
      <c r="M129" s="64" t="s">
        <v>4008</v>
      </c>
    </row>
    <row r="130" spans="1:13" x14ac:dyDescent="0.25">
      <c r="A130" t="str">
        <f t="shared" si="1"/>
        <v>28001M22T</v>
      </c>
      <c r="B130" s="4" t="s">
        <v>262</v>
      </c>
      <c r="C130" s="1">
        <v>280</v>
      </c>
      <c r="D130" s="1" t="s">
        <v>263</v>
      </c>
      <c r="E130" s="2">
        <v>9089.58</v>
      </c>
      <c r="F130" s="2">
        <v>5014539.4944000002</v>
      </c>
      <c r="G130" s="2">
        <v>5212153.7225000001</v>
      </c>
      <c r="H130" s="3">
        <v>-3.7914121000000002E-2</v>
      </c>
      <c r="I130" s="5">
        <v>-197614.22810000001</v>
      </c>
      <c r="J130" s="2">
        <v>551.68000000000006</v>
      </c>
      <c r="K130" s="2">
        <v>573.42074358771254</v>
      </c>
      <c r="L130" s="2">
        <v>551.67999999999995</v>
      </c>
      <c r="M130" s="64" t="s">
        <v>4012</v>
      </c>
    </row>
    <row r="131" spans="1:13" x14ac:dyDescent="0.25">
      <c r="A131" t="str">
        <f t="shared" ref="A131:A194" si="2">TRIM(CONCATENATE(C131,B131))</f>
        <v>28101M231</v>
      </c>
      <c r="B131" s="4" t="s">
        <v>264</v>
      </c>
      <c r="C131" s="1">
        <v>281</v>
      </c>
      <c r="D131" s="1" t="s">
        <v>265</v>
      </c>
      <c r="E131" s="2">
        <v>11282.03</v>
      </c>
      <c r="F131" s="2">
        <v>10946970.787</v>
      </c>
      <c r="G131" s="2">
        <v>11781154.702</v>
      </c>
      <c r="H131" s="3">
        <v>-7.0806635000000007E-2</v>
      </c>
      <c r="I131" s="5">
        <v>-834183.91529999999</v>
      </c>
      <c r="J131" s="2">
        <v>970.30151373467368</v>
      </c>
      <c r="K131" s="2">
        <v>1044.2406820403774</v>
      </c>
      <c r="L131" s="2">
        <v>950.95</v>
      </c>
      <c r="M131" s="64" t="s">
        <v>4008</v>
      </c>
    </row>
    <row r="132" spans="1:13" x14ac:dyDescent="0.25">
      <c r="A132" t="str">
        <f t="shared" si="2"/>
        <v>28501M241</v>
      </c>
      <c r="B132" s="4" t="s">
        <v>266</v>
      </c>
      <c r="C132" s="1">
        <v>285</v>
      </c>
      <c r="D132" s="1" t="s">
        <v>267</v>
      </c>
      <c r="E132" s="2">
        <v>5745.94</v>
      </c>
      <c r="F132" s="2">
        <v>10069442.77</v>
      </c>
      <c r="G132" s="2">
        <v>10741619.067</v>
      </c>
      <c r="H132" s="3">
        <v>-6.2576813999999994E-2</v>
      </c>
      <c r="I132" s="5">
        <v>-672176.29630000005</v>
      </c>
      <c r="J132" s="2">
        <v>1752.4448166879572</v>
      </c>
      <c r="K132" s="2">
        <v>1869.4276423004767</v>
      </c>
      <c r="L132" s="2">
        <v>1720.16</v>
      </c>
      <c r="M132" s="64" t="s">
        <v>4008</v>
      </c>
    </row>
    <row r="133" spans="1:13" x14ac:dyDescent="0.25">
      <c r="A133" t="str">
        <f t="shared" si="2"/>
        <v>28601M242</v>
      </c>
      <c r="B133" s="4" t="s">
        <v>268</v>
      </c>
      <c r="C133" s="1">
        <v>286</v>
      </c>
      <c r="D133" s="1" t="s">
        <v>269</v>
      </c>
      <c r="E133" s="2">
        <v>2159.0300000000002</v>
      </c>
      <c r="F133" s="2">
        <v>8444751.2920999993</v>
      </c>
      <c r="G133" s="2">
        <v>7668391.5202000001</v>
      </c>
      <c r="H133" s="3">
        <v>0.10124154069999999</v>
      </c>
      <c r="I133" s="5">
        <v>776359.77193000005</v>
      </c>
      <c r="J133" s="2">
        <v>3911.3635716502313</v>
      </c>
      <c r="K133" s="2">
        <v>3551.7762699916161</v>
      </c>
      <c r="L133" s="2">
        <v>3832.71</v>
      </c>
      <c r="M133" s="64" t="s">
        <v>4009</v>
      </c>
    </row>
    <row r="134" spans="1:13" x14ac:dyDescent="0.25">
      <c r="A134" t="str">
        <f t="shared" si="2"/>
        <v>28701M243</v>
      </c>
      <c r="B134" s="4" t="s">
        <v>270</v>
      </c>
      <c r="C134" s="1">
        <v>287</v>
      </c>
      <c r="D134" s="1" t="s">
        <v>271</v>
      </c>
      <c r="E134" s="2">
        <v>412.68</v>
      </c>
      <c r="F134" s="2">
        <v>2987385.7248</v>
      </c>
      <c r="G134" s="2">
        <v>3080592.4599000001</v>
      </c>
      <c r="H134" s="3">
        <v>-3.0256107000000001E-2</v>
      </c>
      <c r="I134" s="5">
        <v>-93206.735140000004</v>
      </c>
      <c r="J134" s="2">
        <v>7238.988380343123</v>
      </c>
      <c r="K134" s="2">
        <v>7464.8455459435881</v>
      </c>
      <c r="L134" s="2">
        <v>7087.81</v>
      </c>
      <c r="M134" s="64" t="s">
        <v>4013</v>
      </c>
    </row>
    <row r="135" spans="1:13" x14ac:dyDescent="0.25">
      <c r="A135" t="str">
        <f t="shared" si="2"/>
        <v>28801M244</v>
      </c>
      <c r="B135" s="4" t="s">
        <v>272</v>
      </c>
      <c r="C135" s="1">
        <v>288</v>
      </c>
      <c r="D135" s="1" t="s">
        <v>273</v>
      </c>
      <c r="E135" s="2">
        <v>182.04</v>
      </c>
      <c r="F135" s="2">
        <v>2249860.5446000001</v>
      </c>
      <c r="G135" s="2">
        <v>2100656.4616</v>
      </c>
      <c r="H135" s="3">
        <v>7.1027360100000006E-2</v>
      </c>
      <c r="I135" s="5">
        <v>149204.08304</v>
      </c>
      <c r="J135" s="2">
        <v>12359.154826411779</v>
      </c>
      <c r="K135" s="2">
        <v>11539.532309382554</v>
      </c>
      <c r="L135" s="2">
        <v>11290.09</v>
      </c>
      <c r="M135" s="64" t="s">
        <v>4009</v>
      </c>
    </row>
    <row r="136" spans="1:13" x14ac:dyDescent="0.25">
      <c r="A136" t="str">
        <f t="shared" si="2"/>
        <v>28901M24T</v>
      </c>
      <c r="B136" s="4" t="s">
        <v>274</v>
      </c>
      <c r="C136" s="1">
        <v>289</v>
      </c>
      <c r="D136" s="1" t="s">
        <v>275</v>
      </c>
      <c r="E136" s="2">
        <v>10425.07</v>
      </c>
      <c r="F136" s="2">
        <v>7771055.6793999998</v>
      </c>
      <c r="G136" s="2">
        <v>8045912.7341999998</v>
      </c>
      <c r="H136" s="3">
        <v>-3.4161077999999998E-2</v>
      </c>
      <c r="I136" s="5">
        <v>-274857.05479999998</v>
      </c>
      <c r="J136" s="2">
        <v>745.42</v>
      </c>
      <c r="K136" s="2">
        <v>771.78500808148056</v>
      </c>
      <c r="L136" s="2">
        <v>745.42</v>
      </c>
      <c r="M136" s="64" t="s">
        <v>4008</v>
      </c>
    </row>
    <row r="137" spans="1:13" x14ac:dyDescent="0.25">
      <c r="A137" t="str">
        <f t="shared" si="2"/>
        <v>29001M251</v>
      </c>
      <c r="B137" s="4" t="s">
        <v>276</v>
      </c>
      <c r="C137" s="1">
        <v>290</v>
      </c>
      <c r="D137" s="1" t="s">
        <v>277</v>
      </c>
      <c r="E137" s="2">
        <v>13920.9</v>
      </c>
      <c r="F137" s="2">
        <v>21701702.787999999</v>
      </c>
      <c r="G137" s="2">
        <v>23624846.256000001</v>
      </c>
      <c r="H137" s="3">
        <v>-8.1403428E-2</v>
      </c>
      <c r="I137" s="5">
        <v>-1923143.469</v>
      </c>
      <c r="J137" s="2">
        <v>1558.9295798403839</v>
      </c>
      <c r="K137" s="2">
        <v>1697.0775061957202</v>
      </c>
      <c r="L137" s="2">
        <v>1523.06</v>
      </c>
      <c r="M137" s="64" t="s">
        <v>4008</v>
      </c>
    </row>
    <row r="138" spans="1:13" x14ac:dyDescent="0.25">
      <c r="A138" t="str">
        <f t="shared" si="2"/>
        <v>29101M252</v>
      </c>
      <c r="B138" s="4" t="s">
        <v>278</v>
      </c>
      <c r="C138" s="1">
        <v>291</v>
      </c>
      <c r="D138" s="1" t="s">
        <v>279</v>
      </c>
      <c r="E138" s="2">
        <v>10348.620000000001</v>
      </c>
      <c r="F138" s="2">
        <v>28370103.989</v>
      </c>
      <c r="G138" s="2">
        <v>28980145.464000002</v>
      </c>
      <c r="H138" s="3">
        <v>-2.1050325000000002E-2</v>
      </c>
      <c r="I138" s="5">
        <v>-610041.47510000004</v>
      </c>
      <c r="J138" s="2">
        <v>2741.4383742953164</v>
      </c>
      <c r="K138" s="2">
        <v>2800.3874394846848</v>
      </c>
      <c r="L138" s="2">
        <v>2707.73</v>
      </c>
      <c r="M138" s="64" t="s">
        <v>4008</v>
      </c>
    </row>
    <row r="139" spans="1:13" x14ac:dyDescent="0.25">
      <c r="A139" t="str">
        <f t="shared" si="2"/>
        <v>29201M253</v>
      </c>
      <c r="B139" s="4" t="s">
        <v>280</v>
      </c>
      <c r="C139" s="1">
        <v>292</v>
      </c>
      <c r="D139" s="1" t="s">
        <v>281</v>
      </c>
      <c r="E139" s="2">
        <v>11755.74</v>
      </c>
      <c r="F139" s="2">
        <v>50827036.909999996</v>
      </c>
      <c r="G139" s="2">
        <v>51479159.461999997</v>
      </c>
      <c r="H139" s="3">
        <v>-1.26677E-2</v>
      </c>
      <c r="I139" s="5">
        <v>-652122.55229999998</v>
      </c>
      <c r="J139" s="2">
        <v>4323.5931476878523</v>
      </c>
      <c r="K139" s="2">
        <v>4379.0658403469279</v>
      </c>
      <c r="L139" s="2">
        <v>4254.92</v>
      </c>
      <c r="M139" s="64" t="s">
        <v>4008</v>
      </c>
    </row>
    <row r="140" spans="1:13" x14ac:dyDescent="0.25">
      <c r="A140" t="str">
        <f t="shared" si="2"/>
        <v>29301M254</v>
      </c>
      <c r="B140" s="4" t="s">
        <v>282</v>
      </c>
      <c r="C140" s="1">
        <v>293</v>
      </c>
      <c r="D140" s="1" t="s">
        <v>283</v>
      </c>
      <c r="E140" s="2">
        <v>2345.23</v>
      </c>
      <c r="F140" s="2">
        <v>16529517.304</v>
      </c>
      <c r="G140" s="2">
        <v>18609026.938000001</v>
      </c>
      <c r="H140" s="3">
        <v>-0.11174736</v>
      </c>
      <c r="I140" s="5">
        <v>-2079509.6340000001</v>
      </c>
      <c r="J140" s="2">
        <v>7048.1433820989832</v>
      </c>
      <c r="K140" s="2">
        <v>7934.840906009219</v>
      </c>
      <c r="L140" s="2">
        <v>6608.28</v>
      </c>
      <c r="M140" s="64" t="s">
        <v>4013</v>
      </c>
    </row>
    <row r="141" spans="1:13" x14ac:dyDescent="0.25">
      <c r="A141" t="str">
        <f t="shared" si="2"/>
        <v>29401M25T</v>
      </c>
      <c r="B141" s="4" t="s">
        <v>284</v>
      </c>
      <c r="C141" s="1">
        <v>294</v>
      </c>
      <c r="D141" s="1" t="s">
        <v>285</v>
      </c>
      <c r="E141" s="2">
        <v>27151.9</v>
      </c>
      <c r="F141" s="2">
        <v>17109498.265999999</v>
      </c>
      <c r="G141" s="2">
        <v>17493894.052999999</v>
      </c>
      <c r="H141" s="3">
        <v>-2.1973139999999999E-2</v>
      </c>
      <c r="I141" s="5">
        <v>-384395.7867</v>
      </c>
      <c r="J141" s="2">
        <v>630.13999999999987</v>
      </c>
      <c r="K141" s="2">
        <v>644.29723345327579</v>
      </c>
      <c r="L141" s="2">
        <v>630.14</v>
      </c>
      <c r="M141" s="64" t="s">
        <v>4008</v>
      </c>
    </row>
    <row r="142" spans="1:13" x14ac:dyDescent="0.25">
      <c r="A142" t="str">
        <f t="shared" si="2"/>
        <v>29501M261</v>
      </c>
      <c r="B142" s="4" t="s">
        <v>286</v>
      </c>
      <c r="C142" s="1">
        <v>295</v>
      </c>
      <c r="D142" s="1" t="s">
        <v>287</v>
      </c>
      <c r="E142" s="2">
        <v>3586.12</v>
      </c>
      <c r="F142" s="2">
        <v>10025615.312000001</v>
      </c>
      <c r="G142" s="2">
        <v>10560553.307</v>
      </c>
      <c r="H142" s="3">
        <v>-5.0654352999999999E-2</v>
      </c>
      <c r="I142" s="5">
        <v>-534937.99450000003</v>
      </c>
      <c r="J142" s="2">
        <v>2795.6720109756507</v>
      </c>
      <c r="K142" s="2">
        <v>2944.8410279075993</v>
      </c>
      <c r="L142" s="2">
        <v>2723.41</v>
      </c>
      <c r="M142" s="64" t="s">
        <v>4008</v>
      </c>
    </row>
    <row r="143" spans="1:13" x14ac:dyDescent="0.25">
      <c r="A143" t="str">
        <f t="shared" si="2"/>
        <v>29601M262</v>
      </c>
      <c r="B143" s="4" t="s">
        <v>288</v>
      </c>
      <c r="C143" s="1">
        <v>296</v>
      </c>
      <c r="D143" s="1" t="s">
        <v>289</v>
      </c>
      <c r="E143" s="2">
        <v>3272.02</v>
      </c>
      <c r="F143" s="2">
        <v>16991786.710999999</v>
      </c>
      <c r="G143" s="2">
        <v>16031532.197000001</v>
      </c>
      <c r="H143" s="3">
        <v>5.9897862699999999E-2</v>
      </c>
      <c r="I143" s="5">
        <v>960254.51407000003</v>
      </c>
      <c r="J143" s="2">
        <v>5193.057105702288</v>
      </c>
      <c r="K143" s="2">
        <v>4899.5825810966926</v>
      </c>
      <c r="L143" s="2">
        <v>5419.88</v>
      </c>
      <c r="M143" s="64" t="s">
        <v>4008</v>
      </c>
    </row>
    <row r="144" spans="1:13" x14ac:dyDescent="0.25">
      <c r="A144" t="str">
        <f t="shared" si="2"/>
        <v>29701M263</v>
      </c>
      <c r="B144" s="4" t="s">
        <v>290</v>
      </c>
      <c r="C144" s="1">
        <v>297</v>
      </c>
      <c r="D144" s="1" t="s">
        <v>291</v>
      </c>
      <c r="E144" s="2">
        <v>3612.24</v>
      </c>
      <c r="F144" s="2">
        <v>26362924.447000001</v>
      </c>
      <c r="G144" s="2">
        <v>24008450.427999999</v>
      </c>
      <c r="H144" s="3">
        <v>9.8068554099999997E-2</v>
      </c>
      <c r="I144" s="5">
        <v>2354474.0194999999</v>
      </c>
      <c r="J144" s="2">
        <v>7298.2206185081841</v>
      </c>
      <c r="K144" s="2">
        <v>6646.4161927225214</v>
      </c>
      <c r="L144" s="2">
        <v>7249.52</v>
      </c>
      <c r="M144" s="64" t="s">
        <v>4008</v>
      </c>
    </row>
    <row r="145" spans="1:13" x14ac:dyDescent="0.25">
      <c r="A145" t="str">
        <f t="shared" si="2"/>
        <v>29801M264</v>
      </c>
      <c r="B145" s="4" t="s">
        <v>292</v>
      </c>
      <c r="C145" s="1">
        <v>298</v>
      </c>
      <c r="D145" s="1" t="s">
        <v>293</v>
      </c>
      <c r="E145" s="2">
        <v>529.55999999999995</v>
      </c>
      <c r="F145" s="2">
        <v>5347981.2357999999</v>
      </c>
      <c r="G145" s="2">
        <v>4961845.4697000002</v>
      </c>
      <c r="H145" s="3">
        <v>7.7820997899999994E-2</v>
      </c>
      <c r="I145" s="5">
        <v>386135.76605999999</v>
      </c>
      <c r="J145" s="2">
        <v>10098.914638190197</v>
      </c>
      <c r="K145" s="2">
        <v>9369.7512457511912</v>
      </c>
      <c r="L145" s="2">
        <v>10219.799999999999</v>
      </c>
      <c r="M145" s="64" t="s">
        <v>4008</v>
      </c>
    </row>
    <row r="146" spans="1:13" x14ac:dyDescent="0.25">
      <c r="A146" t="str">
        <f t="shared" si="2"/>
        <v>29901M26T</v>
      </c>
      <c r="B146" s="4" t="s">
        <v>294</v>
      </c>
      <c r="C146" s="1">
        <v>299</v>
      </c>
      <c r="D146" s="1" t="s">
        <v>295</v>
      </c>
      <c r="E146" s="2">
        <v>2278.87</v>
      </c>
      <c r="F146" s="2">
        <v>1405561.4386</v>
      </c>
      <c r="G146" s="2">
        <v>1419446.639</v>
      </c>
      <c r="H146" s="3">
        <v>-9.7821220000000007E-3</v>
      </c>
      <c r="I146" s="5">
        <v>-13885.20039</v>
      </c>
      <c r="J146" s="2">
        <v>616.78</v>
      </c>
      <c r="K146" s="2">
        <v>622.87301996164763</v>
      </c>
      <c r="L146" s="2">
        <v>616.78</v>
      </c>
      <c r="M146" s="64" t="s">
        <v>4008</v>
      </c>
    </row>
    <row r="147" spans="1:13" x14ac:dyDescent="0.25">
      <c r="A147" t="str">
        <f t="shared" si="2"/>
        <v>30001M271</v>
      </c>
      <c r="B147" s="4" t="s">
        <v>296</v>
      </c>
      <c r="C147" s="1">
        <v>300</v>
      </c>
      <c r="D147" s="1" t="s">
        <v>297</v>
      </c>
      <c r="E147" s="2">
        <v>1412.53</v>
      </c>
      <c r="F147" s="2">
        <v>2810920.9885</v>
      </c>
      <c r="G147" s="2">
        <v>2914349.6285999999</v>
      </c>
      <c r="H147" s="3">
        <v>-3.5489440999999997E-2</v>
      </c>
      <c r="I147" s="5">
        <v>-103428.6401</v>
      </c>
      <c r="J147" s="2">
        <v>1989.9902929495304</v>
      </c>
      <c r="K147" s="2">
        <v>2063.2125537864681</v>
      </c>
      <c r="L147" s="2">
        <v>1952.38</v>
      </c>
      <c r="M147" s="64" t="s">
        <v>4008</v>
      </c>
    </row>
    <row r="148" spans="1:13" x14ac:dyDescent="0.25">
      <c r="A148" t="str">
        <f t="shared" si="2"/>
        <v>30101M272</v>
      </c>
      <c r="B148" s="4" t="s">
        <v>298</v>
      </c>
      <c r="C148" s="1">
        <v>301</v>
      </c>
      <c r="D148" s="1" t="s">
        <v>299</v>
      </c>
      <c r="E148" s="2">
        <v>852.71</v>
      </c>
      <c r="F148" s="2">
        <v>3149030.3509999998</v>
      </c>
      <c r="G148" s="2">
        <v>2819934.8588</v>
      </c>
      <c r="H148" s="3">
        <v>0.11670322499999999</v>
      </c>
      <c r="I148" s="5">
        <v>329095.49221</v>
      </c>
      <c r="J148" s="2">
        <v>3692.9675399608304</v>
      </c>
      <c r="K148" s="2">
        <v>3307.026842420049</v>
      </c>
      <c r="L148" s="2">
        <v>3629.38</v>
      </c>
      <c r="M148" s="64" t="s">
        <v>4008</v>
      </c>
    </row>
    <row r="149" spans="1:13" x14ac:dyDescent="0.25">
      <c r="A149" t="str">
        <f t="shared" si="2"/>
        <v>30201M273</v>
      </c>
      <c r="B149" s="4" t="s">
        <v>300</v>
      </c>
      <c r="C149" s="1">
        <v>302</v>
      </c>
      <c r="D149" s="1" t="s">
        <v>301</v>
      </c>
      <c r="E149" s="2">
        <v>905.11</v>
      </c>
      <c r="F149" s="2">
        <v>4959890.6988000004</v>
      </c>
      <c r="G149" s="2">
        <v>4374354.5943</v>
      </c>
      <c r="H149" s="3">
        <v>0.1338565706</v>
      </c>
      <c r="I149" s="5">
        <v>585536.10453000001</v>
      </c>
      <c r="J149" s="2">
        <v>5479.8761463247565</v>
      </c>
      <c r="K149" s="2">
        <v>4832.9535573576695</v>
      </c>
      <c r="L149" s="2">
        <v>5538.8</v>
      </c>
      <c r="M149" s="64" t="s">
        <v>4008</v>
      </c>
    </row>
    <row r="150" spans="1:13" x14ac:dyDescent="0.25">
      <c r="A150" t="str">
        <f t="shared" si="2"/>
        <v>30401M27T</v>
      </c>
      <c r="B150" s="4" t="s">
        <v>302</v>
      </c>
      <c r="C150" s="1">
        <v>304</v>
      </c>
      <c r="D150" s="1" t="s">
        <v>303</v>
      </c>
      <c r="E150" s="2">
        <v>1409.53</v>
      </c>
      <c r="F150" s="2">
        <v>1160818.4314999999</v>
      </c>
      <c r="G150" s="2">
        <v>952848.84782000002</v>
      </c>
      <c r="H150" s="3">
        <v>0.2182608335</v>
      </c>
      <c r="I150" s="5">
        <v>207969.58368000001</v>
      </c>
      <c r="J150" s="2">
        <v>823.55</v>
      </c>
      <c r="K150" s="2">
        <v>676.00465958156269</v>
      </c>
      <c r="L150" s="2">
        <v>823.55</v>
      </c>
      <c r="M150" s="64" t="s">
        <v>4008</v>
      </c>
    </row>
    <row r="151" spans="1:13" x14ac:dyDescent="0.25">
      <c r="A151" t="str">
        <f t="shared" si="2"/>
        <v>30501M281</v>
      </c>
      <c r="B151" s="4" t="s">
        <v>304</v>
      </c>
      <c r="C151" s="1">
        <v>305</v>
      </c>
      <c r="D151" s="1" t="s">
        <v>305</v>
      </c>
      <c r="E151" s="2">
        <v>1491.6</v>
      </c>
      <c r="F151" s="2">
        <v>2164685.0307999998</v>
      </c>
      <c r="G151" s="2">
        <v>2262318.5126</v>
      </c>
      <c r="H151" s="3">
        <v>-4.3156382E-2</v>
      </c>
      <c r="I151" s="5">
        <v>-97633.481750000006</v>
      </c>
      <c r="J151" s="2">
        <v>1451.2503558594797</v>
      </c>
      <c r="K151" s="2">
        <v>1516.7058947438993</v>
      </c>
      <c r="L151" s="2">
        <v>1415.03</v>
      </c>
      <c r="M151" s="64" t="s">
        <v>4013</v>
      </c>
    </row>
    <row r="152" spans="1:13" x14ac:dyDescent="0.25">
      <c r="A152" t="str">
        <f t="shared" si="2"/>
        <v>30601M282</v>
      </c>
      <c r="B152" s="4" t="s">
        <v>306</v>
      </c>
      <c r="C152" s="1">
        <v>306</v>
      </c>
      <c r="D152" s="1" t="s">
        <v>307</v>
      </c>
      <c r="E152" s="2">
        <v>635.45000000000005</v>
      </c>
      <c r="F152" s="2">
        <v>2432088.3020000001</v>
      </c>
      <c r="G152" s="2">
        <v>2315647.1935999999</v>
      </c>
      <c r="H152" s="3">
        <v>5.0284477199999997E-2</v>
      </c>
      <c r="I152" s="5">
        <v>116441.10842999999</v>
      </c>
      <c r="J152" s="2">
        <v>3827.3480242347941</v>
      </c>
      <c r="K152" s="2">
        <v>3644.1060564953964</v>
      </c>
      <c r="L152" s="2">
        <v>3787.66</v>
      </c>
      <c r="M152" s="64" t="s">
        <v>4008</v>
      </c>
    </row>
    <row r="153" spans="1:13" x14ac:dyDescent="0.25">
      <c r="A153" t="str">
        <f t="shared" si="2"/>
        <v>30701M283</v>
      </c>
      <c r="B153" s="4" t="s">
        <v>308</v>
      </c>
      <c r="C153" s="1">
        <v>307</v>
      </c>
      <c r="D153" s="1" t="s">
        <v>309</v>
      </c>
      <c r="E153" s="2">
        <v>442.45</v>
      </c>
      <c r="F153" s="2">
        <v>2272805.1009999998</v>
      </c>
      <c r="G153" s="2">
        <v>2203400.915</v>
      </c>
      <c r="H153" s="3">
        <v>3.1498664400000001E-2</v>
      </c>
      <c r="I153" s="5">
        <v>69404.186038999993</v>
      </c>
      <c r="J153" s="2">
        <v>5136.86315063849</v>
      </c>
      <c r="K153" s="2">
        <v>4979.9998078878971</v>
      </c>
      <c r="L153" s="2">
        <v>5049.9399999999996</v>
      </c>
      <c r="M153" s="64" t="s">
        <v>4009</v>
      </c>
    </row>
    <row r="154" spans="1:13" x14ac:dyDescent="0.25">
      <c r="A154" t="str">
        <f t="shared" si="2"/>
        <v>30901M28T</v>
      </c>
      <c r="B154" s="4" t="s">
        <v>310</v>
      </c>
      <c r="C154" s="1">
        <v>309</v>
      </c>
      <c r="D154" s="1" t="s">
        <v>311</v>
      </c>
      <c r="E154" s="2">
        <v>858.67</v>
      </c>
      <c r="F154" s="2">
        <v>449135.9302</v>
      </c>
      <c r="G154" s="2">
        <v>448921.45455999998</v>
      </c>
      <c r="H154" s="3">
        <v>4.7775759999999997E-4</v>
      </c>
      <c r="I154" s="5">
        <v>214.47564204</v>
      </c>
      <c r="J154" s="2">
        <v>523.06000000000006</v>
      </c>
      <c r="K154" s="2">
        <v>522.81022343857364</v>
      </c>
      <c r="L154" s="2">
        <v>523.05999999999995</v>
      </c>
      <c r="M154" s="64" t="s">
        <v>4008</v>
      </c>
    </row>
    <row r="155" spans="1:13" x14ac:dyDescent="0.25">
      <c r="A155" t="str">
        <f t="shared" si="2"/>
        <v>31001M291</v>
      </c>
      <c r="B155" s="4" t="s">
        <v>312</v>
      </c>
      <c r="C155" s="1">
        <v>310</v>
      </c>
      <c r="D155" s="1" t="s">
        <v>313</v>
      </c>
      <c r="E155" s="2">
        <v>1392.48</v>
      </c>
      <c r="F155" s="2">
        <v>3018041.2252000002</v>
      </c>
      <c r="G155" s="2">
        <v>2382876.4571000002</v>
      </c>
      <c r="H155" s="3">
        <v>0.26655379730000001</v>
      </c>
      <c r="I155" s="5">
        <v>635164.76815000002</v>
      </c>
      <c r="J155" s="2">
        <v>2167.3856897046999</v>
      </c>
      <c r="K155" s="2">
        <v>1711.24645029013</v>
      </c>
      <c r="L155" s="2">
        <v>2125.04</v>
      </c>
      <c r="M155" s="64" t="s">
        <v>4013</v>
      </c>
    </row>
    <row r="156" spans="1:13" x14ac:dyDescent="0.25">
      <c r="A156" t="str">
        <f t="shared" si="2"/>
        <v>31401M301</v>
      </c>
      <c r="B156" s="4" t="s">
        <v>314</v>
      </c>
      <c r="C156" s="1">
        <v>314</v>
      </c>
      <c r="D156" s="1" t="s">
        <v>315</v>
      </c>
      <c r="E156" s="2">
        <v>26717.77</v>
      </c>
      <c r="F156" s="2">
        <v>81954388.937000006</v>
      </c>
      <c r="G156" s="2">
        <v>82448345.091999993</v>
      </c>
      <c r="H156" s="3">
        <v>-5.9910980000000003E-3</v>
      </c>
      <c r="I156" s="5">
        <v>-493956.1556</v>
      </c>
      <c r="J156" s="2">
        <v>3067.4112748556486</v>
      </c>
      <c r="K156" s="2">
        <v>3085.8992008689343</v>
      </c>
      <c r="L156" s="2">
        <v>3134.35</v>
      </c>
      <c r="M156" s="64" t="s">
        <v>4008</v>
      </c>
    </row>
    <row r="157" spans="1:13" x14ac:dyDescent="0.25">
      <c r="A157" t="str">
        <f t="shared" si="2"/>
        <v>31501M302</v>
      </c>
      <c r="B157" s="4" t="s">
        <v>316</v>
      </c>
      <c r="C157" s="1">
        <v>315</v>
      </c>
      <c r="D157" s="1" t="s">
        <v>317</v>
      </c>
      <c r="E157" s="2">
        <v>26343.58</v>
      </c>
      <c r="F157" s="2">
        <v>126329446.70999999</v>
      </c>
      <c r="G157" s="2">
        <v>115903032.26000001</v>
      </c>
      <c r="H157" s="3">
        <v>8.9958081800000006E-2</v>
      </c>
      <c r="I157" s="5">
        <v>10426414.454</v>
      </c>
      <c r="J157" s="2">
        <v>4795.4547829110543</v>
      </c>
      <c r="K157" s="2">
        <v>4399.6689994298422</v>
      </c>
      <c r="L157" s="2">
        <v>4849.46</v>
      </c>
      <c r="M157" s="64" t="s">
        <v>4008</v>
      </c>
    </row>
    <row r="158" spans="1:13" x14ac:dyDescent="0.25">
      <c r="A158" t="str">
        <f t="shared" si="2"/>
        <v>31601M303</v>
      </c>
      <c r="B158" s="4" t="s">
        <v>318</v>
      </c>
      <c r="C158" s="1">
        <v>316</v>
      </c>
      <c r="D158" s="1" t="s">
        <v>319</v>
      </c>
      <c r="E158" s="2">
        <v>22581.279999999999</v>
      </c>
      <c r="F158" s="2">
        <v>153594801.78999999</v>
      </c>
      <c r="G158" s="2">
        <v>138302475.47</v>
      </c>
      <c r="H158" s="3">
        <v>0.1105716023</v>
      </c>
      <c r="I158" s="5">
        <v>15292326.318</v>
      </c>
      <c r="J158" s="2">
        <v>6801.8642782871475</v>
      </c>
      <c r="K158" s="2">
        <v>6124.6517234629746</v>
      </c>
      <c r="L158" s="2">
        <v>6791.45</v>
      </c>
      <c r="M158" s="64" t="s">
        <v>4008</v>
      </c>
    </row>
    <row r="159" spans="1:13" x14ac:dyDescent="0.25">
      <c r="A159" t="str">
        <f t="shared" si="2"/>
        <v>31701M304</v>
      </c>
      <c r="B159" s="4" t="s">
        <v>320</v>
      </c>
      <c r="C159" s="1">
        <v>317</v>
      </c>
      <c r="D159" s="1" t="s">
        <v>321</v>
      </c>
      <c r="E159" s="2">
        <v>6847.43</v>
      </c>
      <c r="F159" s="2">
        <v>69408948.466000006</v>
      </c>
      <c r="G159" s="2">
        <v>69669528.311000004</v>
      </c>
      <c r="H159" s="3">
        <v>-3.740227E-3</v>
      </c>
      <c r="I159" s="5">
        <v>-260579.84539999999</v>
      </c>
      <c r="J159" s="2">
        <v>10136.49624253187</v>
      </c>
      <c r="K159" s="2">
        <v>10174.551373434997</v>
      </c>
      <c r="L159" s="2">
        <v>9720.68</v>
      </c>
      <c r="M159" s="64" t="s">
        <v>4008</v>
      </c>
    </row>
    <row r="160" spans="1:13" x14ac:dyDescent="0.25">
      <c r="A160" t="str">
        <f t="shared" si="2"/>
        <v>31801M30T</v>
      </c>
      <c r="B160" s="4" t="s">
        <v>322</v>
      </c>
      <c r="C160" s="1">
        <v>318</v>
      </c>
      <c r="D160" s="1" t="s">
        <v>323</v>
      </c>
      <c r="E160" s="2">
        <v>6924.18</v>
      </c>
      <c r="F160" s="2">
        <v>4705049.5517999995</v>
      </c>
      <c r="G160" s="2">
        <v>4984317.4243999999</v>
      </c>
      <c r="H160" s="3">
        <v>-5.6029310999999998E-2</v>
      </c>
      <c r="I160" s="5">
        <v>-279267.8726</v>
      </c>
      <c r="J160" s="2">
        <v>679.50999999999988</v>
      </c>
      <c r="K160" s="2">
        <v>719.84226643443697</v>
      </c>
      <c r="L160" s="2">
        <v>679.51</v>
      </c>
      <c r="M160" s="64" t="s">
        <v>4008</v>
      </c>
    </row>
    <row r="161" spans="1:13" x14ac:dyDescent="0.25">
      <c r="A161" t="str">
        <f t="shared" si="2"/>
        <v>31901M311</v>
      </c>
      <c r="B161" s="4" t="s">
        <v>324</v>
      </c>
      <c r="C161" s="1">
        <v>319</v>
      </c>
      <c r="D161" s="1" t="s">
        <v>325</v>
      </c>
      <c r="E161" s="2">
        <v>4555.34</v>
      </c>
      <c r="F161" s="2">
        <v>14045690.936000001</v>
      </c>
      <c r="G161" s="2">
        <v>14309332.293</v>
      </c>
      <c r="H161" s="3">
        <v>-1.8424434999999999E-2</v>
      </c>
      <c r="I161" s="5">
        <v>-263641.35720000003</v>
      </c>
      <c r="J161" s="2">
        <v>3083.3463442904372</v>
      </c>
      <c r="K161" s="2">
        <v>3141.221575777</v>
      </c>
      <c r="L161" s="2">
        <v>3048.55</v>
      </c>
      <c r="M161" s="64" t="s">
        <v>4008</v>
      </c>
    </row>
    <row r="162" spans="1:13" x14ac:dyDescent="0.25">
      <c r="A162" t="str">
        <f t="shared" si="2"/>
        <v>32001M312</v>
      </c>
      <c r="B162" s="4" t="s">
        <v>326</v>
      </c>
      <c r="C162" s="1">
        <v>320</v>
      </c>
      <c r="D162" s="1" t="s">
        <v>327</v>
      </c>
      <c r="E162" s="2">
        <v>3934.44</v>
      </c>
      <c r="F162" s="2">
        <v>18565097.024</v>
      </c>
      <c r="G162" s="2">
        <v>17532019.52</v>
      </c>
      <c r="H162" s="3">
        <v>5.8925185599999999E-2</v>
      </c>
      <c r="I162" s="5">
        <v>1033077.5042</v>
      </c>
      <c r="J162" s="2">
        <v>4718.6123117902416</v>
      </c>
      <c r="K162" s="2">
        <v>4456.0393651955546</v>
      </c>
      <c r="L162" s="2">
        <v>4781.78</v>
      </c>
      <c r="M162" s="64" t="s">
        <v>4008</v>
      </c>
    </row>
    <row r="163" spans="1:13" x14ac:dyDescent="0.25">
      <c r="A163" t="str">
        <f t="shared" si="2"/>
        <v>32101M313</v>
      </c>
      <c r="B163" s="4" t="s">
        <v>328</v>
      </c>
      <c r="C163" s="1">
        <v>321</v>
      </c>
      <c r="D163" s="1" t="s">
        <v>329</v>
      </c>
      <c r="E163" s="2">
        <v>2369.8000000000002</v>
      </c>
      <c r="F163" s="2">
        <v>16777350.829999998</v>
      </c>
      <c r="G163" s="2">
        <v>15440638.721000001</v>
      </c>
      <c r="H163" s="3">
        <v>8.6571037200000006E-2</v>
      </c>
      <c r="I163" s="5">
        <v>1336712.1098</v>
      </c>
      <c r="J163" s="2">
        <v>7079.6484218077458</v>
      </c>
      <c r="K163" s="2">
        <v>6515.5872736095871</v>
      </c>
      <c r="L163" s="2">
        <v>7087.61</v>
      </c>
      <c r="M163" s="64" t="s">
        <v>4008</v>
      </c>
    </row>
    <row r="164" spans="1:13" x14ac:dyDescent="0.25">
      <c r="A164" t="str">
        <f t="shared" si="2"/>
        <v>32201M314</v>
      </c>
      <c r="B164" s="4" t="s">
        <v>330</v>
      </c>
      <c r="C164" s="1">
        <v>322</v>
      </c>
      <c r="D164" s="1" t="s">
        <v>331</v>
      </c>
      <c r="E164" s="2">
        <v>792.53</v>
      </c>
      <c r="F164" s="2">
        <v>7688465.7755000005</v>
      </c>
      <c r="G164" s="2">
        <v>7396451.5171999997</v>
      </c>
      <c r="H164" s="3">
        <v>3.9480318E-2</v>
      </c>
      <c r="I164" s="5">
        <v>292014.25832000002</v>
      </c>
      <c r="J164" s="2">
        <v>9701.1668649767216</v>
      </c>
      <c r="K164" s="2">
        <v>9332.7085627042507</v>
      </c>
      <c r="L164" s="2">
        <v>9317.59</v>
      </c>
      <c r="M164" s="64" t="s">
        <v>4009</v>
      </c>
    </row>
    <row r="165" spans="1:13" x14ac:dyDescent="0.25">
      <c r="A165" t="str">
        <f t="shared" si="2"/>
        <v>32301M31T</v>
      </c>
      <c r="B165" s="4" t="s">
        <v>332</v>
      </c>
      <c r="C165" s="1">
        <v>323</v>
      </c>
      <c r="D165" s="1" t="s">
        <v>333</v>
      </c>
      <c r="E165" s="2">
        <v>4241.07</v>
      </c>
      <c r="F165" s="2">
        <v>3266811.3996000001</v>
      </c>
      <c r="G165" s="2">
        <v>3244404.2974999999</v>
      </c>
      <c r="H165" s="3">
        <v>6.9063839999999998E-3</v>
      </c>
      <c r="I165" s="5">
        <v>22407.102083000002</v>
      </c>
      <c r="J165" s="2">
        <v>770.28000000000009</v>
      </c>
      <c r="K165" s="2">
        <v>764.99663940939433</v>
      </c>
      <c r="L165" s="2">
        <v>770.28</v>
      </c>
      <c r="M165" s="64" t="s">
        <v>4009</v>
      </c>
    </row>
    <row r="166" spans="1:13" x14ac:dyDescent="0.25">
      <c r="A166" t="str">
        <f t="shared" si="2"/>
        <v>32401M32Z</v>
      </c>
      <c r="B166" s="4" t="s">
        <v>334</v>
      </c>
      <c r="C166" s="1">
        <v>324</v>
      </c>
      <c r="D166" s="1" t="s">
        <v>335</v>
      </c>
      <c r="E166" s="2">
        <v>39556.19</v>
      </c>
      <c r="F166" s="2">
        <v>30544103.232000001</v>
      </c>
      <c r="G166" s="2">
        <v>30930753.280999999</v>
      </c>
      <c r="H166" s="3">
        <v>-1.2500505E-2</v>
      </c>
      <c r="I166" s="5">
        <v>-386650.04849999998</v>
      </c>
      <c r="J166" s="2">
        <v>772.1699999924158</v>
      </c>
      <c r="K166" s="2">
        <v>781.94470400207899</v>
      </c>
      <c r="L166" s="2">
        <v>772.17</v>
      </c>
      <c r="M166" s="64" t="s">
        <v>4008</v>
      </c>
    </row>
    <row r="167" spans="1:13" x14ac:dyDescent="0.25">
      <c r="A167" t="str">
        <f t="shared" si="2"/>
        <v>32501M331</v>
      </c>
      <c r="B167" s="4" t="s">
        <v>336</v>
      </c>
      <c r="C167" s="1">
        <v>325</v>
      </c>
      <c r="D167" s="1" t="s">
        <v>337</v>
      </c>
      <c r="E167" s="2">
        <v>1637.81</v>
      </c>
      <c r="F167" s="2">
        <v>1137459.0449999999</v>
      </c>
      <c r="G167" s="2">
        <v>1104091.426</v>
      </c>
      <c r="H167" s="3">
        <v>3.0221789799999999E-2</v>
      </c>
      <c r="I167" s="5">
        <v>33367.619032000002</v>
      </c>
      <c r="J167" s="2">
        <v>694.5</v>
      </c>
      <c r="K167" s="2">
        <v>674.12668502451447</v>
      </c>
      <c r="L167" s="2">
        <v>694.5</v>
      </c>
      <c r="M167" s="64" t="s">
        <v>4013</v>
      </c>
    </row>
    <row r="168" spans="1:13" x14ac:dyDescent="0.25">
      <c r="A168" t="str">
        <f t="shared" si="2"/>
        <v>33801M34T</v>
      </c>
      <c r="B168" s="4" t="s">
        <v>338</v>
      </c>
      <c r="C168" s="1">
        <v>338</v>
      </c>
      <c r="D168" s="1" t="s">
        <v>339</v>
      </c>
      <c r="E168" s="2">
        <v>10305.32</v>
      </c>
      <c r="F168" s="2">
        <v>6025932.8168000001</v>
      </c>
      <c r="G168" s="2">
        <v>6091444.7268000003</v>
      </c>
      <c r="H168" s="3">
        <v>-1.0754741E-2</v>
      </c>
      <c r="I168" s="5">
        <v>-65511.910049999999</v>
      </c>
      <c r="J168" s="2">
        <v>584.74</v>
      </c>
      <c r="K168" s="2">
        <v>591.09709614063422</v>
      </c>
      <c r="L168" s="2">
        <v>584.74</v>
      </c>
      <c r="M168" s="64" t="s">
        <v>4008</v>
      </c>
    </row>
    <row r="169" spans="1:13" x14ac:dyDescent="0.25">
      <c r="A169" t="str">
        <f t="shared" si="2"/>
        <v>32901M34Z</v>
      </c>
      <c r="B169" s="4" t="s">
        <v>340</v>
      </c>
      <c r="C169" s="1">
        <v>329</v>
      </c>
      <c r="D169" s="1" t="s">
        <v>341</v>
      </c>
      <c r="E169" s="2">
        <v>27456.92</v>
      </c>
      <c r="F169" s="2">
        <v>99219270.784999996</v>
      </c>
      <c r="G169" s="2">
        <v>93996981.454999998</v>
      </c>
      <c r="H169" s="3">
        <v>5.5558053599999997E-2</v>
      </c>
      <c r="I169" s="5">
        <v>5222289.3299000002</v>
      </c>
      <c r="J169" s="2">
        <v>3613.6344056434591</v>
      </c>
      <c r="K169" s="2">
        <v>3423.4350194777858</v>
      </c>
      <c r="L169" s="2">
        <v>3590.17</v>
      </c>
      <c r="M169" s="64" t="s">
        <v>4008</v>
      </c>
    </row>
    <row r="170" spans="1:13" x14ac:dyDescent="0.25">
      <c r="A170" t="str">
        <f t="shared" si="2"/>
        <v>33901M35T</v>
      </c>
      <c r="B170" s="4" t="s">
        <v>342</v>
      </c>
      <c r="C170" s="1">
        <v>339</v>
      </c>
      <c r="D170" s="1" t="s">
        <v>343</v>
      </c>
      <c r="E170" s="2">
        <v>6571.14</v>
      </c>
      <c r="F170" s="2">
        <v>3677735.6351999999</v>
      </c>
      <c r="G170" s="2">
        <v>4297124.2652000003</v>
      </c>
      <c r="H170" s="3">
        <v>-0.14414026499999999</v>
      </c>
      <c r="I170" s="5">
        <v>-619388.63</v>
      </c>
      <c r="J170" s="2">
        <v>559.67999999999995</v>
      </c>
      <c r="K170" s="2">
        <v>653.93893071826199</v>
      </c>
      <c r="L170" s="2">
        <v>559.67999999999995</v>
      </c>
      <c r="M170" s="64" t="s">
        <v>4013</v>
      </c>
    </row>
    <row r="171" spans="1:13" x14ac:dyDescent="0.25">
      <c r="A171" t="str">
        <f t="shared" si="2"/>
        <v>33001M35Z</v>
      </c>
      <c r="B171" s="4" t="s">
        <v>344</v>
      </c>
      <c r="C171" s="1">
        <v>330</v>
      </c>
      <c r="D171" s="1" t="s">
        <v>345</v>
      </c>
      <c r="E171" s="2">
        <v>5981.54</v>
      </c>
      <c r="F171" s="2">
        <v>14817422.729</v>
      </c>
      <c r="G171" s="2">
        <v>13216085.41</v>
      </c>
      <c r="H171" s="3">
        <v>0.1211657817</v>
      </c>
      <c r="I171" s="5">
        <v>1601337.3199</v>
      </c>
      <c r="J171" s="2">
        <v>2477.1919487289229</v>
      </c>
      <c r="K171" s="2">
        <v>2209.4787312297503</v>
      </c>
      <c r="L171" s="2">
        <v>2287.4299999999998</v>
      </c>
      <c r="M171" s="64" t="s">
        <v>4008</v>
      </c>
    </row>
    <row r="172" spans="1:13" x14ac:dyDescent="0.25">
      <c r="A172" t="str">
        <f t="shared" si="2"/>
        <v>33101M36E</v>
      </c>
      <c r="B172" s="4" t="s">
        <v>346</v>
      </c>
      <c r="C172" s="1">
        <v>331</v>
      </c>
      <c r="D172" s="1" t="s">
        <v>347</v>
      </c>
      <c r="E172" s="2">
        <v>4048.93</v>
      </c>
      <c r="F172" s="2">
        <v>2805341.6398</v>
      </c>
      <c r="G172" s="2">
        <v>2765543.8291000002</v>
      </c>
      <c r="H172" s="3">
        <v>1.43905912E-2</v>
      </c>
      <c r="I172" s="5">
        <v>39797.810732999998</v>
      </c>
      <c r="J172" s="2">
        <v>692.86</v>
      </c>
      <c r="K172" s="2">
        <v>683.03078321927035</v>
      </c>
      <c r="L172" s="2">
        <v>692.86</v>
      </c>
      <c r="M172" s="64" t="s">
        <v>4008</v>
      </c>
    </row>
    <row r="173" spans="1:13" x14ac:dyDescent="0.25">
      <c r="A173" t="str">
        <f t="shared" si="2"/>
        <v>33201M37E</v>
      </c>
      <c r="B173" s="4" t="s">
        <v>348</v>
      </c>
      <c r="C173" s="1">
        <v>332</v>
      </c>
      <c r="D173" s="1" t="s">
        <v>349</v>
      </c>
      <c r="E173" s="2">
        <v>3166.86</v>
      </c>
      <c r="F173" s="2">
        <v>2076256.7531999999</v>
      </c>
      <c r="G173" s="2">
        <v>2557136.2692999998</v>
      </c>
      <c r="H173" s="3">
        <v>-0.18805392700000001</v>
      </c>
      <c r="I173" s="5">
        <v>-480879.51610000001</v>
      </c>
      <c r="J173" s="2">
        <v>655.62</v>
      </c>
      <c r="K173" s="2">
        <v>807.46741861023213</v>
      </c>
      <c r="L173" s="2">
        <v>655.62</v>
      </c>
      <c r="M173" s="64" t="s">
        <v>4008</v>
      </c>
    </row>
    <row r="174" spans="1:13" x14ac:dyDescent="0.25">
      <c r="A174" t="str">
        <f t="shared" si="2"/>
        <v>34001M381</v>
      </c>
      <c r="B174" s="4" t="s">
        <v>350</v>
      </c>
      <c r="C174" s="1">
        <v>340</v>
      </c>
      <c r="D174" s="1" t="s">
        <v>351</v>
      </c>
      <c r="E174" s="2">
        <v>394.83</v>
      </c>
      <c r="F174" s="2">
        <v>471339.64319999999</v>
      </c>
      <c r="G174" s="2">
        <v>547146.78332000005</v>
      </c>
      <c r="H174" s="3">
        <v>-0.138549915</v>
      </c>
      <c r="I174" s="5">
        <v>-75807.140119999996</v>
      </c>
      <c r="J174" s="2">
        <v>1193.7786976673506</v>
      </c>
      <c r="K174" s="2">
        <v>1385.7781407694451</v>
      </c>
      <c r="L174" s="2">
        <v>1153.3800000000001</v>
      </c>
      <c r="M174" s="64" t="s">
        <v>4009</v>
      </c>
    </row>
    <row r="175" spans="1:13" x14ac:dyDescent="0.25">
      <c r="A175" t="str">
        <f t="shared" si="2"/>
        <v>34401M391</v>
      </c>
      <c r="B175" s="4" t="s">
        <v>352</v>
      </c>
      <c r="C175" s="1">
        <v>344</v>
      </c>
      <c r="D175" s="1" t="s">
        <v>353</v>
      </c>
      <c r="E175" s="2">
        <v>743.88</v>
      </c>
      <c r="F175" s="2">
        <v>921573.12239999999</v>
      </c>
      <c r="G175" s="2">
        <v>777126.94435000001</v>
      </c>
      <c r="H175" s="3">
        <v>0.18587204970000001</v>
      </c>
      <c r="I175" s="5">
        <v>144446.17804999999</v>
      </c>
      <c r="J175" s="2">
        <v>1238.8733698983708</v>
      </c>
      <c r="K175" s="2">
        <v>1044.6939618621284</v>
      </c>
      <c r="L175" s="2">
        <v>1224.18</v>
      </c>
      <c r="M175" s="64" t="s">
        <v>4013</v>
      </c>
    </row>
    <row r="176" spans="1:13" x14ac:dyDescent="0.25">
      <c r="A176" t="str">
        <f t="shared" si="2"/>
        <v>34501M392</v>
      </c>
      <c r="B176" s="4" t="s">
        <v>354</v>
      </c>
      <c r="C176" s="1">
        <v>345</v>
      </c>
      <c r="D176" s="1" t="s">
        <v>355</v>
      </c>
      <c r="E176" s="2">
        <v>76.55</v>
      </c>
      <c r="F176" s="2">
        <v>163715.954</v>
      </c>
      <c r="G176" s="2">
        <v>140150.74950999999</v>
      </c>
      <c r="H176" s="3">
        <v>0.1681418371</v>
      </c>
      <c r="I176" s="5">
        <v>23565.204492000001</v>
      </c>
      <c r="J176" s="2">
        <v>2138.6799999999998</v>
      </c>
      <c r="K176" s="2">
        <v>1830.8393143043763</v>
      </c>
      <c r="L176" s="2">
        <v>2138.6799999999998</v>
      </c>
      <c r="M176" s="64" t="s">
        <v>4012</v>
      </c>
    </row>
    <row r="177" spans="1:13" x14ac:dyDescent="0.25">
      <c r="A177" t="str">
        <f t="shared" si="2"/>
        <v>41002C021</v>
      </c>
      <c r="B177" s="4" t="s">
        <v>356</v>
      </c>
      <c r="C177" s="1">
        <v>410</v>
      </c>
      <c r="D177" s="1" t="s">
        <v>357</v>
      </c>
      <c r="E177" s="2">
        <v>17427.990000000002</v>
      </c>
      <c r="F177" s="2">
        <v>45204745.770000003</v>
      </c>
      <c r="G177" s="2">
        <v>49808358.365999997</v>
      </c>
      <c r="H177" s="3">
        <v>-9.2426507000000005E-2</v>
      </c>
      <c r="I177" s="5">
        <v>-4603612.5959999999</v>
      </c>
      <c r="J177" s="2">
        <v>2593.8014521468053</v>
      </c>
      <c r="K177" s="2">
        <v>2857.9519707091863</v>
      </c>
      <c r="L177" s="2">
        <v>2577.0500000000002</v>
      </c>
      <c r="M177" s="64" t="s">
        <v>4009</v>
      </c>
    </row>
    <row r="178" spans="1:13" x14ac:dyDescent="0.25">
      <c r="A178" t="str">
        <f t="shared" si="2"/>
        <v>41102C022</v>
      </c>
      <c r="B178" s="4" t="s">
        <v>358</v>
      </c>
      <c r="C178" s="1">
        <v>411</v>
      </c>
      <c r="D178" s="1" t="s">
        <v>359</v>
      </c>
      <c r="E178" s="2">
        <v>534.58000000000004</v>
      </c>
      <c r="F178" s="2">
        <v>2490678.5495000002</v>
      </c>
      <c r="G178" s="2">
        <v>2545865.8519000001</v>
      </c>
      <c r="H178" s="3">
        <v>-2.1677222999999999E-2</v>
      </c>
      <c r="I178" s="5">
        <v>-55187.302430000003</v>
      </c>
      <c r="J178" s="2">
        <v>4659.1315602903214</v>
      </c>
      <c r="K178" s="2">
        <v>4762.3664407572296</v>
      </c>
      <c r="L178" s="2">
        <v>4502.66</v>
      </c>
      <c r="M178" s="64" t="s">
        <v>4008</v>
      </c>
    </row>
    <row r="179" spans="1:13" x14ac:dyDescent="0.25">
      <c r="A179" t="str">
        <f t="shared" si="2"/>
        <v>41402C02J</v>
      </c>
      <c r="B179" s="4" t="s">
        <v>360</v>
      </c>
      <c r="C179" s="1">
        <v>414</v>
      </c>
      <c r="D179" s="1" t="s">
        <v>361</v>
      </c>
      <c r="E179" s="2">
        <v>1771.73</v>
      </c>
      <c r="F179" s="2">
        <v>4565836.7965000002</v>
      </c>
      <c r="G179" s="2">
        <v>3642073.9966000002</v>
      </c>
      <c r="H179" s="3">
        <v>0.25363647220000002</v>
      </c>
      <c r="I179" s="5">
        <v>923762.79986999999</v>
      </c>
      <c r="J179" s="2">
        <v>2577.0500000000002</v>
      </c>
      <c r="K179" s="2">
        <v>2055.6597204991731</v>
      </c>
      <c r="L179" s="2">
        <v>2577.0500000000002</v>
      </c>
      <c r="M179" s="64" t="s">
        <v>4008</v>
      </c>
    </row>
    <row r="180" spans="1:13" x14ac:dyDescent="0.25">
      <c r="A180" t="str">
        <f t="shared" si="2"/>
        <v>41502C031</v>
      </c>
      <c r="B180" s="4" t="s">
        <v>362</v>
      </c>
      <c r="C180" s="1">
        <v>415</v>
      </c>
      <c r="D180" s="1" t="s">
        <v>363</v>
      </c>
      <c r="E180" s="2">
        <v>3048.62</v>
      </c>
      <c r="F180" s="2">
        <v>7355826.4378000004</v>
      </c>
      <c r="G180" s="2">
        <v>8127073.1936999997</v>
      </c>
      <c r="H180" s="3">
        <v>-9.4898463000000002E-2</v>
      </c>
      <c r="I180" s="5">
        <v>-771246.75589999999</v>
      </c>
      <c r="J180" s="2">
        <v>2412.8380833951101</v>
      </c>
      <c r="K180" s="2">
        <v>2665.8203363161037</v>
      </c>
      <c r="L180" s="2">
        <v>2493.23</v>
      </c>
      <c r="M180" s="64" t="s">
        <v>4008</v>
      </c>
    </row>
    <row r="181" spans="1:13" x14ac:dyDescent="0.25">
      <c r="A181" t="str">
        <f t="shared" si="2"/>
        <v>41602C032</v>
      </c>
      <c r="B181" s="4" t="s">
        <v>364</v>
      </c>
      <c r="C181" s="1">
        <v>416</v>
      </c>
      <c r="D181" s="1" t="s">
        <v>365</v>
      </c>
      <c r="E181" s="2">
        <v>555.37</v>
      </c>
      <c r="F181" s="2">
        <v>2837081.0079000001</v>
      </c>
      <c r="G181" s="2">
        <v>2489933.1611000001</v>
      </c>
      <c r="H181" s="3">
        <v>0.13942054840000001</v>
      </c>
      <c r="I181" s="5">
        <v>347147.8468</v>
      </c>
      <c r="J181" s="2">
        <v>5108.4520372004254</v>
      </c>
      <c r="K181" s="2">
        <v>4483.3771379440732</v>
      </c>
      <c r="L181" s="2">
        <v>4984.47</v>
      </c>
      <c r="M181" s="64" t="s">
        <v>4013</v>
      </c>
    </row>
    <row r="182" spans="1:13" x14ac:dyDescent="0.25">
      <c r="A182" t="str">
        <f t="shared" si="2"/>
        <v>41902C03J</v>
      </c>
      <c r="B182" s="4" t="s">
        <v>366</v>
      </c>
      <c r="C182" s="1">
        <v>419</v>
      </c>
      <c r="D182" s="1" t="s">
        <v>367</v>
      </c>
      <c r="E182" s="2">
        <v>476.94</v>
      </c>
      <c r="F182" s="2">
        <v>730839.00899999996</v>
      </c>
      <c r="G182" s="2">
        <v>690266.82713999995</v>
      </c>
      <c r="H182" s="3">
        <v>5.8777533899999998E-2</v>
      </c>
      <c r="I182" s="5">
        <v>40572.181857000003</v>
      </c>
      <c r="J182" s="2">
        <v>1532.35</v>
      </c>
      <c r="K182" s="2">
        <v>1447.282314630771</v>
      </c>
      <c r="L182" s="2">
        <v>1532.35</v>
      </c>
      <c r="M182" s="64" t="s">
        <v>4008</v>
      </c>
    </row>
    <row r="183" spans="1:13" x14ac:dyDescent="0.25">
      <c r="A183" t="str">
        <f t="shared" si="2"/>
        <v>42002C051</v>
      </c>
      <c r="B183" s="4" t="s">
        <v>368</v>
      </c>
      <c r="C183" s="1">
        <v>420</v>
      </c>
      <c r="D183" s="1" t="s">
        <v>369</v>
      </c>
      <c r="E183" s="2">
        <v>30546.41</v>
      </c>
      <c r="F183" s="2">
        <v>42865560.788999997</v>
      </c>
      <c r="G183" s="2">
        <v>47787608.619999997</v>
      </c>
      <c r="H183" s="3">
        <v>-0.102998413</v>
      </c>
      <c r="I183" s="5">
        <v>-4922047.8310000002</v>
      </c>
      <c r="J183" s="2">
        <v>1403.2929168763203</v>
      </c>
      <c r="K183" s="2">
        <v>1564.4263473187193</v>
      </c>
      <c r="L183" s="2">
        <v>1394.28</v>
      </c>
      <c r="M183" s="64" t="s">
        <v>4009</v>
      </c>
    </row>
    <row r="184" spans="1:13" x14ac:dyDescent="0.25">
      <c r="A184" t="str">
        <f t="shared" si="2"/>
        <v>42102C052</v>
      </c>
      <c r="B184" s="4" t="s">
        <v>370</v>
      </c>
      <c r="C184" s="1">
        <v>421</v>
      </c>
      <c r="D184" s="1" t="s">
        <v>371</v>
      </c>
      <c r="E184" s="2">
        <v>354.31</v>
      </c>
      <c r="F184" s="2">
        <v>1355883.1677999999</v>
      </c>
      <c r="G184" s="2">
        <v>1380960.2508</v>
      </c>
      <c r="H184" s="3">
        <v>-1.8159162999999999E-2</v>
      </c>
      <c r="I184" s="5">
        <v>-25077.082969999999</v>
      </c>
      <c r="J184" s="2">
        <v>3826.8272636956335</v>
      </c>
      <c r="K184" s="2">
        <v>3897.604501143067</v>
      </c>
      <c r="L184" s="2">
        <v>3728.98</v>
      </c>
      <c r="M184" s="64" t="s">
        <v>4012</v>
      </c>
    </row>
    <row r="185" spans="1:13" x14ac:dyDescent="0.25">
      <c r="A185" t="str">
        <f t="shared" si="2"/>
        <v>42402C05J</v>
      </c>
      <c r="B185" s="4" t="s">
        <v>372</v>
      </c>
      <c r="C185" s="1">
        <v>424</v>
      </c>
      <c r="D185" s="1" t="s">
        <v>373</v>
      </c>
      <c r="E185" s="2">
        <v>137412.29999999999</v>
      </c>
      <c r="F185" s="2">
        <v>191591221.63999999</v>
      </c>
      <c r="G185" s="2">
        <v>176875019.58000001</v>
      </c>
      <c r="H185" s="3">
        <v>8.3201133199999999E-2</v>
      </c>
      <c r="I185" s="5">
        <v>14716202.060000001</v>
      </c>
      <c r="J185" s="2">
        <v>1394.2799999708905</v>
      </c>
      <c r="K185" s="2">
        <v>1287.184768612417</v>
      </c>
      <c r="L185" s="2">
        <v>1394.28</v>
      </c>
      <c r="M185" s="64" t="s">
        <v>4008</v>
      </c>
    </row>
    <row r="186" spans="1:13" x14ac:dyDescent="0.25">
      <c r="A186" t="str">
        <f t="shared" si="2"/>
        <v>42502C061</v>
      </c>
      <c r="B186" s="4" t="s">
        <v>374</v>
      </c>
      <c r="C186" s="1">
        <v>425</v>
      </c>
      <c r="D186" s="1" t="s">
        <v>375</v>
      </c>
      <c r="E186" s="2">
        <v>662.14</v>
      </c>
      <c r="F186" s="2">
        <v>800145.75020000001</v>
      </c>
      <c r="G186" s="2">
        <v>1177983.8977999999</v>
      </c>
      <c r="H186" s="3">
        <v>-0.32074984099999998</v>
      </c>
      <c r="I186" s="5">
        <v>-377838.14760000003</v>
      </c>
      <c r="J186" s="2">
        <v>1208.4238230585677</v>
      </c>
      <c r="K186" s="2">
        <v>1779.0556344579695</v>
      </c>
      <c r="L186" s="2">
        <v>1179.04</v>
      </c>
      <c r="M186" s="64" t="s">
        <v>4009</v>
      </c>
    </row>
    <row r="187" spans="1:13" x14ac:dyDescent="0.25">
      <c r="A187" t="str">
        <f t="shared" si="2"/>
        <v>42902C06J</v>
      </c>
      <c r="B187" s="4" t="s">
        <v>376</v>
      </c>
      <c r="C187" s="1">
        <v>429</v>
      </c>
      <c r="D187" s="1" t="s">
        <v>377</v>
      </c>
      <c r="E187" s="2">
        <v>278.98</v>
      </c>
      <c r="F187" s="2">
        <v>328928.57919999998</v>
      </c>
      <c r="G187" s="2">
        <v>225449.04084</v>
      </c>
      <c r="H187" s="3">
        <v>0.45899303000000002</v>
      </c>
      <c r="I187" s="5">
        <v>103479.53836000001</v>
      </c>
      <c r="J187" s="2">
        <v>1179.0399999999997</v>
      </c>
      <c r="K187" s="2">
        <v>808.11900795755969</v>
      </c>
      <c r="L187" s="2">
        <v>1179.04</v>
      </c>
      <c r="M187" s="64" t="s">
        <v>4009</v>
      </c>
    </row>
    <row r="188" spans="1:13" x14ac:dyDescent="0.25">
      <c r="A188" t="str">
        <f t="shared" si="2"/>
        <v>43002C071</v>
      </c>
      <c r="B188" s="4" t="s">
        <v>378</v>
      </c>
      <c r="C188" s="1">
        <v>430</v>
      </c>
      <c r="D188" s="1" t="s">
        <v>379</v>
      </c>
      <c r="E188" s="2">
        <v>2746.58</v>
      </c>
      <c r="F188" s="2">
        <v>4385162.7450000001</v>
      </c>
      <c r="G188" s="2">
        <v>4314699.9653000003</v>
      </c>
      <c r="H188" s="3">
        <v>1.6330864300000001E-2</v>
      </c>
      <c r="I188" s="5">
        <v>70462.779678999999</v>
      </c>
      <c r="J188" s="2">
        <v>1596.5902121911615</v>
      </c>
      <c r="K188" s="2">
        <v>1570.9354780490648</v>
      </c>
      <c r="L188" s="2">
        <v>1571.2</v>
      </c>
      <c r="M188" s="64" t="s">
        <v>4008</v>
      </c>
    </row>
    <row r="189" spans="1:13" x14ac:dyDescent="0.25">
      <c r="A189" t="str">
        <f t="shared" si="2"/>
        <v>43402C07J</v>
      </c>
      <c r="B189" s="4" t="s">
        <v>380</v>
      </c>
      <c r="C189" s="1">
        <v>434</v>
      </c>
      <c r="D189" s="1" t="s">
        <v>381</v>
      </c>
      <c r="E189" s="2">
        <v>4847.5200000000004</v>
      </c>
      <c r="F189" s="2">
        <v>5712317.568</v>
      </c>
      <c r="G189" s="2">
        <v>4091860.0452999999</v>
      </c>
      <c r="H189" s="3">
        <v>0.39601978189999998</v>
      </c>
      <c r="I189" s="5">
        <v>1620457.5227000001</v>
      </c>
      <c r="J189" s="2">
        <v>1178.3999999999999</v>
      </c>
      <c r="K189" s="2">
        <v>844.11411305162221</v>
      </c>
      <c r="L189" s="2">
        <v>1178.4000000000001</v>
      </c>
      <c r="M189" s="64" t="s">
        <v>4009</v>
      </c>
    </row>
    <row r="190" spans="1:13" x14ac:dyDescent="0.25">
      <c r="A190" t="str">
        <f t="shared" si="2"/>
        <v>43502C081</v>
      </c>
      <c r="B190" s="4" t="s">
        <v>382</v>
      </c>
      <c r="C190" s="1">
        <v>435</v>
      </c>
      <c r="D190" s="1" t="s">
        <v>383</v>
      </c>
      <c r="E190" s="2">
        <v>7577.24</v>
      </c>
      <c r="F190" s="2">
        <v>12029033.548</v>
      </c>
      <c r="G190" s="2">
        <v>12876237.818</v>
      </c>
      <c r="H190" s="3">
        <v>-6.5795948000000007E-2</v>
      </c>
      <c r="I190" s="5">
        <v>-847204.27049999998</v>
      </c>
      <c r="J190" s="2">
        <v>1587.5217820736839</v>
      </c>
      <c r="K190" s="2">
        <v>1699.3308669119626</v>
      </c>
      <c r="L190" s="2">
        <v>1557.64</v>
      </c>
      <c r="M190" s="64" t="s">
        <v>4008</v>
      </c>
    </row>
    <row r="191" spans="1:13" x14ac:dyDescent="0.25">
      <c r="A191" t="str">
        <f t="shared" si="2"/>
        <v>43602C082</v>
      </c>
      <c r="B191" s="4" t="s">
        <v>384</v>
      </c>
      <c r="C191" s="1">
        <v>436</v>
      </c>
      <c r="D191" s="1" t="s">
        <v>385</v>
      </c>
      <c r="E191" s="2">
        <v>407.45</v>
      </c>
      <c r="F191" s="2">
        <v>1661156.273</v>
      </c>
      <c r="G191" s="2">
        <v>1399055.8433999999</v>
      </c>
      <c r="H191" s="3">
        <v>0.1873409348</v>
      </c>
      <c r="I191" s="5">
        <v>262100.42955999999</v>
      </c>
      <c r="J191" s="2">
        <v>4076.9573518223096</v>
      </c>
      <c r="K191" s="2">
        <v>3433.6871846852373</v>
      </c>
      <c r="L191" s="2">
        <v>3996.3</v>
      </c>
      <c r="M191" s="64" t="s">
        <v>4008</v>
      </c>
    </row>
    <row r="192" spans="1:13" x14ac:dyDescent="0.25">
      <c r="A192" t="str">
        <f t="shared" si="2"/>
        <v>43902C08J</v>
      </c>
      <c r="B192" s="4" t="s">
        <v>386</v>
      </c>
      <c r="C192" s="1">
        <v>439</v>
      </c>
      <c r="D192" s="1" t="s">
        <v>387</v>
      </c>
      <c r="E192" s="2">
        <v>15614.17</v>
      </c>
      <c r="F192" s="2">
        <v>18240941.818999998</v>
      </c>
      <c r="G192" s="2">
        <v>15083664.585999999</v>
      </c>
      <c r="H192" s="3">
        <v>0.20931765059999999</v>
      </c>
      <c r="I192" s="5">
        <v>3157277.2335999999</v>
      </c>
      <c r="J192" s="2">
        <v>1168.2299999935954</v>
      </c>
      <c r="K192" s="2">
        <v>966.02410413105531</v>
      </c>
      <c r="L192" s="2">
        <v>1168.23</v>
      </c>
      <c r="M192" s="64" t="s">
        <v>4008</v>
      </c>
    </row>
    <row r="193" spans="1:13" x14ac:dyDescent="0.25">
      <c r="A193" t="str">
        <f t="shared" si="2"/>
        <v>44002C091</v>
      </c>
      <c r="B193" s="4" t="s">
        <v>388</v>
      </c>
      <c r="C193" s="1">
        <v>440</v>
      </c>
      <c r="D193" s="1" t="s">
        <v>389</v>
      </c>
      <c r="E193" s="2">
        <v>2466.11</v>
      </c>
      <c r="F193" s="2">
        <v>9687027.8469999991</v>
      </c>
      <c r="G193" s="2">
        <v>7423722.4778000005</v>
      </c>
      <c r="H193" s="3">
        <v>0.30487472770000001</v>
      </c>
      <c r="I193" s="5">
        <v>2263305.3692000001</v>
      </c>
      <c r="J193" s="2">
        <v>3928.059919062815</v>
      </c>
      <c r="K193" s="2">
        <v>3010.296571442474</v>
      </c>
      <c r="L193" s="2">
        <v>3920.66</v>
      </c>
      <c r="M193" s="64" t="s">
        <v>4008</v>
      </c>
    </row>
    <row r="194" spans="1:13" x14ac:dyDescent="0.25">
      <c r="A194" t="str">
        <f t="shared" si="2"/>
        <v>46002C091</v>
      </c>
      <c r="B194" s="4" t="s">
        <v>388</v>
      </c>
      <c r="C194" s="1">
        <v>460</v>
      </c>
      <c r="D194" s="1" t="s">
        <v>389</v>
      </c>
      <c r="E194" s="2">
        <v>900.01</v>
      </c>
      <c r="F194" s="2">
        <v>2850981.9745</v>
      </c>
      <c r="G194" s="2">
        <v>2813968.4939000001</v>
      </c>
      <c r="H194" s="3">
        <v>1.3153480800000001E-2</v>
      </c>
      <c r="I194" s="5">
        <v>37013.480616000001</v>
      </c>
      <c r="J194" s="2">
        <v>3167.7225525271942</v>
      </c>
      <c r="K194" s="2">
        <v>3126.5969199231122</v>
      </c>
      <c r="L194" s="2">
        <v>2956.66</v>
      </c>
      <c r="M194" s="64" t="s">
        <v>4009</v>
      </c>
    </row>
    <row r="195" spans="1:13" x14ac:dyDescent="0.25">
      <c r="A195" t="str">
        <f t="shared" ref="A195:A258" si="3">TRIM(CONCATENATE(C195,B195))</f>
        <v>44102C092</v>
      </c>
      <c r="B195" s="4" t="s">
        <v>390</v>
      </c>
      <c r="C195" s="1">
        <v>441</v>
      </c>
      <c r="D195" s="1" t="s">
        <v>391</v>
      </c>
      <c r="E195" s="2">
        <v>212.6</v>
      </c>
      <c r="F195" s="2">
        <v>1085103.4006000001</v>
      </c>
      <c r="G195" s="2">
        <v>899128.08756999997</v>
      </c>
      <c r="H195" s="3">
        <v>0.20683962119999999</v>
      </c>
      <c r="I195" s="5">
        <v>185975.31302999999</v>
      </c>
      <c r="J195" s="2">
        <v>5103.9670771401697</v>
      </c>
      <c r="K195" s="2">
        <v>4229.2007881937916</v>
      </c>
      <c r="L195" s="2">
        <v>5049.8900000000003</v>
      </c>
      <c r="M195" s="64" t="s">
        <v>4009</v>
      </c>
    </row>
    <row r="196" spans="1:13" x14ac:dyDescent="0.25">
      <c r="A196" t="str">
        <f t="shared" si="3"/>
        <v>44402C09J</v>
      </c>
      <c r="B196" s="4" t="s">
        <v>392</v>
      </c>
      <c r="C196" s="1">
        <v>444</v>
      </c>
      <c r="D196" s="1" t="s">
        <v>393</v>
      </c>
      <c r="E196" s="2">
        <v>649.21</v>
      </c>
      <c r="F196" s="2">
        <v>2267560.6880000001</v>
      </c>
      <c r="G196" s="2">
        <v>890140.09632999997</v>
      </c>
      <c r="H196" s="3">
        <v>1.5474200042999999</v>
      </c>
      <c r="I196" s="5">
        <v>1377420.5917</v>
      </c>
      <c r="J196" s="2">
        <v>3492.7999999999997</v>
      </c>
      <c r="K196" s="2">
        <v>1371.1127313658137</v>
      </c>
      <c r="L196" s="2">
        <v>3492.8</v>
      </c>
      <c r="M196" s="64" t="s">
        <v>4009</v>
      </c>
    </row>
    <row r="197" spans="1:13" x14ac:dyDescent="0.25">
      <c r="A197" t="str">
        <f t="shared" si="3"/>
        <v>46402C09J</v>
      </c>
      <c r="B197" s="4" t="s">
        <v>392</v>
      </c>
      <c r="C197" s="1">
        <v>464</v>
      </c>
      <c r="D197" s="1" t="s">
        <v>393</v>
      </c>
      <c r="E197" s="2">
        <v>630.23</v>
      </c>
      <c r="F197" s="2">
        <v>1593725.6240000001</v>
      </c>
      <c r="G197" s="2">
        <v>986065.62395000004</v>
      </c>
      <c r="H197" s="3">
        <v>0.61624701770000001</v>
      </c>
      <c r="I197" s="5">
        <v>607660.00005000003</v>
      </c>
      <c r="J197" s="2">
        <v>2528.8000000000002</v>
      </c>
      <c r="K197" s="2">
        <v>1564.6123224061057</v>
      </c>
      <c r="L197" s="2">
        <v>2528.8000000000002</v>
      </c>
      <c r="M197" s="64" t="s">
        <v>4008</v>
      </c>
    </row>
    <row r="198" spans="1:13" x14ac:dyDescent="0.25">
      <c r="A198" t="str">
        <f t="shared" si="3"/>
        <v>44502C101</v>
      </c>
      <c r="B198" s="4" t="s">
        <v>394</v>
      </c>
      <c r="C198" s="1">
        <v>445</v>
      </c>
      <c r="D198" s="1" t="s">
        <v>395</v>
      </c>
      <c r="E198" s="2">
        <v>2071.23</v>
      </c>
      <c r="F198" s="2">
        <v>4841433.1845000004</v>
      </c>
      <c r="G198" s="2">
        <v>7433727.8905999996</v>
      </c>
      <c r="H198" s="3">
        <v>-0.348720688</v>
      </c>
      <c r="I198" s="5">
        <v>-2592294.7059999998</v>
      </c>
      <c r="J198" s="2">
        <v>2337.4676807983665</v>
      </c>
      <c r="K198" s="2">
        <v>3589.0402758747214</v>
      </c>
      <c r="L198" s="2">
        <v>2588.6999999999998</v>
      </c>
      <c r="M198" s="64" t="s">
        <v>4009</v>
      </c>
    </row>
    <row r="199" spans="1:13" x14ac:dyDescent="0.25">
      <c r="A199" t="str">
        <f t="shared" si="3"/>
        <v>44602C102</v>
      </c>
      <c r="B199" s="4" t="s">
        <v>396</v>
      </c>
      <c r="C199" s="1">
        <v>446</v>
      </c>
      <c r="D199" s="1" t="s">
        <v>397</v>
      </c>
      <c r="E199" s="2">
        <v>507.98</v>
      </c>
      <c r="F199" s="2">
        <v>2554772.162</v>
      </c>
      <c r="G199" s="2">
        <v>2225156.6653999998</v>
      </c>
      <c r="H199" s="3">
        <v>0.14813136609999999</v>
      </c>
      <c r="I199" s="5">
        <v>329615.49659</v>
      </c>
      <c r="J199" s="2">
        <v>5029.2770620890587</v>
      </c>
      <c r="K199" s="2">
        <v>4380.4021130753172</v>
      </c>
      <c r="L199" s="2">
        <v>5406.45</v>
      </c>
      <c r="M199" s="64" t="s">
        <v>4013</v>
      </c>
    </row>
    <row r="200" spans="1:13" x14ac:dyDescent="0.25">
      <c r="A200" t="str">
        <f t="shared" si="3"/>
        <v>44902C10J</v>
      </c>
      <c r="B200" s="4" t="s">
        <v>398</v>
      </c>
      <c r="C200" s="1">
        <v>449</v>
      </c>
      <c r="D200" s="1" t="s">
        <v>399</v>
      </c>
      <c r="E200" s="2">
        <v>419.75</v>
      </c>
      <c r="F200" s="2">
        <v>289967.4975</v>
      </c>
      <c r="G200" s="2">
        <v>325720.48002000002</v>
      </c>
      <c r="H200" s="3">
        <v>-0.109765841</v>
      </c>
      <c r="I200" s="5">
        <v>-35752.982519999998</v>
      </c>
      <c r="J200" s="2">
        <v>690.81</v>
      </c>
      <c r="K200" s="2">
        <v>775.98684936271593</v>
      </c>
      <c r="L200" s="2">
        <v>690.81</v>
      </c>
      <c r="M200" s="64" t="s">
        <v>4009</v>
      </c>
    </row>
    <row r="201" spans="1:13" x14ac:dyDescent="0.25">
      <c r="A201" t="str">
        <f t="shared" si="3"/>
        <v>45002C111</v>
      </c>
      <c r="B201" s="4" t="s">
        <v>400</v>
      </c>
      <c r="C201" s="1">
        <v>450</v>
      </c>
      <c r="D201" s="1" t="s">
        <v>401</v>
      </c>
      <c r="E201" s="2">
        <v>5018.07</v>
      </c>
      <c r="F201" s="2">
        <v>6197380.4134</v>
      </c>
      <c r="G201" s="2">
        <v>8665909.5622000005</v>
      </c>
      <c r="H201" s="3">
        <v>-0.28485517100000002</v>
      </c>
      <c r="I201" s="5">
        <v>-2468529.1490000002</v>
      </c>
      <c r="J201" s="2">
        <v>1235.012746613738</v>
      </c>
      <c r="K201" s="2">
        <v>1726.9407485746515</v>
      </c>
      <c r="L201" s="2">
        <v>1189.98</v>
      </c>
      <c r="M201" s="64" t="s">
        <v>4012</v>
      </c>
    </row>
    <row r="202" spans="1:13" x14ac:dyDescent="0.25">
      <c r="A202" t="str">
        <f t="shared" si="3"/>
        <v>45102C112</v>
      </c>
      <c r="B202" s="4" t="s">
        <v>402</v>
      </c>
      <c r="C202" s="1">
        <v>451</v>
      </c>
      <c r="D202" s="1" t="s">
        <v>403</v>
      </c>
      <c r="E202" s="2">
        <v>263.64</v>
      </c>
      <c r="F202" s="2">
        <v>1177277.6239</v>
      </c>
      <c r="G202" s="2">
        <v>1029663.7084</v>
      </c>
      <c r="H202" s="3">
        <v>0.14336128810000001</v>
      </c>
      <c r="I202" s="5">
        <v>147613.91552000001</v>
      </c>
      <c r="J202" s="2">
        <v>4465.4742220452135</v>
      </c>
      <c r="K202" s="2">
        <v>3905.567093005614</v>
      </c>
      <c r="L202" s="2">
        <v>4331.8100000000004</v>
      </c>
      <c r="M202" s="64" t="s">
        <v>4009</v>
      </c>
    </row>
    <row r="203" spans="1:13" x14ac:dyDescent="0.25">
      <c r="A203" t="str">
        <f t="shared" si="3"/>
        <v>45402C11J</v>
      </c>
      <c r="B203" s="4" t="s">
        <v>404</v>
      </c>
      <c r="C203" s="1">
        <v>454</v>
      </c>
      <c r="D203" s="1" t="s">
        <v>405</v>
      </c>
      <c r="E203" s="2">
        <v>7458.56</v>
      </c>
      <c r="F203" s="2">
        <v>8875537.2288000006</v>
      </c>
      <c r="G203" s="2">
        <v>4418277.0763999997</v>
      </c>
      <c r="H203" s="3">
        <v>1.0088231397</v>
      </c>
      <c r="I203" s="5">
        <v>4457260.1524</v>
      </c>
      <c r="J203" s="2">
        <v>1189.98</v>
      </c>
      <c r="K203" s="2">
        <v>592.37668885146718</v>
      </c>
      <c r="L203" s="2">
        <v>1189.98</v>
      </c>
      <c r="M203" s="64" t="s">
        <v>4013</v>
      </c>
    </row>
    <row r="204" spans="1:13" x14ac:dyDescent="0.25">
      <c r="A204" t="str">
        <f t="shared" si="3"/>
        <v>45502C121</v>
      </c>
      <c r="B204" s="4" t="s">
        <v>406</v>
      </c>
      <c r="C204" s="1">
        <v>455</v>
      </c>
      <c r="D204" s="1" t="s">
        <v>407</v>
      </c>
      <c r="E204" s="2">
        <v>1155.07</v>
      </c>
      <c r="F204" s="2">
        <v>2264363.7196999998</v>
      </c>
      <c r="G204" s="2">
        <v>2556814.3150999998</v>
      </c>
      <c r="H204" s="3">
        <v>-0.11438085000000001</v>
      </c>
      <c r="I204" s="5">
        <v>-292450.59539999999</v>
      </c>
      <c r="J204" s="2">
        <v>1960.3692587462231</v>
      </c>
      <c r="K204" s="2">
        <v>2213.5578926818289</v>
      </c>
      <c r="L204" s="2">
        <v>1893.31</v>
      </c>
      <c r="M204" s="64" t="s">
        <v>4008</v>
      </c>
    </row>
    <row r="205" spans="1:13" x14ac:dyDescent="0.25">
      <c r="A205" t="str">
        <f t="shared" si="3"/>
        <v>45902C12J</v>
      </c>
      <c r="B205" s="4" t="s">
        <v>408</v>
      </c>
      <c r="C205" s="1">
        <v>459</v>
      </c>
      <c r="D205" s="1" t="s">
        <v>409</v>
      </c>
      <c r="E205" s="2">
        <v>807.47</v>
      </c>
      <c r="F205" s="2">
        <v>1528791.0257000001</v>
      </c>
      <c r="G205" s="2">
        <v>1460709.1684000001</v>
      </c>
      <c r="H205" s="3">
        <v>4.6608769799999998E-2</v>
      </c>
      <c r="I205" s="5">
        <v>68081.857336999994</v>
      </c>
      <c r="J205" s="2">
        <v>1893.3100000000002</v>
      </c>
      <c r="K205" s="2">
        <v>1808.9949699679246</v>
      </c>
      <c r="L205" s="2">
        <v>1893.31</v>
      </c>
      <c r="M205" s="64" t="s">
        <v>4008</v>
      </c>
    </row>
    <row r="206" spans="1:13" x14ac:dyDescent="0.25">
      <c r="A206" t="str">
        <f t="shared" si="3"/>
        <v>50602M021</v>
      </c>
      <c r="B206" s="4" t="s">
        <v>410</v>
      </c>
      <c r="C206" s="1">
        <v>506</v>
      </c>
      <c r="D206" s="1" t="s">
        <v>411</v>
      </c>
      <c r="E206" s="2">
        <v>1453.98</v>
      </c>
      <c r="F206" s="2">
        <v>1464292.5044</v>
      </c>
      <c r="G206" s="2">
        <v>1545828.9998000001</v>
      </c>
      <c r="H206" s="3">
        <v>-5.2746129000000003E-2</v>
      </c>
      <c r="I206" s="5">
        <v>-81536.495360000001</v>
      </c>
      <c r="J206" s="2">
        <v>1007.0926040248146</v>
      </c>
      <c r="K206" s="2">
        <v>1063.1707449896148</v>
      </c>
      <c r="L206" s="2">
        <v>976.07</v>
      </c>
      <c r="M206" s="64" t="s">
        <v>4008</v>
      </c>
    </row>
    <row r="207" spans="1:13" x14ac:dyDescent="0.25">
      <c r="A207" t="str">
        <f t="shared" si="3"/>
        <v>51002M031</v>
      </c>
      <c r="B207" s="4" t="s">
        <v>412</v>
      </c>
      <c r="C207" s="1">
        <v>510</v>
      </c>
      <c r="D207" s="1" t="s">
        <v>413</v>
      </c>
      <c r="E207" s="2">
        <v>1698.17</v>
      </c>
      <c r="F207" s="2">
        <v>3015031.6872999999</v>
      </c>
      <c r="G207" s="2">
        <v>3804112.5693000001</v>
      </c>
      <c r="H207" s="3">
        <v>-0.207428373</v>
      </c>
      <c r="I207" s="5">
        <v>-789080.88199999998</v>
      </c>
      <c r="J207" s="2">
        <v>1775.4592810496003</v>
      </c>
      <c r="K207" s="2">
        <v>2240.1247044171078</v>
      </c>
      <c r="L207" s="2">
        <v>1955.01</v>
      </c>
      <c r="M207" s="64" t="s">
        <v>4013</v>
      </c>
    </row>
    <row r="208" spans="1:13" x14ac:dyDescent="0.25">
      <c r="A208" t="str">
        <f t="shared" si="3"/>
        <v>51102M032</v>
      </c>
      <c r="B208" s="4" t="s">
        <v>414</v>
      </c>
      <c r="C208" s="1">
        <v>511</v>
      </c>
      <c r="D208" s="1" t="s">
        <v>415</v>
      </c>
      <c r="E208" s="2">
        <v>636.34</v>
      </c>
      <c r="F208" s="2">
        <v>2056362.6099</v>
      </c>
      <c r="G208" s="2">
        <v>2696522.0219999999</v>
      </c>
      <c r="H208" s="3">
        <v>-0.23740188500000001</v>
      </c>
      <c r="I208" s="5">
        <v>-640159.41209999996</v>
      </c>
      <c r="J208" s="2">
        <v>3231.5469873023853</v>
      </c>
      <c r="K208" s="2">
        <v>4237.549143539617</v>
      </c>
      <c r="L208" s="2">
        <v>3426.86</v>
      </c>
      <c r="M208" s="64" t="s">
        <v>4008</v>
      </c>
    </row>
    <row r="209" spans="1:13" x14ac:dyDescent="0.25">
      <c r="A209" t="str">
        <f t="shared" si="3"/>
        <v>51202M033</v>
      </c>
      <c r="B209" s="4" t="s">
        <v>416</v>
      </c>
      <c r="C209" s="1">
        <v>512</v>
      </c>
      <c r="D209" s="1" t="s">
        <v>417</v>
      </c>
      <c r="E209" s="2">
        <v>341.07</v>
      </c>
      <c r="F209" s="2">
        <v>1611997.2464999999</v>
      </c>
      <c r="G209" s="2">
        <v>1654001.9575</v>
      </c>
      <c r="H209" s="3">
        <v>-2.5395805E-2</v>
      </c>
      <c r="I209" s="5">
        <v>-42004.711020000002</v>
      </c>
      <c r="J209" s="2">
        <v>4726.2944454217604</v>
      </c>
      <c r="K209" s="2">
        <v>4849.4501348696749</v>
      </c>
      <c r="L209" s="2">
        <v>5017.4399999999996</v>
      </c>
      <c r="M209" s="64" t="s">
        <v>4009</v>
      </c>
    </row>
    <row r="210" spans="1:13" x14ac:dyDescent="0.25">
      <c r="A210" t="str">
        <f t="shared" si="3"/>
        <v>51302M034</v>
      </c>
      <c r="B210" s="4" t="s">
        <v>418</v>
      </c>
      <c r="C210" s="1">
        <v>513</v>
      </c>
      <c r="D210" s="1" t="s">
        <v>419</v>
      </c>
      <c r="E210" s="2">
        <v>106.62</v>
      </c>
      <c r="F210" s="2">
        <v>863948.25719999999</v>
      </c>
      <c r="G210" s="2">
        <v>541063.76246</v>
      </c>
      <c r="H210" s="3">
        <v>0.59675867640000002</v>
      </c>
      <c r="I210" s="5">
        <v>322884.49473999999</v>
      </c>
      <c r="J210" s="2">
        <v>8103.0599999999995</v>
      </c>
      <c r="K210" s="2">
        <v>5074.6929512286624</v>
      </c>
      <c r="L210" s="2">
        <v>8103.06</v>
      </c>
      <c r="M210" s="64" t="s">
        <v>4010</v>
      </c>
    </row>
    <row r="211" spans="1:13" x14ac:dyDescent="0.25">
      <c r="A211" t="str">
        <f t="shared" si="3"/>
        <v>51402M041</v>
      </c>
      <c r="B211" s="4" t="s">
        <v>420</v>
      </c>
      <c r="C211" s="1">
        <v>514</v>
      </c>
      <c r="D211" s="1" t="s">
        <v>421</v>
      </c>
      <c r="E211" s="2">
        <v>4562.4399999999996</v>
      </c>
      <c r="F211" s="2">
        <v>6852001.9617999997</v>
      </c>
      <c r="G211" s="2">
        <v>8118675.1030999999</v>
      </c>
      <c r="H211" s="3">
        <v>-0.15601968599999999</v>
      </c>
      <c r="I211" s="5">
        <v>-1266673.1410000001</v>
      </c>
      <c r="J211" s="2">
        <v>1501.8283992337433</v>
      </c>
      <c r="K211" s="2">
        <v>1779.459040140802</v>
      </c>
      <c r="L211" s="2">
        <v>1474.5</v>
      </c>
      <c r="M211" s="64" t="s">
        <v>4008</v>
      </c>
    </row>
    <row r="212" spans="1:13" x14ac:dyDescent="0.25">
      <c r="A212" t="str">
        <f t="shared" si="3"/>
        <v>51502M042</v>
      </c>
      <c r="B212" s="4" t="s">
        <v>422</v>
      </c>
      <c r="C212" s="1">
        <v>515</v>
      </c>
      <c r="D212" s="1" t="s">
        <v>423</v>
      </c>
      <c r="E212" s="2">
        <v>1064.82</v>
      </c>
      <c r="F212" s="2">
        <v>3089803.9745999998</v>
      </c>
      <c r="G212" s="2">
        <v>3367976.8577999999</v>
      </c>
      <c r="H212" s="3">
        <v>-8.2593466000000004E-2</v>
      </c>
      <c r="I212" s="5">
        <v>-278172.88319999998</v>
      </c>
      <c r="J212" s="2">
        <v>2901.7148199695725</v>
      </c>
      <c r="K212" s="2">
        <v>3162.9541685918748</v>
      </c>
      <c r="L212" s="2">
        <v>2869.83</v>
      </c>
      <c r="M212" s="64" t="s">
        <v>4008</v>
      </c>
    </row>
    <row r="213" spans="1:13" x14ac:dyDescent="0.25">
      <c r="A213" t="str">
        <f t="shared" si="3"/>
        <v>51602M043</v>
      </c>
      <c r="B213" s="4" t="s">
        <v>424</v>
      </c>
      <c r="C213" s="1">
        <v>516</v>
      </c>
      <c r="D213" s="1" t="s">
        <v>425</v>
      </c>
      <c r="E213" s="2">
        <v>419.05</v>
      </c>
      <c r="F213" s="2">
        <v>1772670.8683</v>
      </c>
      <c r="G213" s="2">
        <v>1735744.2546000001</v>
      </c>
      <c r="H213" s="3">
        <v>2.1274225000000001E-2</v>
      </c>
      <c r="I213" s="5">
        <v>36926.613740000001</v>
      </c>
      <c r="J213" s="2">
        <v>4230.2132640496357</v>
      </c>
      <c r="K213" s="2">
        <v>4142.093436582747</v>
      </c>
      <c r="L213" s="2">
        <v>4113.6400000000003</v>
      </c>
      <c r="M213" s="64" t="s">
        <v>4012</v>
      </c>
    </row>
    <row r="214" spans="1:13" x14ac:dyDescent="0.25">
      <c r="A214" t="str">
        <f t="shared" si="3"/>
        <v>51802M04T</v>
      </c>
      <c r="B214" s="4" t="s">
        <v>426</v>
      </c>
      <c r="C214" s="1">
        <v>518</v>
      </c>
      <c r="D214" s="1" t="s">
        <v>427</v>
      </c>
      <c r="E214" s="2">
        <v>1814.72</v>
      </c>
      <c r="F214" s="2">
        <v>991454.12479999999</v>
      </c>
      <c r="G214" s="2">
        <v>1109706.9103999999</v>
      </c>
      <c r="H214" s="3">
        <v>-0.10656217799999999</v>
      </c>
      <c r="I214" s="5">
        <v>-118252.7856</v>
      </c>
      <c r="J214" s="2">
        <v>546.34</v>
      </c>
      <c r="K214" s="2">
        <v>611.50310262740254</v>
      </c>
      <c r="L214" s="2">
        <v>546.34</v>
      </c>
      <c r="M214" s="64" t="s">
        <v>4009</v>
      </c>
    </row>
    <row r="215" spans="1:13" x14ac:dyDescent="0.25">
      <c r="A215" t="str">
        <f t="shared" si="3"/>
        <v>51902M051</v>
      </c>
      <c r="B215" s="4" t="s">
        <v>428</v>
      </c>
      <c r="C215" s="1">
        <v>519</v>
      </c>
      <c r="D215" s="1" t="s">
        <v>429</v>
      </c>
      <c r="E215" s="2">
        <v>1832.13</v>
      </c>
      <c r="F215" s="2">
        <v>2007859.0445999999</v>
      </c>
      <c r="G215" s="2">
        <v>2438626.5817999998</v>
      </c>
      <c r="H215" s="3">
        <v>-0.17664350100000001</v>
      </c>
      <c r="I215" s="5">
        <v>-430767.53720000002</v>
      </c>
      <c r="J215" s="2">
        <v>1095.9151613695533</v>
      </c>
      <c r="K215" s="2">
        <v>1331.033595760126</v>
      </c>
      <c r="L215" s="2">
        <v>1069.98</v>
      </c>
      <c r="M215" s="64" t="s">
        <v>4008</v>
      </c>
    </row>
    <row r="216" spans="1:13" x14ac:dyDescent="0.25">
      <c r="A216" t="str">
        <f t="shared" si="3"/>
        <v>52302M05T</v>
      </c>
      <c r="B216" s="4" t="s">
        <v>430</v>
      </c>
      <c r="C216" s="1">
        <v>523</v>
      </c>
      <c r="D216" s="1" t="s">
        <v>431</v>
      </c>
      <c r="E216" s="2">
        <v>2239.2399999999998</v>
      </c>
      <c r="F216" s="2">
        <v>1458170.6956</v>
      </c>
      <c r="G216" s="2">
        <v>1376183.2553999999</v>
      </c>
      <c r="H216" s="3">
        <v>5.9575961199999999E-2</v>
      </c>
      <c r="I216" s="5">
        <v>81987.440187</v>
      </c>
      <c r="J216" s="2">
        <v>651.19000000000005</v>
      </c>
      <c r="K216" s="2">
        <v>614.57604160340122</v>
      </c>
      <c r="L216" s="2">
        <v>651.19000000000005</v>
      </c>
      <c r="M216" s="64" t="s">
        <v>4008</v>
      </c>
    </row>
    <row r="217" spans="1:13" x14ac:dyDescent="0.25">
      <c r="A217" t="str">
        <f t="shared" si="3"/>
        <v>52402M071</v>
      </c>
      <c r="B217" s="4" t="s">
        <v>432</v>
      </c>
      <c r="C217" s="1">
        <v>524</v>
      </c>
      <c r="D217" s="1" t="s">
        <v>433</v>
      </c>
      <c r="E217" s="2">
        <v>3414.35</v>
      </c>
      <c r="F217" s="2">
        <v>6292916.2607000005</v>
      </c>
      <c r="G217" s="2">
        <v>5939996.2100999998</v>
      </c>
      <c r="H217" s="3">
        <v>5.9414187799999997E-2</v>
      </c>
      <c r="I217" s="5">
        <v>352920.05061999999</v>
      </c>
      <c r="J217" s="2">
        <v>1843.078846837612</v>
      </c>
      <c r="K217" s="2">
        <v>1739.7150878205223</v>
      </c>
      <c r="L217" s="2">
        <v>1867.99</v>
      </c>
      <c r="M217" s="64" t="s">
        <v>4008</v>
      </c>
    </row>
    <row r="218" spans="1:13" x14ac:dyDescent="0.25">
      <c r="A218" t="str">
        <f t="shared" si="3"/>
        <v>52502M072</v>
      </c>
      <c r="B218" s="4" t="s">
        <v>434</v>
      </c>
      <c r="C218" s="1">
        <v>525</v>
      </c>
      <c r="D218" s="1" t="s">
        <v>435</v>
      </c>
      <c r="E218" s="2">
        <v>2136.9699999999998</v>
      </c>
      <c r="F218" s="2">
        <v>6690274.6934000002</v>
      </c>
      <c r="G218" s="2">
        <v>5354956.9622</v>
      </c>
      <c r="H218" s="3">
        <v>0.24936105750000001</v>
      </c>
      <c r="I218" s="5">
        <v>1335317.7312</v>
      </c>
      <c r="J218" s="2">
        <v>3130.7293473469449</v>
      </c>
      <c r="K218" s="2">
        <v>2505.8643603794158</v>
      </c>
      <c r="L218" s="2">
        <v>3259.15</v>
      </c>
      <c r="M218" s="64" t="s">
        <v>4009</v>
      </c>
    </row>
    <row r="219" spans="1:13" x14ac:dyDescent="0.25">
      <c r="A219" t="str">
        <f t="shared" si="3"/>
        <v>52602M073</v>
      </c>
      <c r="B219" s="4" t="s">
        <v>436</v>
      </c>
      <c r="C219" s="1">
        <v>526</v>
      </c>
      <c r="D219" s="1" t="s">
        <v>437</v>
      </c>
      <c r="E219" s="2">
        <v>281.72000000000003</v>
      </c>
      <c r="F219" s="2">
        <v>1337340.04</v>
      </c>
      <c r="G219" s="2">
        <v>1174293.8060000001</v>
      </c>
      <c r="H219" s="3">
        <v>0.13884620110000001</v>
      </c>
      <c r="I219" s="5">
        <v>163046.23396000001</v>
      </c>
      <c r="J219" s="2">
        <v>4747.0539542808456</v>
      </c>
      <c r="K219" s="2">
        <v>4168.3011713758342</v>
      </c>
      <c r="L219" s="2">
        <v>4607.5</v>
      </c>
      <c r="M219" s="64" t="s">
        <v>4008</v>
      </c>
    </row>
    <row r="220" spans="1:13" x14ac:dyDescent="0.25">
      <c r="A220" t="str">
        <f t="shared" si="3"/>
        <v>52802M07T</v>
      </c>
      <c r="B220" s="4" t="s">
        <v>438</v>
      </c>
      <c r="C220" s="1">
        <v>528</v>
      </c>
      <c r="D220" s="1" t="s">
        <v>439</v>
      </c>
      <c r="E220" s="2">
        <v>1232.27</v>
      </c>
      <c r="F220" s="2">
        <v>615358.66989999998</v>
      </c>
      <c r="G220" s="2">
        <v>682627.26077000005</v>
      </c>
      <c r="H220" s="3">
        <v>-9.8543663000000004E-2</v>
      </c>
      <c r="I220" s="5">
        <v>-67268.59087</v>
      </c>
      <c r="J220" s="2">
        <v>499.37</v>
      </c>
      <c r="K220" s="2">
        <v>553.95916541829308</v>
      </c>
      <c r="L220" s="2">
        <v>499.37000000000012</v>
      </c>
      <c r="M220" s="64" t="s">
        <v>4009</v>
      </c>
    </row>
    <row r="221" spans="1:13" x14ac:dyDescent="0.25">
      <c r="A221" t="str">
        <f t="shared" si="3"/>
        <v>52902M081</v>
      </c>
      <c r="B221" s="4" t="s">
        <v>440</v>
      </c>
      <c r="C221" s="1">
        <v>529</v>
      </c>
      <c r="D221" s="1" t="s">
        <v>441</v>
      </c>
      <c r="E221" s="2">
        <v>8416.5499999999993</v>
      </c>
      <c r="F221" s="2">
        <v>11026171.891000001</v>
      </c>
      <c r="G221" s="2">
        <v>11731922.532</v>
      </c>
      <c r="H221" s="3">
        <v>-6.0156436000000001E-2</v>
      </c>
      <c r="I221" s="5">
        <v>-705750.64119999995</v>
      </c>
      <c r="J221" s="2">
        <v>1310.058383898391</v>
      </c>
      <c r="K221" s="2">
        <v>1393.9111075203023</v>
      </c>
      <c r="L221" s="2">
        <v>1277.23</v>
      </c>
      <c r="M221" s="64" t="s">
        <v>4008</v>
      </c>
    </row>
    <row r="222" spans="1:13" x14ac:dyDescent="0.25">
      <c r="A222" t="str">
        <f t="shared" si="3"/>
        <v>53002M082</v>
      </c>
      <c r="B222" s="4" t="s">
        <v>442</v>
      </c>
      <c r="C222" s="1">
        <v>530</v>
      </c>
      <c r="D222" s="1" t="s">
        <v>443</v>
      </c>
      <c r="E222" s="2">
        <v>1088.27</v>
      </c>
      <c r="F222" s="2">
        <v>3696948.1195999999</v>
      </c>
      <c r="G222" s="2">
        <v>3430234.2557000001</v>
      </c>
      <c r="H222" s="3">
        <v>7.7753833699999997E-2</v>
      </c>
      <c r="I222" s="5">
        <v>266713.86385000002</v>
      </c>
      <c r="J222" s="2">
        <v>3397.0872298234813</v>
      </c>
      <c r="K222" s="2">
        <v>3152.0066304317866</v>
      </c>
      <c r="L222" s="2">
        <v>3359.98</v>
      </c>
      <c r="M222" s="64" t="s">
        <v>4009</v>
      </c>
    </row>
    <row r="223" spans="1:13" x14ac:dyDescent="0.25">
      <c r="A223" t="str">
        <f t="shared" si="3"/>
        <v>53102M083</v>
      </c>
      <c r="B223" s="4" t="s">
        <v>444</v>
      </c>
      <c r="C223" s="1">
        <v>531</v>
      </c>
      <c r="D223" s="1" t="s">
        <v>445</v>
      </c>
      <c r="E223" s="2">
        <v>405.32</v>
      </c>
      <c r="F223" s="2">
        <v>2015407.5204</v>
      </c>
      <c r="G223" s="2">
        <v>1876909.2422</v>
      </c>
      <c r="H223" s="3">
        <v>7.3790610199999995E-2</v>
      </c>
      <c r="I223" s="5">
        <v>138498.27823</v>
      </c>
      <c r="J223" s="2">
        <v>4972.3860663179712</v>
      </c>
      <c r="K223" s="2">
        <v>4630.6849950656269</v>
      </c>
      <c r="L223" s="2">
        <v>4667.49</v>
      </c>
      <c r="M223" s="64" t="s">
        <v>4008</v>
      </c>
    </row>
    <row r="224" spans="1:13" x14ac:dyDescent="0.25">
      <c r="A224" t="str">
        <f t="shared" si="3"/>
        <v>53302M08T</v>
      </c>
      <c r="B224" s="4" t="s">
        <v>446</v>
      </c>
      <c r="C224" s="1">
        <v>533</v>
      </c>
      <c r="D224" s="1" t="s">
        <v>447</v>
      </c>
      <c r="E224" s="2">
        <v>5932.25</v>
      </c>
      <c r="F224" s="2">
        <v>2553714.98</v>
      </c>
      <c r="G224" s="2">
        <v>2971270.7409000001</v>
      </c>
      <c r="H224" s="3">
        <v>-0.140531038</v>
      </c>
      <c r="I224" s="5">
        <v>-417555.76089999999</v>
      </c>
      <c r="J224" s="2">
        <v>430.48</v>
      </c>
      <c r="K224" s="2">
        <v>500.8674180791437</v>
      </c>
      <c r="L224" s="2">
        <v>430.48</v>
      </c>
      <c r="M224" s="64" t="s">
        <v>4012</v>
      </c>
    </row>
    <row r="225" spans="1:13" x14ac:dyDescent="0.25">
      <c r="A225" t="str">
        <f t="shared" si="3"/>
        <v>53402M09Z</v>
      </c>
      <c r="B225" s="4" t="s">
        <v>448</v>
      </c>
      <c r="C225" s="1">
        <v>534</v>
      </c>
      <c r="D225" s="1" t="s">
        <v>449</v>
      </c>
      <c r="E225" s="2">
        <v>6088.64</v>
      </c>
      <c r="F225" s="2">
        <v>3941054.8991999999</v>
      </c>
      <c r="G225" s="2">
        <v>3694792.6436000001</v>
      </c>
      <c r="H225" s="3">
        <v>6.6651170800000006E-2</v>
      </c>
      <c r="I225" s="5">
        <v>246262.25563999999</v>
      </c>
      <c r="J225" s="2">
        <v>647.28</v>
      </c>
      <c r="K225" s="2">
        <v>606.83381569611606</v>
      </c>
      <c r="L225" s="2">
        <v>647.28</v>
      </c>
      <c r="M225" s="64" t="s">
        <v>4008</v>
      </c>
    </row>
    <row r="226" spans="1:13" x14ac:dyDescent="0.25">
      <c r="A226" t="str">
        <f t="shared" si="3"/>
        <v>53602M10T</v>
      </c>
      <c r="B226" s="4" t="s">
        <v>450</v>
      </c>
      <c r="C226" s="1">
        <v>536</v>
      </c>
      <c r="D226" s="1" t="s">
        <v>451</v>
      </c>
      <c r="E226" s="2">
        <v>294.97000000000003</v>
      </c>
      <c r="F226" s="2">
        <v>160192.3076</v>
      </c>
      <c r="G226" s="2">
        <v>143503.21992</v>
      </c>
      <c r="H226" s="3">
        <v>0.116297653</v>
      </c>
      <c r="I226" s="5">
        <v>16689.087675999999</v>
      </c>
      <c r="J226" s="2">
        <v>543.07999999999993</v>
      </c>
      <c r="K226" s="2">
        <v>486.50106763399663</v>
      </c>
      <c r="L226" s="2">
        <v>543.08000000000004</v>
      </c>
      <c r="M226" s="64" t="s">
        <v>4012</v>
      </c>
    </row>
    <row r="227" spans="1:13" x14ac:dyDescent="0.25">
      <c r="A227" t="str">
        <f t="shared" si="3"/>
        <v>53502M10Z</v>
      </c>
      <c r="B227" s="4" t="s">
        <v>452</v>
      </c>
      <c r="C227" s="1">
        <v>535</v>
      </c>
      <c r="D227" s="1" t="s">
        <v>453</v>
      </c>
      <c r="E227" s="2">
        <v>582.08000000000004</v>
      </c>
      <c r="F227" s="2">
        <v>1576607.3038999999</v>
      </c>
      <c r="G227" s="2">
        <v>1879853.7816999999</v>
      </c>
      <c r="H227" s="3">
        <v>-0.161313864</v>
      </c>
      <c r="I227" s="5">
        <v>-303246.47779999999</v>
      </c>
      <c r="J227" s="2">
        <v>2708.5749448529409</v>
      </c>
      <c r="K227" s="2">
        <v>3229.545391870533</v>
      </c>
      <c r="L227" s="2">
        <v>2659.13</v>
      </c>
      <c r="M227" s="64" t="s">
        <v>4009</v>
      </c>
    </row>
    <row r="228" spans="1:13" x14ac:dyDescent="0.25">
      <c r="A228" t="str">
        <f t="shared" si="3"/>
        <v>62403C051</v>
      </c>
      <c r="B228" s="4" t="s">
        <v>454</v>
      </c>
      <c r="C228" s="1">
        <v>624</v>
      </c>
      <c r="D228" s="1" t="s">
        <v>455</v>
      </c>
      <c r="E228" s="2">
        <v>350.66</v>
      </c>
      <c r="F228" s="2">
        <v>1439813.8163999999</v>
      </c>
      <c r="G228" s="2">
        <v>1434402.2901999999</v>
      </c>
      <c r="H228" s="3">
        <v>3.7726698E-3</v>
      </c>
      <c r="I228" s="5">
        <v>5411.5262267999997</v>
      </c>
      <c r="J228" s="2">
        <v>4106.0109975474816</v>
      </c>
      <c r="K228" s="2">
        <v>4090.578595220441</v>
      </c>
      <c r="L228" s="2">
        <v>4090.99</v>
      </c>
      <c r="M228" s="64" t="s">
        <v>4013</v>
      </c>
    </row>
    <row r="229" spans="1:13" x14ac:dyDescent="0.25">
      <c r="A229" t="str">
        <f t="shared" si="3"/>
        <v>62503C052</v>
      </c>
      <c r="B229" s="4" t="s">
        <v>456</v>
      </c>
      <c r="C229" s="1">
        <v>625</v>
      </c>
      <c r="D229" s="1" t="s">
        <v>457</v>
      </c>
      <c r="E229" s="2">
        <v>885.34</v>
      </c>
      <c r="F229" s="2">
        <v>7565732.7867999999</v>
      </c>
      <c r="G229" s="2">
        <v>3833848.2815999999</v>
      </c>
      <c r="H229" s="3">
        <v>0.97340432669999999</v>
      </c>
      <c r="I229" s="5">
        <v>3731884.5052</v>
      </c>
      <c r="J229" s="2">
        <v>8545.5675636478645</v>
      </c>
      <c r="K229" s="2">
        <v>4330.3683122868051</v>
      </c>
      <c r="L229" s="2">
        <v>8536.8700000000008</v>
      </c>
      <c r="M229" s="64" t="s">
        <v>4008</v>
      </c>
    </row>
    <row r="230" spans="1:13" x14ac:dyDescent="0.25">
      <c r="A230" t="str">
        <f t="shared" si="3"/>
        <v>71103C05T</v>
      </c>
      <c r="B230" s="4" t="s">
        <v>458</v>
      </c>
      <c r="C230" s="1">
        <v>711</v>
      </c>
      <c r="D230" s="1" t="s">
        <v>459</v>
      </c>
      <c r="E230" s="2">
        <v>685.97</v>
      </c>
      <c r="F230" s="2">
        <v>1564025.3193999999</v>
      </c>
      <c r="G230" s="2">
        <v>1650658.4140000001</v>
      </c>
      <c r="H230" s="3">
        <v>-5.2483963000000002E-2</v>
      </c>
      <c r="I230" s="5">
        <v>-86633.09461</v>
      </c>
      <c r="J230" s="2">
        <v>2280.02</v>
      </c>
      <c r="K230" s="2">
        <v>2406.3128329227225</v>
      </c>
      <c r="L230" s="2">
        <v>2280.02</v>
      </c>
      <c r="M230" s="64" t="s">
        <v>4008</v>
      </c>
    </row>
    <row r="231" spans="1:13" x14ac:dyDescent="0.25">
      <c r="A231" t="str">
        <f t="shared" si="3"/>
        <v>62803C061</v>
      </c>
      <c r="B231" s="4" t="s">
        <v>460</v>
      </c>
      <c r="C231" s="1">
        <v>628</v>
      </c>
      <c r="D231" s="1" t="s">
        <v>461</v>
      </c>
      <c r="E231" s="2">
        <v>471.3</v>
      </c>
      <c r="F231" s="2">
        <v>1016412.5838</v>
      </c>
      <c r="G231" s="2">
        <v>1143210.3836000001</v>
      </c>
      <c r="H231" s="3">
        <v>-0.110913793</v>
      </c>
      <c r="I231" s="5">
        <v>-126797.79979999999</v>
      </c>
      <c r="J231" s="2">
        <v>2156.6148605983449</v>
      </c>
      <c r="K231" s="2">
        <v>2425.6532645873117</v>
      </c>
      <c r="L231" s="2">
        <v>2091.46</v>
      </c>
      <c r="M231" s="64" t="s">
        <v>4009</v>
      </c>
    </row>
    <row r="232" spans="1:13" x14ac:dyDescent="0.25">
      <c r="A232" t="str">
        <f t="shared" si="3"/>
        <v>62903C062</v>
      </c>
      <c r="B232" s="4" t="s">
        <v>462</v>
      </c>
      <c r="C232" s="1">
        <v>629</v>
      </c>
      <c r="D232" s="1" t="s">
        <v>463</v>
      </c>
      <c r="E232" s="2">
        <v>103.5</v>
      </c>
      <c r="F232" s="2">
        <v>518343.82500000001</v>
      </c>
      <c r="G232" s="2">
        <v>467108.45088999998</v>
      </c>
      <c r="H232" s="3">
        <v>0.1096862495</v>
      </c>
      <c r="I232" s="5">
        <v>51235.374107000003</v>
      </c>
      <c r="J232" s="2">
        <v>5008.1528985507248</v>
      </c>
      <c r="K232" s="2">
        <v>4513.1251293719806</v>
      </c>
      <c r="L232" s="2">
        <v>4887.3900000000003</v>
      </c>
      <c r="M232" s="64" t="s">
        <v>4012</v>
      </c>
    </row>
    <row r="233" spans="1:13" x14ac:dyDescent="0.25">
      <c r="A233" t="str">
        <f t="shared" si="3"/>
        <v>63203C06J</v>
      </c>
      <c r="B233" s="4" t="s">
        <v>464</v>
      </c>
      <c r="C233" s="1">
        <v>632</v>
      </c>
      <c r="D233" s="1" t="s">
        <v>465</v>
      </c>
      <c r="E233" s="2">
        <v>90.39</v>
      </c>
      <c r="F233" s="2">
        <v>141785.75399999999</v>
      </c>
      <c r="G233" s="2">
        <v>30316.616924999998</v>
      </c>
      <c r="H233" s="3">
        <v>3.6768329839999998</v>
      </c>
      <c r="I233" s="5">
        <v>111469.13707</v>
      </c>
      <c r="J233" s="2">
        <v>1568.6</v>
      </c>
      <c r="K233" s="2">
        <v>335.39790823099901</v>
      </c>
      <c r="L233" s="2">
        <v>1568.6</v>
      </c>
      <c r="M233" s="64" t="s">
        <v>4008</v>
      </c>
    </row>
    <row r="234" spans="1:13" x14ac:dyDescent="0.25">
      <c r="A234" t="str">
        <f t="shared" si="3"/>
        <v>63303C071</v>
      </c>
      <c r="B234" s="4" t="s">
        <v>466</v>
      </c>
      <c r="C234" s="1">
        <v>633</v>
      </c>
      <c r="D234" s="1" t="s">
        <v>467</v>
      </c>
      <c r="E234" s="2">
        <v>9932.08</v>
      </c>
      <c r="F234" s="2">
        <v>18981011.241</v>
      </c>
      <c r="G234" s="2">
        <v>20109955.096000001</v>
      </c>
      <c r="H234" s="3">
        <v>-5.6138556999999999E-2</v>
      </c>
      <c r="I234" s="5">
        <v>-1128943.855</v>
      </c>
      <c r="J234" s="2">
        <v>1911.0811875256745</v>
      </c>
      <c r="K234" s="2">
        <v>2024.7475952670538</v>
      </c>
      <c r="L234" s="2">
        <v>1894.04</v>
      </c>
      <c r="M234" s="64" t="s">
        <v>4008</v>
      </c>
    </row>
    <row r="235" spans="1:13" x14ac:dyDescent="0.25">
      <c r="A235" t="str">
        <f t="shared" si="3"/>
        <v>63403C072</v>
      </c>
      <c r="B235" s="4" t="s">
        <v>468</v>
      </c>
      <c r="C235" s="1">
        <v>634</v>
      </c>
      <c r="D235" s="1" t="s">
        <v>469</v>
      </c>
      <c r="E235" s="2">
        <v>689.32</v>
      </c>
      <c r="F235" s="2">
        <v>2646807.932</v>
      </c>
      <c r="G235" s="2">
        <v>2719081.4936000002</v>
      </c>
      <c r="H235" s="3">
        <v>-2.6580138E-2</v>
      </c>
      <c r="I235" s="5">
        <v>-72273.561600000001</v>
      </c>
      <c r="J235" s="2">
        <v>3839.7376138803456</v>
      </c>
      <c r="K235" s="2">
        <v>3944.585234143794</v>
      </c>
      <c r="L235" s="2">
        <v>3759.7</v>
      </c>
      <c r="M235" s="64" t="s">
        <v>4009</v>
      </c>
    </row>
    <row r="236" spans="1:13" x14ac:dyDescent="0.25">
      <c r="A236" t="str">
        <f t="shared" si="3"/>
        <v>63503C073</v>
      </c>
      <c r="B236" s="4" t="s">
        <v>470</v>
      </c>
      <c r="C236" s="1">
        <v>635</v>
      </c>
      <c r="D236" s="1" t="s">
        <v>471</v>
      </c>
      <c r="E236" s="2">
        <v>149.33000000000001</v>
      </c>
      <c r="F236" s="2">
        <v>1269533.3481999999</v>
      </c>
      <c r="G236" s="2">
        <v>1062588.2697999999</v>
      </c>
      <c r="H236" s="3">
        <v>0.1947556587</v>
      </c>
      <c r="I236" s="5">
        <v>206945.0784</v>
      </c>
      <c r="J236" s="2">
        <v>8501.5291515435601</v>
      </c>
      <c r="K236" s="2">
        <v>7115.7052822607639</v>
      </c>
      <c r="L236" s="2">
        <v>8238.7900000000009</v>
      </c>
      <c r="M236" s="64" t="s">
        <v>4009</v>
      </c>
    </row>
    <row r="237" spans="1:13" x14ac:dyDescent="0.25">
      <c r="A237" t="str">
        <f t="shared" si="3"/>
        <v>63703C07J</v>
      </c>
      <c r="B237" s="4" t="s">
        <v>472</v>
      </c>
      <c r="C237" s="1">
        <v>637</v>
      </c>
      <c r="D237" s="1" t="s">
        <v>473</v>
      </c>
      <c r="E237" s="2">
        <v>1567.73</v>
      </c>
      <c r="F237" s="2">
        <v>2227007.4969000001</v>
      </c>
      <c r="G237" s="2">
        <v>1664653.361</v>
      </c>
      <c r="H237" s="3">
        <v>0.33782056310000003</v>
      </c>
      <c r="I237" s="5">
        <v>562354.13587</v>
      </c>
      <c r="J237" s="2">
        <v>1420.53</v>
      </c>
      <c r="K237" s="2">
        <v>1061.8240137013388</v>
      </c>
      <c r="L237" s="2">
        <v>1420.53</v>
      </c>
      <c r="M237" s="64" t="s">
        <v>4008</v>
      </c>
    </row>
    <row r="238" spans="1:13" x14ac:dyDescent="0.25">
      <c r="A238" t="str">
        <f t="shared" si="3"/>
        <v>63803C091</v>
      </c>
      <c r="B238" s="4" t="s">
        <v>474</v>
      </c>
      <c r="C238" s="1">
        <v>638</v>
      </c>
      <c r="D238" s="1" t="s">
        <v>475</v>
      </c>
      <c r="E238" s="2">
        <v>9168.6</v>
      </c>
      <c r="F238" s="2">
        <v>14869134.097999999</v>
      </c>
      <c r="G238" s="2">
        <v>15610920.339</v>
      </c>
      <c r="H238" s="3">
        <v>-4.7517137000000001E-2</v>
      </c>
      <c r="I238" s="5">
        <v>-741786.24109999998</v>
      </c>
      <c r="J238" s="2">
        <v>1621.7453153153151</v>
      </c>
      <c r="K238" s="2">
        <v>1702.6503870819972</v>
      </c>
      <c r="L238" s="2">
        <v>1614.46</v>
      </c>
      <c r="M238" s="64" t="s">
        <v>4008</v>
      </c>
    </row>
    <row r="239" spans="1:13" x14ac:dyDescent="0.25">
      <c r="A239" t="str">
        <f t="shared" si="3"/>
        <v>64203C09J</v>
      </c>
      <c r="B239" s="4" t="s">
        <v>476</v>
      </c>
      <c r="C239" s="1">
        <v>642</v>
      </c>
      <c r="D239" s="1" t="s">
        <v>477</v>
      </c>
      <c r="E239" s="2">
        <v>1324.36</v>
      </c>
      <c r="F239" s="2">
        <v>2138126.2456</v>
      </c>
      <c r="G239" s="2">
        <v>1757760.0263</v>
      </c>
      <c r="H239" s="3">
        <v>0.2163925756</v>
      </c>
      <c r="I239" s="5">
        <v>380366.21934000001</v>
      </c>
      <c r="J239" s="2">
        <v>1614.46</v>
      </c>
      <c r="K239" s="2">
        <v>1327.2524285692714</v>
      </c>
      <c r="L239" s="2">
        <v>1614.46</v>
      </c>
      <c r="M239" s="64" t="s">
        <v>4008</v>
      </c>
    </row>
    <row r="240" spans="1:13" x14ac:dyDescent="0.25">
      <c r="A240" t="str">
        <f t="shared" si="3"/>
        <v>64303C101</v>
      </c>
      <c r="B240" s="4" t="s">
        <v>478</v>
      </c>
      <c r="C240" s="1">
        <v>643</v>
      </c>
      <c r="D240" s="1" t="s">
        <v>479</v>
      </c>
      <c r="E240" s="2">
        <v>14295.89</v>
      </c>
      <c r="F240" s="2">
        <v>9903191.8796999995</v>
      </c>
      <c r="G240" s="2">
        <v>14677883.551999999</v>
      </c>
      <c r="H240" s="3">
        <v>-0.32529837499999997</v>
      </c>
      <c r="I240" s="5">
        <v>-4774691.6730000004</v>
      </c>
      <c r="J240" s="2">
        <v>692.73</v>
      </c>
      <c r="K240" s="2">
        <v>1026.7205156167263</v>
      </c>
      <c r="L240" s="2">
        <v>692.73</v>
      </c>
      <c r="M240" s="64" t="s">
        <v>4008</v>
      </c>
    </row>
    <row r="241" spans="1:13" x14ac:dyDescent="0.25">
      <c r="A241" t="str">
        <f t="shared" si="3"/>
        <v>64403C102</v>
      </c>
      <c r="B241" s="4" t="s">
        <v>480</v>
      </c>
      <c r="C241" s="1">
        <v>644</v>
      </c>
      <c r="D241" s="1" t="s">
        <v>481</v>
      </c>
      <c r="E241" s="2">
        <v>88.35</v>
      </c>
      <c r="F241" s="2">
        <v>271744.1813</v>
      </c>
      <c r="G241" s="2">
        <v>259113.60172999999</v>
      </c>
      <c r="H241" s="3">
        <v>4.8745336E-2</v>
      </c>
      <c r="I241" s="5">
        <v>12630.57957</v>
      </c>
      <c r="J241" s="2">
        <v>3075.7688885116017</v>
      </c>
      <c r="K241" s="2">
        <v>2932.8081689869837</v>
      </c>
      <c r="L241" s="2">
        <v>2978.77</v>
      </c>
      <c r="M241" s="64" t="s">
        <v>4013</v>
      </c>
    </row>
    <row r="242" spans="1:13" x14ac:dyDescent="0.25">
      <c r="A242" t="str">
        <f t="shared" si="3"/>
        <v>64703C111</v>
      </c>
      <c r="B242" s="4" t="s">
        <v>482</v>
      </c>
      <c r="C242" s="1">
        <v>647</v>
      </c>
      <c r="D242" s="1" t="s">
        <v>483</v>
      </c>
      <c r="E242" s="2">
        <v>4313.6000000000004</v>
      </c>
      <c r="F242" s="2">
        <v>4949722.4496999998</v>
      </c>
      <c r="G242" s="2">
        <v>5217592.3085000003</v>
      </c>
      <c r="H242" s="3">
        <v>-5.1339744999999999E-2</v>
      </c>
      <c r="I242" s="5">
        <v>-267869.85879999999</v>
      </c>
      <c r="J242" s="2">
        <v>1147.4690397116096</v>
      </c>
      <c r="K242" s="2">
        <v>1209.5679498562686</v>
      </c>
      <c r="L242" s="2">
        <v>1141.78</v>
      </c>
      <c r="M242" s="64" t="s">
        <v>4008</v>
      </c>
    </row>
    <row r="243" spans="1:13" x14ac:dyDescent="0.25">
      <c r="A243" t="str">
        <f t="shared" si="3"/>
        <v>65103C121</v>
      </c>
      <c r="B243" s="4" t="s">
        <v>484</v>
      </c>
      <c r="C243" s="1">
        <v>651</v>
      </c>
      <c r="D243" s="1" t="s">
        <v>485</v>
      </c>
      <c r="E243" s="2">
        <v>2987.79</v>
      </c>
      <c r="F243" s="2">
        <v>3522205.284</v>
      </c>
      <c r="G243" s="2">
        <v>3774199.6458000001</v>
      </c>
      <c r="H243" s="3">
        <v>-6.6767628999999995E-2</v>
      </c>
      <c r="I243" s="5">
        <v>-251994.36180000001</v>
      </c>
      <c r="J243" s="2">
        <v>1178.8664143062263</v>
      </c>
      <c r="K243" s="2">
        <v>1263.2078043637605</v>
      </c>
      <c r="L243" s="2">
        <v>1169.5999999999999</v>
      </c>
      <c r="M243" s="64" t="s">
        <v>4008</v>
      </c>
    </row>
    <row r="244" spans="1:13" x14ac:dyDescent="0.25">
      <c r="A244" t="str">
        <f t="shared" si="3"/>
        <v>65203C122</v>
      </c>
      <c r="B244" s="4" t="s">
        <v>486</v>
      </c>
      <c r="C244" s="1">
        <v>652</v>
      </c>
      <c r="D244" s="1" t="s">
        <v>487</v>
      </c>
      <c r="E244" s="2">
        <v>113.02</v>
      </c>
      <c r="F244" s="2">
        <v>359073.14679999999</v>
      </c>
      <c r="G244" s="2">
        <v>350934.71149999998</v>
      </c>
      <c r="H244" s="3">
        <v>2.3190738999999998E-2</v>
      </c>
      <c r="I244" s="5">
        <v>8138.4353026999997</v>
      </c>
      <c r="J244" s="2">
        <v>3177.0761528932931</v>
      </c>
      <c r="K244" s="2">
        <v>3105.0673464873471</v>
      </c>
      <c r="L244" s="2">
        <v>3156.34</v>
      </c>
      <c r="M244" s="64" t="s">
        <v>4009</v>
      </c>
    </row>
    <row r="245" spans="1:13" x14ac:dyDescent="0.25">
      <c r="A245" t="str">
        <f t="shared" si="3"/>
        <v>65503C131</v>
      </c>
      <c r="B245" s="4" t="s">
        <v>488</v>
      </c>
      <c r="C245" s="1">
        <v>655</v>
      </c>
      <c r="D245" s="1" t="s">
        <v>489</v>
      </c>
      <c r="E245" s="2">
        <v>1631.69</v>
      </c>
      <c r="F245" s="2">
        <v>2726728.3502000002</v>
      </c>
      <c r="G245" s="2">
        <v>2777082.7357999999</v>
      </c>
      <c r="H245" s="3">
        <v>-1.8132116E-2</v>
      </c>
      <c r="I245" s="5">
        <v>-50354.385609999998</v>
      </c>
      <c r="J245" s="2">
        <v>1671.1068586557496</v>
      </c>
      <c r="K245" s="2">
        <v>1701.9671235344947</v>
      </c>
      <c r="L245" s="2">
        <v>1689.46</v>
      </c>
      <c r="M245" s="64" t="s">
        <v>4008</v>
      </c>
    </row>
    <row r="246" spans="1:13" x14ac:dyDescent="0.25">
      <c r="A246" t="str">
        <f t="shared" si="3"/>
        <v>65903C141</v>
      </c>
      <c r="B246" s="4" t="s">
        <v>490</v>
      </c>
      <c r="C246" s="1">
        <v>659</v>
      </c>
      <c r="D246" s="1" t="s">
        <v>491</v>
      </c>
      <c r="E246" s="2">
        <v>398.26</v>
      </c>
      <c r="F246" s="2">
        <v>248426.62280000001</v>
      </c>
      <c r="G246" s="2">
        <v>549713.50173000002</v>
      </c>
      <c r="H246" s="3">
        <v>-0.54807982300000002</v>
      </c>
      <c r="I246" s="5">
        <v>-301286.87890000001</v>
      </c>
      <c r="J246" s="2">
        <v>623.78000000000009</v>
      </c>
      <c r="K246" s="2">
        <v>1380.2880071561292</v>
      </c>
      <c r="L246" s="2">
        <v>623.78</v>
      </c>
      <c r="M246" s="64" t="s">
        <v>4008</v>
      </c>
    </row>
    <row r="247" spans="1:13" x14ac:dyDescent="0.25">
      <c r="A247" t="str">
        <f t="shared" si="3"/>
        <v>66303C14J</v>
      </c>
      <c r="B247" s="4" t="s">
        <v>492</v>
      </c>
      <c r="C247" s="1">
        <v>663</v>
      </c>
      <c r="D247" s="1" t="s">
        <v>493</v>
      </c>
      <c r="E247" s="2">
        <v>7306.8</v>
      </c>
      <c r="F247" s="2">
        <v>4557835.7039999999</v>
      </c>
      <c r="G247" s="2">
        <v>4284536.0695000002</v>
      </c>
      <c r="H247" s="3">
        <v>6.3787450999999995E-2</v>
      </c>
      <c r="I247" s="5">
        <v>273299.63445999997</v>
      </c>
      <c r="J247" s="2">
        <v>623.78</v>
      </c>
      <c r="K247" s="2">
        <v>586.37653548749108</v>
      </c>
      <c r="L247" s="2">
        <v>623.78</v>
      </c>
      <c r="M247" s="64" t="s">
        <v>4008</v>
      </c>
    </row>
    <row r="248" spans="1:13" x14ac:dyDescent="0.25">
      <c r="A248" t="str">
        <f t="shared" si="3"/>
        <v>66403C151</v>
      </c>
      <c r="B248" s="4" t="s">
        <v>494</v>
      </c>
      <c r="C248" s="1">
        <v>664</v>
      </c>
      <c r="D248" s="1" t="s">
        <v>495</v>
      </c>
      <c r="E248" s="2">
        <v>252.51</v>
      </c>
      <c r="F248" s="2">
        <v>172371.23209999999</v>
      </c>
      <c r="G248" s="2">
        <v>334870.08694000001</v>
      </c>
      <c r="H248" s="3">
        <v>-0.48525939200000001</v>
      </c>
      <c r="I248" s="5">
        <v>-162498.8548</v>
      </c>
      <c r="J248" s="2">
        <v>682.63131004712682</v>
      </c>
      <c r="K248" s="2">
        <v>1326.1656446873392</v>
      </c>
      <c r="L248" s="2">
        <v>628.19000000000005</v>
      </c>
      <c r="M248" s="64" t="s">
        <v>4012</v>
      </c>
    </row>
    <row r="249" spans="1:13" x14ac:dyDescent="0.25">
      <c r="A249" t="str">
        <f t="shared" si="3"/>
        <v>66803C15J</v>
      </c>
      <c r="B249" s="4" t="s">
        <v>496</v>
      </c>
      <c r="C249" s="1">
        <v>668</v>
      </c>
      <c r="D249" s="1" t="s">
        <v>497</v>
      </c>
      <c r="E249" s="2">
        <v>1623.8</v>
      </c>
      <c r="F249" s="2">
        <v>1020054.922</v>
      </c>
      <c r="G249" s="2">
        <v>889159.59300999995</v>
      </c>
      <c r="H249" s="3">
        <v>0.14721241269999999</v>
      </c>
      <c r="I249" s="5">
        <v>130895.32898999999</v>
      </c>
      <c r="J249" s="2">
        <v>628.19000000000005</v>
      </c>
      <c r="K249" s="2">
        <v>547.57950056041386</v>
      </c>
      <c r="L249" s="2">
        <v>628.19000000000005</v>
      </c>
      <c r="M249" s="64" t="s">
        <v>4008</v>
      </c>
    </row>
    <row r="250" spans="1:13" x14ac:dyDescent="0.25">
      <c r="A250" t="str">
        <f t="shared" si="3"/>
        <v>66903C161</v>
      </c>
      <c r="B250" s="4" t="s">
        <v>498</v>
      </c>
      <c r="C250" s="1">
        <v>669</v>
      </c>
      <c r="D250" s="1" t="s">
        <v>499</v>
      </c>
      <c r="E250" s="2">
        <v>11829.05</v>
      </c>
      <c r="F250" s="2">
        <v>26190741.18</v>
      </c>
      <c r="G250" s="2">
        <v>27838544.758000001</v>
      </c>
      <c r="H250" s="3">
        <v>-5.9191440999999997E-2</v>
      </c>
      <c r="I250" s="5">
        <v>-1647803.578</v>
      </c>
      <c r="J250" s="2">
        <v>2214.1035146524869</v>
      </c>
      <c r="K250" s="2">
        <v>2353.4049444376346</v>
      </c>
      <c r="L250" s="2">
        <v>2314.5500000000002</v>
      </c>
      <c r="M250" s="64" t="s">
        <v>4008</v>
      </c>
    </row>
    <row r="251" spans="1:13" x14ac:dyDescent="0.25">
      <c r="A251" t="str">
        <f t="shared" si="3"/>
        <v>67003C162</v>
      </c>
      <c r="B251" s="4" t="s">
        <v>500</v>
      </c>
      <c r="C251" s="1">
        <v>670</v>
      </c>
      <c r="D251" s="1" t="s">
        <v>501</v>
      </c>
      <c r="E251" s="2">
        <v>1734.3</v>
      </c>
      <c r="F251" s="2">
        <v>9814712.3631999996</v>
      </c>
      <c r="G251" s="2">
        <v>8565125.6075999998</v>
      </c>
      <c r="H251" s="3">
        <v>0.1458924029</v>
      </c>
      <c r="I251" s="5">
        <v>1249586.7556</v>
      </c>
      <c r="J251" s="2">
        <v>5659.1779756674159</v>
      </c>
      <c r="K251" s="2">
        <v>4938.6643646427956</v>
      </c>
      <c r="L251" s="2">
        <v>5555.28</v>
      </c>
      <c r="M251" s="64" t="s">
        <v>4008</v>
      </c>
    </row>
    <row r="252" spans="1:13" x14ac:dyDescent="0.25">
      <c r="A252" t="str">
        <f t="shared" si="3"/>
        <v>67103C163</v>
      </c>
      <c r="B252" s="4" t="s">
        <v>502</v>
      </c>
      <c r="C252" s="1">
        <v>671</v>
      </c>
      <c r="D252" s="1" t="s">
        <v>503</v>
      </c>
      <c r="E252" s="2">
        <v>580.98</v>
      </c>
      <c r="F252" s="2">
        <v>6513008.2571</v>
      </c>
      <c r="G252" s="2">
        <v>5742003.1896000002</v>
      </c>
      <c r="H252" s="3">
        <v>0.13427458019999999</v>
      </c>
      <c r="I252" s="5">
        <v>771005.06753999996</v>
      </c>
      <c r="J252" s="2">
        <v>11210.382899755585</v>
      </c>
      <c r="K252" s="2">
        <v>9883.3061200041302</v>
      </c>
      <c r="L252" s="2">
        <v>10872.27</v>
      </c>
      <c r="M252" s="64" t="s">
        <v>4013</v>
      </c>
    </row>
    <row r="253" spans="1:13" x14ac:dyDescent="0.25">
      <c r="A253" t="str">
        <f t="shared" si="3"/>
        <v>67203C164</v>
      </c>
      <c r="B253" s="4" t="s">
        <v>504</v>
      </c>
      <c r="C253" s="1">
        <v>672</v>
      </c>
      <c r="D253" s="1" t="s">
        <v>505</v>
      </c>
      <c r="E253" s="2">
        <v>632.87</v>
      </c>
      <c r="F253" s="2">
        <v>11941201.34</v>
      </c>
      <c r="G253" s="2">
        <v>9443236.3677999992</v>
      </c>
      <c r="H253" s="3">
        <v>0.26452424520000001</v>
      </c>
      <c r="I253" s="5">
        <v>2497964.9720000001</v>
      </c>
      <c r="J253" s="2">
        <v>18868.332106119738</v>
      </c>
      <c r="K253" s="2">
        <v>14921.289313445099</v>
      </c>
      <c r="L253" s="2">
        <v>21003.43</v>
      </c>
      <c r="M253" s="64" t="s">
        <v>4008</v>
      </c>
    </row>
    <row r="254" spans="1:13" x14ac:dyDescent="0.25">
      <c r="A254" t="str">
        <f t="shared" si="3"/>
        <v>67303C16J</v>
      </c>
      <c r="B254" s="4" t="s">
        <v>506</v>
      </c>
      <c r="C254" s="1">
        <v>673</v>
      </c>
      <c r="D254" s="1" t="s">
        <v>507</v>
      </c>
      <c r="E254" s="2">
        <v>4505.57</v>
      </c>
      <c r="F254" s="2">
        <v>4965183.1957</v>
      </c>
      <c r="G254" s="2">
        <v>5220692.7194999997</v>
      </c>
      <c r="H254" s="3">
        <v>-4.8941690000000003E-2</v>
      </c>
      <c r="I254" s="5">
        <v>-255509.5238</v>
      </c>
      <c r="J254" s="2">
        <v>1102.01</v>
      </c>
      <c r="K254" s="2">
        <v>1158.7197001711215</v>
      </c>
      <c r="L254" s="2">
        <v>1102.0100000000002</v>
      </c>
      <c r="M254" s="64" t="s">
        <v>4008</v>
      </c>
    </row>
    <row r="255" spans="1:13" x14ac:dyDescent="0.25">
      <c r="A255" t="str">
        <f t="shared" si="3"/>
        <v>67403C171</v>
      </c>
      <c r="B255" s="4" t="s">
        <v>508</v>
      </c>
      <c r="C255" s="1">
        <v>674</v>
      </c>
      <c r="D255" s="1" t="s">
        <v>509</v>
      </c>
      <c r="E255" s="2">
        <v>1860.93</v>
      </c>
      <c r="F255" s="2">
        <v>2793155.9394</v>
      </c>
      <c r="G255" s="2">
        <v>3094584.7033000002</v>
      </c>
      <c r="H255" s="3">
        <v>-9.7405239000000005E-2</v>
      </c>
      <c r="I255" s="5">
        <v>-301428.76390000002</v>
      </c>
      <c r="J255" s="2">
        <v>1500.9462684786638</v>
      </c>
      <c r="K255" s="2">
        <v>1662.9237549504817</v>
      </c>
      <c r="L255" s="2">
        <v>1470.33</v>
      </c>
      <c r="M255" s="64" t="s">
        <v>4008</v>
      </c>
    </row>
    <row r="256" spans="1:13" x14ac:dyDescent="0.25">
      <c r="A256" t="str">
        <f t="shared" si="3"/>
        <v>67503C172</v>
      </c>
      <c r="B256" s="4" t="s">
        <v>510</v>
      </c>
      <c r="C256" s="1">
        <v>675</v>
      </c>
      <c r="D256" s="1" t="s">
        <v>511</v>
      </c>
      <c r="E256" s="2">
        <v>229.24</v>
      </c>
      <c r="F256" s="2">
        <v>783373.98400000005</v>
      </c>
      <c r="G256" s="2">
        <v>770378.66608</v>
      </c>
      <c r="H256" s="3">
        <v>1.6868740600000001E-2</v>
      </c>
      <c r="I256" s="5">
        <v>12995.317918999999</v>
      </c>
      <c r="J256" s="2">
        <v>3417.2656778921655</v>
      </c>
      <c r="K256" s="2">
        <v>3360.5769764439015</v>
      </c>
      <c r="L256" s="2">
        <v>3356.1</v>
      </c>
      <c r="M256" s="64" t="s">
        <v>4008</v>
      </c>
    </row>
    <row r="257" spans="1:13" x14ac:dyDescent="0.25">
      <c r="A257" t="str">
        <f t="shared" si="3"/>
        <v>67803C17J</v>
      </c>
      <c r="B257" s="4" t="s">
        <v>512</v>
      </c>
      <c r="C257" s="1">
        <v>678</v>
      </c>
      <c r="D257" s="1" t="s">
        <v>513</v>
      </c>
      <c r="E257" s="2">
        <v>1882.93</v>
      </c>
      <c r="F257" s="2">
        <v>2076401.0575000001</v>
      </c>
      <c r="G257" s="2">
        <v>1627911.9350000001</v>
      </c>
      <c r="H257" s="3">
        <v>0.27549962179999998</v>
      </c>
      <c r="I257" s="5">
        <v>448489.12245000002</v>
      </c>
      <c r="J257" s="2">
        <v>1102.75</v>
      </c>
      <c r="K257" s="2">
        <v>864.56317282108205</v>
      </c>
      <c r="L257" s="2">
        <v>1102.75</v>
      </c>
      <c r="M257" s="64" t="s">
        <v>4008</v>
      </c>
    </row>
    <row r="258" spans="1:13" x14ac:dyDescent="0.25">
      <c r="A258" t="str">
        <f t="shared" si="3"/>
        <v>67903C181</v>
      </c>
      <c r="B258" s="4" t="s">
        <v>514</v>
      </c>
      <c r="C258" s="1">
        <v>679</v>
      </c>
      <c r="D258" s="1" t="s">
        <v>515</v>
      </c>
      <c r="E258" s="2">
        <v>936.35</v>
      </c>
      <c r="F258" s="2">
        <v>4878636.4332999997</v>
      </c>
      <c r="G258" s="2">
        <v>3968719.5343999998</v>
      </c>
      <c r="H258" s="3">
        <v>0.22927215970000001</v>
      </c>
      <c r="I258" s="5">
        <v>909916.89888999995</v>
      </c>
      <c r="J258" s="2">
        <v>5210.2701268756337</v>
      </c>
      <c r="K258" s="2">
        <v>4238.5000634378166</v>
      </c>
      <c r="L258" s="2">
        <v>5209.96</v>
      </c>
      <c r="M258" s="64" t="s">
        <v>4008</v>
      </c>
    </row>
    <row r="259" spans="1:13" x14ac:dyDescent="0.25">
      <c r="A259" t="str">
        <f t="shared" ref="A259:A322" si="4">TRIM(CONCATENATE(C259,B259))</f>
        <v>68003C182</v>
      </c>
      <c r="B259" s="4" t="s">
        <v>516</v>
      </c>
      <c r="C259" s="1">
        <v>680</v>
      </c>
      <c r="D259" s="1" t="s">
        <v>517</v>
      </c>
      <c r="E259" s="2">
        <v>207.54</v>
      </c>
      <c r="F259" s="2">
        <v>1267394.0378</v>
      </c>
      <c r="G259" s="2">
        <v>1011069.0118</v>
      </c>
      <c r="H259" s="3">
        <v>0.25351882320000002</v>
      </c>
      <c r="I259" s="5">
        <v>256325.02604</v>
      </c>
      <c r="J259" s="2">
        <v>6106.7458697118636</v>
      </c>
      <c r="K259" s="2">
        <v>4871.6826240724677</v>
      </c>
      <c r="L259" s="2">
        <v>6024.14</v>
      </c>
      <c r="M259" s="64" t="s">
        <v>4013</v>
      </c>
    </row>
    <row r="260" spans="1:13" x14ac:dyDescent="0.25">
      <c r="A260" t="str">
        <f t="shared" si="4"/>
        <v>68303C191</v>
      </c>
      <c r="B260" s="4" t="s">
        <v>518</v>
      </c>
      <c r="C260" s="1">
        <v>683</v>
      </c>
      <c r="D260" s="1" t="s">
        <v>519</v>
      </c>
      <c r="E260" s="2">
        <v>2687.84</v>
      </c>
      <c r="F260" s="2">
        <v>10442118.408</v>
      </c>
      <c r="G260" s="2">
        <v>10482416.364</v>
      </c>
      <c r="H260" s="3">
        <v>-3.8443380000000001E-3</v>
      </c>
      <c r="I260" s="5">
        <v>-40297.955520000003</v>
      </c>
      <c r="J260" s="2">
        <v>3884.947916542651</v>
      </c>
      <c r="K260" s="2">
        <v>3899.9406080719086</v>
      </c>
      <c r="L260" s="2">
        <v>3876.22</v>
      </c>
      <c r="M260" s="64" t="s">
        <v>4008</v>
      </c>
    </row>
    <row r="261" spans="1:13" x14ac:dyDescent="0.25">
      <c r="A261" t="str">
        <f t="shared" si="4"/>
        <v>68403C192</v>
      </c>
      <c r="B261" s="4" t="s">
        <v>520</v>
      </c>
      <c r="C261" s="1">
        <v>684</v>
      </c>
      <c r="D261" s="1" t="s">
        <v>521</v>
      </c>
      <c r="E261" s="2">
        <v>185.38</v>
      </c>
      <c r="F261" s="2">
        <v>1346328.9072</v>
      </c>
      <c r="G261" s="2">
        <v>1062034.0392</v>
      </c>
      <c r="H261" s="3">
        <v>0.26768903589999998</v>
      </c>
      <c r="I261" s="5">
        <v>284294.86800999998</v>
      </c>
      <c r="J261" s="2">
        <v>7262.5359111015214</v>
      </c>
      <c r="K261" s="2">
        <v>5728.9569489696842</v>
      </c>
      <c r="L261" s="2">
        <v>9490.2000000000007</v>
      </c>
      <c r="M261" s="64" t="s">
        <v>4009</v>
      </c>
    </row>
    <row r="262" spans="1:13" x14ac:dyDescent="0.25">
      <c r="A262" t="str">
        <f t="shared" si="4"/>
        <v>71203C19J</v>
      </c>
      <c r="B262" s="4" t="s">
        <v>522</v>
      </c>
      <c r="C262" s="1">
        <v>712</v>
      </c>
      <c r="D262" s="1" t="s">
        <v>523</v>
      </c>
      <c r="E262" s="2">
        <v>186.52</v>
      </c>
      <c r="F262" s="2">
        <v>722992.55440000002</v>
      </c>
      <c r="G262" s="2">
        <v>352101.95860999997</v>
      </c>
      <c r="H262" s="3">
        <v>1.0533613538</v>
      </c>
      <c r="I262" s="5">
        <v>370890.59578999999</v>
      </c>
      <c r="J262" s="2">
        <v>3876.22</v>
      </c>
      <c r="K262" s="2">
        <v>1887.7437197619556</v>
      </c>
      <c r="L262" s="2">
        <v>3876.22</v>
      </c>
      <c r="M262" s="64" t="s">
        <v>4010</v>
      </c>
    </row>
    <row r="263" spans="1:13" x14ac:dyDescent="0.25">
      <c r="A263" t="str">
        <f t="shared" si="4"/>
        <v>68703C201</v>
      </c>
      <c r="B263" s="4" t="s">
        <v>524</v>
      </c>
      <c r="C263" s="1">
        <v>687</v>
      </c>
      <c r="D263" s="1" t="s">
        <v>525</v>
      </c>
      <c r="E263" s="2">
        <v>11160.22</v>
      </c>
      <c r="F263" s="2">
        <v>23260592.100000001</v>
      </c>
      <c r="G263" s="2">
        <v>23570708.645</v>
      </c>
      <c r="H263" s="3">
        <v>-1.3156861000000001E-2</v>
      </c>
      <c r="I263" s="5">
        <v>-310116.54460000002</v>
      </c>
      <c r="J263" s="2">
        <v>2084.2413590413094</v>
      </c>
      <c r="K263" s="2">
        <v>2112.0290321337752</v>
      </c>
      <c r="L263" s="2">
        <v>2074.91</v>
      </c>
      <c r="M263" s="64" t="s">
        <v>4008</v>
      </c>
    </row>
    <row r="264" spans="1:13" x14ac:dyDescent="0.25">
      <c r="A264" t="str">
        <f t="shared" si="4"/>
        <v>68803C202</v>
      </c>
      <c r="B264" s="4" t="s">
        <v>526</v>
      </c>
      <c r="C264" s="1">
        <v>688</v>
      </c>
      <c r="D264" s="1" t="s">
        <v>527</v>
      </c>
      <c r="E264" s="2">
        <v>226.81</v>
      </c>
      <c r="F264" s="2">
        <v>991994.33299999998</v>
      </c>
      <c r="G264" s="2">
        <v>738624.86046</v>
      </c>
      <c r="H264" s="3">
        <v>0.34302862810000001</v>
      </c>
      <c r="I264" s="5">
        <v>253369.47253999999</v>
      </c>
      <c r="J264" s="2">
        <v>4373.679877430448</v>
      </c>
      <c r="K264" s="2">
        <v>3256.5797824610909</v>
      </c>
      <c r="L264" s="2">
        <v>4093.91</v>
      </c>
      <c r="M264" s="64" t="s">
        <v>4012</v>
      </c>
    </row>
    <row r="265" spans="1:13" x14ac:dyDescent="0.25">
      <c r="A265" t="str">
        <f t="shared" si="4"/>
        <v>69103C20J</v>
      </c>
      <c r="B265" s="4" t="s">
        <v>528</v>
      </c>
      <c r="C265" s="1">
        <v>691</v>
      </c>
      <c r="D265" s="1" t="s">
        <v>529</v>
      </c>
      <c r="E265" s="2">
        <v>1641.67</v>
      </c>
      <c r="F265" s="2">
        <v>2554750.4372999999</v>
      </c>
      <c r="G265" s="2">
        <v>2232083.2302000001</v>
      </c>
      <c r="H265" s="3">
        <v>0.1445587703</v>
      </c>
      <c r="I265" s="5">
        <v>322667.20708000002</v>
      </c>
      <c r="J265" s="2">
        <v>1556.1899999999998</v>
      </c>
      <c r="K265" s="2">
        <v>1359.6418465343218</v>
      </c>
      <c r="L265" s="2">
        <v>1556.19</v>
      </c>
      <c r="M265" s="64" t="s">
        <v>4008</v>
      </c>
    </row>
    <row r="266" spans="1:13" x14ac:dyDescent="0.25">
      <c r="A266" t="str">
        <f t="shared" si="4"/>
        <v>69203C211</v>
      </c>
      <c r="B266" s="4" t="s">
        <v>530</v>
      </c>
      <c r="C266" s="1">
        <v>692</v>
      </c>
      <c r="D266" s="1" t="s">
        <v>531</v>
      </c>
      <c r="E266" s="2">
        <v>2536.36</v>
      </c>
      <c r="F266" s="2">
        <v>3684602.0063999998</v>
      </c>
      <c r="G266" s="2">
        <v>4130362.1225000001</v>
      </c>
      <c r="H266" s="3">
        <v>-0.107922769</v>
      </c>
      <c r="I266" s="5">
        <v>-445760.11609999998</v>
      </c>
      <c r="J266" s="2">
        <v>1452.712551215127</v>
      </c>
      <c r="K266" s="2">
        <v>1628.4605192086296</v>
      </c>
      <c r="L266" s="2">
        <v>1446.69</v>
      </c>
      <c r="M266" s="64" t="s">
        <v>4008</v>
      </c>
    </row>
    <row r="267" spans="1:13" x14ac:dyDescent="0.25">
      <c r="A267" t="str">
        <f t="shared" si="4"/>
        <v>69603C21J</v>
      </c>
      <c r="B267" s="4" t="s">
        <v>532</v>
      </c>
      <c r="C267" s="1">
        <v>696</v>
      </c>
      <c r="D267" s="1" t="s">
        <v>533</v>
      </c>
      <c r="E267" s="2">
        <v>2173.2800000000002</v>
      </c>
      <c r="F267" s="2">
        <v>3144062.4432000001</v>
      </c>
      <c r="G267" s="2">
        <v>3103290.0707999999</v>
      </c>
      <c r="H267" s="3">
        <v>1.31384342E-2</v>
      </c>
      <c r="I267" s="5">
        <v>40772.372398</v>
      </c>
      <c r="J267" s="2">
        <v>1446.6899999999998</v>
      </c>
      <c r="K267" s="2">
        <v>1427.9292455643081</v>
      </c>
      <c r="L267" s="2">
        <v>1446.69</v>
      </c>
      <c r="M267" s="64" t="s">
        <v>4012</v>
      </c>
    </row>
    <row r="268" spans="1:13" x14ac:dyDescent="0.25">
      <c r="A268" t="str">
        <f t="shared" si="4"/>
        <v>69803C241</v>
      </c>
      <c r="B268" s="4" t="s">
        <v>534</v>
      </c>
      <c r="C268" s="1">
        <v>698</v>
      </c>
      <c r="D268" s="1" t="s">
        <v>535</v>
      </c>
      <c r="E268" s="2">
        <v>3343.75</v>
      </c>
      <c r="F268" s="2">
        <v>9721793.8136999998</v>
      </c>
      <c r="G268" s="2">
        <v>10434326.455</v>
      </c>
      <c r="H268" s="3">
        <v>-6.8287363000000004E-2</v>
      </c>
      <c r="I268" s="5">
        <v>-712532.64130000002</v>
      </c>
      <c r="J268" s="2">
        <v>2907.4523554990656</v>
      </c>
      <c r="K268" s="2">
        <v>3120.5462295327102</v>
      </c>
      <c r="L268" s="2">
        <v>2994.71</v>
      </c>
      <c r="M268" s="64" t="s">
        <v>4008</v>
      </c>
    </row>
    <row r="269" spans="1:13" x14ac:dyDescent="0.25">
      <c r="A269" t="str">
        <f t="shared" si="4"/>
        <v>69903C242</v>
      </c>
      <c r="B269" s="4" t="s">
        <v>536</v>
      </c>
      <c r="C269" s="1">
        <v>699</v>
      </c>
      <c r="D269" s="1" t="s">
        <v>537</v>
      </c>
      <c r="E269" s="2">
        <v>469.61</v>
      </c>
      <c r="F269" s="2">
        <v>2008712.2788</v>
      </c>
      <c r="G269" s="2">
        <v>1968363.1871</v>
      </c>
      <c r="H269" s="3">
        <v>2.0498804299999999E-2</v>
      </c>
      <c r="I269" s="5">
        <v>40349.091742999997</v>
      </c>
      <c r="J269" s="2">
        <v>4277.4052486105493</v>
      </c>
      <c r="K269" s="2">
        <v>4191.4848216605269</v>
      </c>
      <c r="L269" s="2">
        <v>4229.08</v>
      </c>
      <c r="M269" s="64" t="s">
        <v>4008</v>
      </c>
    </row>
    <row r="270" spans="1:13" x14ac:dyDescent="0.25">
      <c r="A270" t="str">
        <f t="shared" si="4"/>
        <v>70203C24J</v>
      </c>
      <c r="B270" s="4" t="s">
        <v>538</v>
      </c>
      <c r="C270" s="1">
        <v>702</v>
      </c>
      <c r="D270" s="1" t="s">
        <v>539</v>
      </c>
      <c r="E270" s="2">
        <v>431.01</v>
      </c>
      <c r="F270" s="2">
        <v>453926.80170000001</v>
      </c>
      <c r="G270" s="2">
        <v>440224.59928000002</v>
      </c>
      <c r="H270" s="3">
        <v>3.1125481E-2</v>
      </c>
      <c r="I270" s="5">
        <v>13702.202418999999</v>
      </c>
      <c r="J270" s="2">
        <v>1053.17</v>
      </c>
      <c r="K270" s="2">
        <v>1021.3790846616089</v>
      </c>
      <c r="L270" s="2">
        <v>1053.17</v>
      </c>
      <c r="M270" s="64" t="s">
        <v>4008</v>
      </c>
    </row>
    <row r="271" spans="1:13" x14ac:dyDescent="0.25">
      <c r="A271" t="str">
        <f t="shared" si="4"/>
        <v>70303C251</v>
      </c>
      <c r="B271" s="4" t="s">
        <v>540</v>
      </c>
      <c r="C271" s="1">
        <v>703</v>
      </c>
      <c r="D271" s="1" t="s">
        <v>541</v>
      </c>
      <c r="E271" s="2">
        <v>901.87</v>
      </c>
      <c r="F271" s="2">
        <v>9789029.0953000002</v>
      </c>
      <c r="G271" s="2">
        <v>9914992.8980999999</v>
      </c>
      <c r="H271" s="3">
        <v>-1.2704376999999999E-2</v>
      </c>
      <c r="I271" s="5">
        <v>-125963.8028</v>
      </c>
      <c r="J271" s="2">
        <v>10854.146490403273</v>
      </c>
      <c r="K271" s="2">
        <v>10993.816068945634</v>
      </c>
      <c r="L271" s="2">
        <v>11528.1</v>
      </c>
      <c r="M271" s="64" t="s">
        <v>4008</v>
      </c>
    </row>
    <row r="272" spans="1:13" x14ac:dyDescent="0.25">
      <c r="A272" t="str">
        <f t="shared" si="4"/>
        <v>70403C252</v>
      </c>
      <c r="B272" s="4" t="s">
        <v>542</v>
      </c>
      <c r="C272" s="1">
        <v>704</v>
      </c>
      <c r="D272" s="1" t="s">
        <v>543</v>
      </c>
      <c r="E272" s="2">
        <v>603.53</v>
      </c>
      <c r="F272" s="2">
        <v>8556363.6338999998</v>
      </c>
      <c r="G272" s="2">
        <v>8102716.6623999998</v>
      </c>
      <c r="H272" s="3">
        <v>5.5987021400000003E-2</v>
      </c>
      <c r="I272" s="5">
        <v>453646.97151</v>
      </c>
      <c r="J272" s="2">
        <v>14177.196881513761</v>
      </c>
      <c r="K272" s="2">
        <v>13425.540838732126</v>
      </c>
      <c r="L272" s="2">
        <v>14442.93</v>
      </c>
      <c r="M272" s="64" t="s">
        <v>4008</v>
      </c>
    </row>
    <row r="273" spans="1:13" x14ac:dyDescent="0.25">
      <c r="A273" t="str">
        <f t="shared" si="4"/>
        <v>70503C253</v>
      </c>
      <c r="B273" s="4" t="s">
        <v>544</v>
      </c>
      <c r="C273" s="1">
        <v>705</v>
      </c>
      <c r="D273" s="1" t="s">
        <v>545</v>
      </c>
      <c r="E273" s="2">
        <v>592.07000000000005</v>
      </c>
      <c r="F273" s="2">
        <v>11778072.218</v>
      </c>
      <c r="G273" s="2">
        <v>9969502.4778000005</v>
      </c>
      <c r="H273" s="3">
        <v>0.1814102303</v>
      </c>
      <c r="I273" s="5">
        <v>1808569.7405000001</v>
      </c>
      <c r="J273" s="2">
        <v>19893.040042562534</v>
      </c>
      <c r="K273" s="2">
        <v>16838.384781867007</v>
      </c>
      <c r="L273" s="2">
        <v>20071.95</v>
      </c>
      <c r="M273" s="64" t="s">
        <v>4008</v>
      </c>
    </row>
    <row r="274" spans="1:13" x14ac:dyDescent="0.25">
      <c r="A274" t="str">
        <f t="shared" si="4"/>
        <v>70603C254</v>
      </c>
      <c r="B274" s="4" t="s">
        <v>546</v>
      </c>
      <c r="C274" s="1">
        <v>706</v>
      </c>
      <c r="D274" s="1" t="s">
        <v>547</v>
      </c>
      <c r="E274" s="2">
        <v>1542.22</v>
      </c>
      <c r="F274" s="2">
        <v>35986415.372000001</v>
      </c>
      <c r="G274" s="2">
        <v>30720394.967</v>
      </c>
      <c r="H274" s="3">
        <v>0.17141773120000001</v>
      </c>
      <c r="I274" s="5">
        <v>5266020.4055000003</v>
      </c>
      <c r="J274" s="2">
        <v>23334.164627614737</v>
      </c>
      <c r="K274" s="2">
        <v>19919.593162454123</v>
      </c>
      <c r="L274" s="2">
        <v>23229.64</v>
      </c>
      <c r="M274" s="64" t="s">
        <v>4008</v>
      </c>
    </row>
    <row r="275" spans="1:13" x14ac:dyDescent="0.25">
      <c r="A275" t="str">
        <f t="shared" si="4"/>
        <v>70703C261</v>
      </c>
      <c r="B275" s="4" t="s">
        <v>548</v>
      </c>
      <c r="C275" s="1">
        <v>707</v>
      </c>
      <c r="D275" s="1" t="s">
        <v>549</v>
      </c>
      <c r="E275" s="2">
        <v>1686.59</v>
      </c>
      <c r="F275" s="2">
        <v>8504448.0551999994</v>
      </c>
      <c r="G275" s="2">
        <v>8739578.6446000002</v>
      </c>
      <c r="H275" s="3">
        <v>-2.6904109999999998E-2</v>
      </c>
      <c r="I275" s="5">
        <v>-235130.5894</v>
      </c>
      <c r="J275" s="2">
        <v>5042.3920782169935</v>
      </c>
      <c r="K275" s="2">
        <v>5181.8039029046777</v>
      </c>
      <c r="L275" s="2">
        <v>5458.48</v>
      </c>
      <c r="M275" s="64" t="s">
        <v>4008</v>
      </c>
    </row>
    <row r="276" spans="1:13" x14ac:dyDescent="0.25">
      <c r="A276" t="str">
        <f t="shared" si="4"/>
        <v>70803C262</v>
      </c>
      <c r="B276" s="4" t="s">
        <v>550</v>
      </c>
      <c r="C276" s="1">
        <v>708</v>
      </c>
      <c r="D276" s="1" t="s">
        <v>551</v>
      </c>
      <c r="E276" s="2">
        <v>548.05999999999995</v>
      </c>
      <c r="F276" s="2">
        <v>4355396.7158000004</v>
      </c>
      <c r="G276" s="2">
        <v>4399126.6481999997</v>
      </c>
      <c r="H276" s="3">
        <v>-9.9405940000000005E-3</v>
      </c>
      <c r="I276" s="5">
        <v>-43729.932390000002</v>
      </c>
      <c r="J276" s="2">
        <v>7946.9341236360997</v>
      </c>
      <c r="K276" s="2">
        <v>8026.7245341750904</v>
      </c>
      <c r="L276" s="2">
        <v>8678.3799999999992</v>
      </c>
      <c r="M276" s="64" t="s">
        <v>4008</v>
      </c>
    </row>
    <row r="277" spans="1:13" x14ac:dyDescent="0.25">
      <c r="A277" t="str">
        <f t="shared" si="4"/>
        <v>70903C263</v>
      </c>
      <c r="B277" s="4" t="s">
        <v>552</v>
      </c>
      <c r="C277" s="1">
        <v>709</v>
      </c>
      <c r="D277" s="1" t="s">
        <v>553</v>
      </c>
      <c r="E277" s="2">
        <v>285.33</v>
      </c>
      <c r="F277" s="2">
        <v>3655113.6836999999</v>
      </c>
      <c r="G277" s="2">
        <v>3260210.6817000001</v>
      </c>
      <c r="H277" s="3">
        <v>0.1211280621</v>
      </c>
      <c r="I277" s="5">
        <v>394903.00202000001</v>
      </c>
      <c r="J277" s="2">
        <v>12810.127514456944</v>
      </c>
      <c r="K277" s="2">
        <v>11426.105497844603</v>
      </c>
      <c r="L277" s="2">
        <v>13538.79</v>
      </c>
      <c r="M277" s="64" t="s">
        <v>4008</v>
      </c>
    </row>
    <row r="278" spans="1:13" x14ac:dyDescent="0.25">
      <c r="A278" t="str">
        <f t="shared" si="4"/>
        <v>71003C264</v>
      </c>
      <c r="B278" s="4" t="s">
        <v>554</v>
      </c>
      <c r="C278" s="1">
        <v>710</v>
      </c>
      <c r="D278" s="1" t="s">
        <v>555</v>
      </c>
      <c r="E278" s="2">
        <v>371.49</v>
      </c>
      <c r="F278" s="2">
        <v>9252140.0963000003</v>
      </c>
      <c r="G278" s="2">
        <v>5578120.1436000001</v>
      </c>
      <c r="H278" s="3">
        <v>0.65864840810000003</v>
      </c>
      <c r="I278" s="5">
        <v>3674019.9526999998</v>
      </c>
      <c r="J278" s="2">
        <v>24905.488966863173</v>
      </c>
      <c r="K278" s="2">
        <v>15015.532433174514</v>
      </c>
      <c r="L278" s="2">
        <v>26135.34</v>
      </c>
      <c r="M278" s="64" t="s">
        <v>4013</v>
      </c>
    </row>
    <row r="279" spans="1:13" x14ac:dyDescent="0.25">
      <c r="A279" t="str">
        <f t="shared" si="4"/>
        <v>71303C27J</v>
      </c>
      <c r="B279" s="4" t="s">
        <v>556</v>
      </c>
      <c r="C279" s="1">
        <v>713</v>
      </c>
      <c r="D279" s="1" t="s">
        <v>557</v>
      </c>
      <c r="E279" s="2">
        <v>3645.84</v>
      </c>
      <c r="F279" s="2">
        <v>2525582.7431999999</v>
      </c>
      <c r="G279" s="2">
        <v>2993434.4278000002</v>
      </c>
      <c r="H279" s="3">
        <v>-0.156292612</v>
      </c>
      <c r="I279" s="5">
        <v>-467851.68459999998</v>
      </c>
      <c r="J279" s="2">
        <v>692.7299999999999</v>
      </c>
      <c r="K279" s="2">
        <v>821.05479883922499</v>
      </c>
      <c r="L279" s="2">
        <v>692.73</v>
      </c>
      <c r="M279" s="64" t="s">
        <v>4008</v>
      </c>
    </row>
    <row r="280" spans="1:13" x14ac:dyDescent="0.25">
      <c r="A280" t="str">
        <f t="shared" si="4"/>
        <v>71403C28J</v>
      </c>
      <c r="B280" s="4" t="s">
        <v>558</v>
      </c>
      <c r="C280" s="1">
        <v>714</v>
      </c>
      <c r="D280" s="1" t="s">
        <v>559</v>
      </c>
      <c r="E280" s="2">
        <v>21866.39</v>
      </c>
      <c r="F280" s="2">
        <v>11125181.903999999</v>
      </c>
      <c r="G280" s="2">
        <v>12860533.593</v>
      </c>
      <c r="H280" s="3">
        <v>-0.134936212</v>
      </c>
      <c r="I280" s="5">
        <v>-1735351.6880000001</v>
      </c>
      <c r="J280" s="2">
        <v>508.77999999085353</v>
      </c>
      <c r="K280" s="2">
        <v>588.14159964219061</v>
      </c>
      <c r="L280" s="2">
        <v>508.78</v>
      </c>
      <c r="M280" s="64" t="s">
        <v>4008</v>
      </c>
    </row>
    <row r="281" spans="1:13" x14ac:dyDescent="0.25">
      <c r="A281" t="str">
        <f t="shared" si="4"/>
        <v>81503K021</v>
      </c>
      <c r="B281" s="4" t="s">
        <v>560</v>
      </c>
      <c r="C281" s="1">
        <v>815</v>
      </c>
      <c r="D281" s="1" t="s">
        <v>561</v>
      </c>
      <c r="E281" s="2">
        <v>8166.57</v>
      </c>
      <c r="F281" s="2">
        <v>7687762.0313999997</v>
      </c>
      <c r="G281" s="2">
        <v>11226877.17</v>
      </c>
      <c r="H281" s="3">
        <v>-0.31523593599999999</v>
      </c>
      <c r="I281" s="5">
        <v>-3539115.139</v>
      </c>
      <c r="J281" s="2">
        <v>941.36975883388004</v>
      </c>
      <c r="K281" s="2">
        <v>1374.7359258538163</v>
      </c>
      <c r="L281" s="2">
        <v>923.3</v>
      </c>
      <c r="M281" s="64" t="s">
        <v>4008</v>
      </c>
    </row>
    <row r="282" spans="1:13" x14ac:dyDescent="0.25">
      <c r="A282" t="str">
        <f t="shared" si="4"/>
        <v>81603K022</v>
      </c>
      <c r="B282" s="4" t="s">
        <v>562</v>
      </c>
      <c r="C282" s="1">
        <v>816</v>
      </c>
      <c r="D282" s="1" t="s">
        <v>563</v>
      </c>
      <c r="E282" s="2">
        <v>204.29</v>
      </c>
      <c r="F282" s="2">
        <v>834848.62650000001</v>
      </c>
      <c r="G282" s="2">
        <v>603378.57527999999</v>
      </c>
      <c r="H282" s="3">
        <v>0.38362325200000003</v>
      </c>
      <c r="I282" s="5">
        <v>231470.05121999999</v>
      </c>
      <c r="J282" s="2">
        <v>4086.5858656811397</v>
      </c>
      <c r="K282" s="2">
        <v>2953.5394550883548</v>
      </c>
      <c r="L282" s="2">
        <v>3874.85</v>
      </c>
      <c r="M282" s="64" t="s">
        <v>4009</v>
      </c>
    </row>
    <row r="283" spans="1:13" x14ac:dyDescent="0.25">
      <c r="A283" t="str">
        <f t="shared" si="4"/>
        <v>81903K02J</v>
      </c>
      <c r="B283" s="4" t="s">
        <v>564</v>
      </c>
      <c r="C283" s="1">
        <v>819</v>
      </c>
      <c r="D283" s="1" t="s">
        <v>565</v>
      </c>
      <c r="E283" s="2">
        <v>52667.42</v>
      </c>
      <c r="F283" s="2">
        <v>48627828.886</v>
      </c>
      <c r="G283" s="2">
        <v>65201491.994999997</v>
      </c>
      <c r="H283" s="3">
        <v>-0.25419146999999997</v>
      </c>
      <c r="I283" s="5">
        <v>-16573663.109999999</v>
      </c>
      <c r="J283" s="2">
        <v>923.30000000000007</v>
      </c>
      <c r="K283" s="2">
        <v>1237.9853046722244</v>
      </c>
      <c r="L283" s="2">
        <v>923.3</v>
      </c>
      <c r="M283" s="64" t="s">
        <v>4008</v>
      </c>
    </row>
    <row r="284" spans="1:13" x14ac:dyDescent="0.25">
      <c r="A284" t="str">
        <f t="shared" si="4"/>
        <v>82003K03J</v>
      </c>
      <c r="B284" s="4" t="s">
        <v>566</v>
      </c>
      <c r="C284" s="1">
        <v>820</v>
      </c>
      <c r="D284" s="1" t="s">
        <v>567</v>
      </c>
      <c r="E284" s="2">
        <v>6171.93</v>
      </c>
      <c r="F284" s="2">
        <v>4249065.2084999997</v>
      </c>
      <c r="G284" s="2">
        <v>4465862.3466999996</v>
      </c>
      <c r="H284" s="3">
        <v>-4.8545414000000002E-2</v>
      </c>
      <c r="I284" s="5">
        <v>-216797.13819999999</v>
      </c>
      <c r="J284" s="2">
        <v>688.44999999999993</v>
      </c>
      <c r="K284" s="2">
        <v>723.57631189919516</v>
      </c>
      <c r="L284" s="2">
        <v>688.45</v>
      </c>
      <c r="M284" s="64" t="s">
        <v>4008</v>
      </c>
    </row>
    <row r="285" spans="1:13" x14ac:dyDescent="0.25">
      <c r="A285" t="str">
        <f t="shared" si="4"/>
        <v>82103K04J</v>
      </c>
      <c r="B285" s="4" t="s">
        <v>568</v>
      </c>
      <c r="C285" s="1">
        <v>821</v>
      </c>
      <c r="D285" s="1" t="s">
        <v>569</v>
      </c>
      <c r="E285" s="2">
        <v>2630.96</v>
      </c>
      <c r="F285" s="2">
        <v>1366941.5776</v>
      </c>
      <c r="G285" s="2">
        <v>1460484.4134</v>
      </c>
      <c r="H285" s="3">
        <v>-6.4049184999999995E-2</v>
      </c>
      <c r="I285" s="5">
        <v>-93542.83584</v>
      </c>
      <c r="J285" s="2">
        <v>519.55999999999995</v>
      </c>
      <c r="K285" s="2">
        <v>555.11464005534094</v>
      </c>
      <c r="L285" s="2">
        <v>519.55999999999995</v>
      </c>
      <c r="M285" s="64" t="s">
        <v>4008</v>
      </c>
    </row>
    <row r="286" spans="1:13" x14ac:dyDescent="0.25">
      <c r="A286" t="str">
        <f t="shared" si="4"/>
        <v>82203M021</v>
      </c>
      <c r="B286" s="4" t="s">
        <v>570</v>
      </c>
      <c r="C286" s="1">
        <v>822</v>
      </c>
      <c r="D286" s="1" t="s">
        <v>571</v>
      </c>
      <c r="E286" s="2">
        <v>3559.05</v>
      </c>
      <c r="F286" s="2">
        <v>2946475.2248999998</v>
      </c>
      <c r="G286" s="2">
        <v>3063357.5753000001</v>
      </c>
      <c r="H286" s="3">
        <v>-3.8154980999999998E-2</v>
      </c>
      <c r="I286" s="5">
        <v>-116882.3504</v>
      </c>
      <c r="J286" s="2">
        <v>827.88250372992786</v>
      </c>
      <c r="K286" s="2">
        <v>860.72338834801417</v>
      </c>
      <c r="L286" s="2">
        <v>817.61</v>
      </c>
      <c r="M286" s="64" t="s">
        <v>4008</v>
      </c>
    </row>
    <row r="287" spans="1:13" x14ac:dyDescent="0.25">
      <c r="A287" t="str">
        <f t="shared" si="4"/>
        <v>82303M022</v>
      </c>
      <c r="B287" s="4" t="s">
        <v>572</v>
      </c>
      <c r="C287" s="1">
        <v>823</v>
      </c>
      <c r="D287" s="1" t="s">
        <v>573</v>
      </c>
      <c r="E287" s="2">
        <v>203.34</v>
      </c>
      <c r="F287" s="2">
        <v>376742.97840000002</v>
      </c>
      <c r="G287" s="2">
        <v>448384.99333000003</v>
      </c>
      <c r="H287" s="3">
        <v>-0.159777905</v>
      </c>
      <c r="I287" s="5">
        <v>-71642.014930000005</v>
      </c>
      <c r="J287" s="2">
        <v>1852.7735733254649</v>
      </c>
      <c r="K287" s="2">
        <v>2205.0997999901642</v>
      </c>
      <c r="L287" s="2">
        <v>1839.26</v>
      </c>
      <c r="M287" s="64" t="s">
        <v>4013</v>
      </c>
    </row>
    <row r="288" spans="1:13" x14ac:dyDescent="0.25">
      <c r="A288" t="str">
        <f t="shared" si="4"/>
        <v>82403M023</v>
      </c>
      <c r="B288" s="4" t="s">
        <v>574</v>
      </c>
      <c r="C288" s="1">
        <v>824</v>
      </c>
      <c r="D288" s="1" t="s">
        <v>575</v>
      </c>
      <c r="E288" s="2">
        <v>277.93</v>
      </c>
      <c r="F288" s="2">
        <v>804457.31499999994</v>
      </c>
      <c r="G288" s="2">
        <v>1147645.1746</v>
      </c>
      <c r="H288" s="3">
        <v>-0.29903655499999998</v>
      </c>
      <c r="I288" s="5">
        <v>-343187.85960000003</v>
      </c>
      <c r="J288" s="2">
        <v>2894.4601698269344</v>
      </c>
      <c r="K288" s="2">
        <v>4129.2597941927825</v>
      </c>
      <c r="L288" s="2">
        <v>2756.78</v>
      </c>
      <c r="M288" s="64" t="s">
        <v>4010</v>
      </c>
    </row>
    <row r="289" spans="1:13" x14ac:dyDescent="0.25">
      <c r="A289" t="str">
        <f t="shared" si="4"/>
        <v>87403M02T</v>
      </c>
      <c r="B289" s="4" t="s">
        <v>576</v>
      </c>
      <c r="C289" s="1">
        <v>874</v>
      </c>
      <c r="D289" s="1" t="s">
        <v>577</v>
      </c>
      <c r="E289" s="2">
        <v>5301.54</v>
      </c>
      <c r="F289" s="2">
        <v>2640431.997</v>
      </c>
      <c r="G289" s="2">
        <v>2996649.9522000002</v>
      </c>
      <c r="H289" s="3">
        <v>-0.118872061</v>
      </c>
      <c r="I289" s="5">
        <v>-356217.95520000003</v>
      </c>
      <c r="J289" s="2">
        <v>498.05</v>
      </c>
      <c r="K289" s="2">
        <v>565.24141140121549</v>
      </c>
      <c r="L289" s="2">
        <v>498.05</v>
      </c>
      <c r="M289" s="64" t="s">
        <v>4008</v>
      </c>
    </row>
    <row r="290" spans="1:13" x14ac:dyDescent="0.25">
      <c r="A290" t="str">
        <f t="shared" si="4"/>
        <v>82603M031</v>
      </c>
      <c r="B290" s="4" t="s">
        <v>578</v>
      </c>
      <c r="C290" s="1">
        <v>826</v>
      </c>
      <c r="D290" s="1" t="s">
        <v>579</v>
      </c>
      <c r="E290" s="2">
        <v>11646.87</v>
      </c>
      <c r="F290" s="2">
        <v>16581229.466</v>
      </c>
      <c r="G290" s="2">
        <v>18004155.789999999</v>
      </c>
      <c r="H290" s="3">
        <v>-7.9033215000000004E-2</v>
      </c>
      <c r="I290" s="5">
        <v>-1422926.324</v>
      </c>
      <c r="J290" s="2">
        <v>1423.6639943607165</v>
      </c>
      <c r="K290" s="2">
        <v>1545.8364169944371</v>
      </c>
      <c r="L290" s="2">
        <v>1416.94</v>
      </c>
      <c r="M290" s="64" t="s">
        <v>4008</v>
      </c>
    </row>
    <row r="291" spans="1:13" x14ac:dyDescent="0.25">
      <c r="A291" t="str">
        <f t="shared" si="4"/>
        <v>82703M032</v>
      </c>
      <c r="B291" s="4" t="s">
        <v>580</v>
      </c>
      <c r="C291" s="1">
        <v>827</v>
      </c>
      <c r="D291" s="1" t="s">
        <v>581</v>
      </c>
      <c r="E291" s="2">
        <v>1455.33</v>
      </c>
      <c r="F291" s="2">
        <v>3341696.0584999998</v>
      </c>
      <c r="G291" s="2">
        <v>3385078.4481000002</v>
      </c>
      <c r="H291" s="3">
        <v>-1.2815771E-2</v>
      </c>
      <c r="I291" s="5">
        <v>-43382.389569999999</v>
      </c>
      <c r="J291" s="2">
        <v>2296.1775394584047</v>
      </c>
      <c r="K291" s="2">
        <v>2325.9868539094227</v>
      </c>
      <c r="L291" s="2">
        <v>2275.67</v>
      </c>
      <c r="M291" s="64" t="s">
        <v>4008</v>
      </c>
    </row>
    <row r="292" spans="1:13" x14ac:dyDescent="0.25">
      <c r="A292" t="str">
        <f t="shared" si="4"/>
        <v>82803M033</v>
      </c>
      <c r="B292" s="4" t="s">
        <v>582</v>
      </c>
      <c r="C292" s="1">
        <v>828</v>
      </c>
      <c r="D292" s="1" t="s">
        <v>583</v>
      </c>
      <c r="E292" s="2">
        <v>188.08</v>
      </c>
      <c r="F292" s="2">
        <v>675786.41570000001</v>
      </c>
      <c r="G292" s="2">
        <v>615263.58851000003</v>
      </c>
      <c r="H292" s="3">
        <v>9.8368940299999999E-2</v>
      </c>
      <c r="I292" s="5">
        <v>60522.827191999997</v>
      </c>
      <c r="J292" s="2">
        <v>3593.079624096129</v>
      </c>
      <c r="K292" s="2">
        <v>3271.2866254253508</v>
      </c>
      <c r="L292" s="2">
        <v>3408.93</v>
      </c>
      <c r="M292" s="64" t="s">
        <v>4009</v>
      </c>
    </row>
    <row r="293" spans="1:13" x14ac:dyDescent="0.25">
      <c r="A293" t="str">
        <f t="shared" si="4"/>
        <v>87503M03T</v>
      </c>
      <c r="B293" s="4" t="s">
        <v>584</v>
      </c>
      <c r="C293" s="1">
        <v>875</v>
      </c>
      <c r="D293" s="1" t="s">
        <v>585</v>
      </c>
      <c r="E293" s="2">
        <v>19342.53</v>
      </c>
      <c r="F293" s="2">
        <v>12933189.259</v>
      </c>
      <c r="G293" s="2">
        <v>13891966.039999999</v>
      </c>
      <c r="H293" s="3">
        <v>-6.9016637000000006E-2</v>
      </c>
      <c r="I293" s="5">
        <v>-958776.78079999995</v>
      </c>
      <c r="J293" s="2">
        <v>668.63999998966005</v>
      </c>
      <c r="K293" s="2">
        <v>718.20832331654651</v>
      </c>
      <c r="L293" s="2">
        <v>668.64</v>
      </c>
      <c r="M293" s="64" t="s">
        <v>4008</v>
      </c>
    </row>
    <row r="294" spans="1:13" x14ac:dyDescent="0.25">
      <c r="A294" t="str">
        <f t="shared" si="4"/>
        <v>83003M041</v>
      </c>
      <c r="B294" s="4" t="s">
        <v>586</v>
      </c>
      <c r="C294" s="1">
        <v>830</v>
      </c>
      <c r="D294" s="1" t="s">
        <v>587</v>
      </c>
      <c r="E294" s="2">
        <v>3707.51</v>
      </c>
      <c r="F294" s="2">
        <v>4954273.5533999996</v>
      </c>
      <c r="G294" s="2">
        <v>5412678.6397000002</v>
      </c>
      <c r="H294" s="3">
        <v>-8.4690984999999996E-2</v>
      </c>
      <c r="I294" s="5">
        <v>-458405.08630000002</v>
      </c>
      <c r="J294" s="2">
        <v>1336.2805638824977</v>
      </c>
      <c r="K294" s="2">
        <v>1459.9228699855159</v>
      </c>
      <c r="L294" s="2">
        <v>1327.14</v>
      </c>
      <c r="M294" s="64" t="s">
        <v>4008</v>
      </c>
    </row>
    <row r="295" spans="1:13" x14ac:dyDescent="0.25">
      <c r="A295" t="str">
        <f t="shared" si="4"/>
        <v>83103M042</v>
      </c>
      <c r="B295" s="4" t="s">
        <v>588</v>
      </c>
      <c r="C295" s="1">
        <v>831</v>
      </c>
      <c r="D295" s="1" t="s">
        <v>589</v>
      </c>
      <c r="E295" s="2">
        <v>1053.3399999999999</v>
      </c>
      <c r="F295" s="2">
        <v>2778605.7856000001</v>
      </c>
      <c r="G295" s="2">
        <v>2765076.4692000002</v>
      </c>
      <c r="H295" s="3">
        <v>4.8929267000000004E-3</v>
      </c>
      <c r="I295" s="5">
        <v>13529.316428</v>
      </c>
      <c r="J295" s="2">
        <v>2637.9001894924718</v>
      </c>
      <c r="K295" s="2">
        <v>2625.0559830633988</v>
      </c>
      <c r="L295" s="2">
        <v>2623.3</v>
      </c>
      <c r="M295" s="64" t="s">
        <v>4012</v>
      </c>
    </row>
    <row r="296" spans="1:13" x14ac:dyDescent="0.25">
      <c r="A296" t="str">
        <f t="shared" si="4"/>
        <v>83203M043</v>
      </c>
      <c r="B296" s="4" t="s">
        <v>590</v>
      </c>
      <c r="C296" s="1">
        <v>832</v>
      </c>
      <c r="D296" s="1" t="s">
        <v>591</v>
      </c>
      <c r="E296" s="2">
        <v>736.55</v>
      </c>
      <c r="F296" s="2">
        <v>2728374.841</v>
      </c>
      <c r="G296" s="2">
        <v>2844196.3114999998</v>
      </c>
      <c r="H296" s="3">
        <v>-4.0722038000000002E-2</v>
      </c>
      <c r="I296" s="5">
        <v>-115821.4705</v>
      </c>
      <c r="J296" s="2">
        <v>3704.262902722151</v>
      </c>
      <c r="K296" s="2">
        <v>3861.5115219604913</v>
      </c>
      <c r="L296" s="2">
        <v>3689.02</v>
      </c>
      <c r="M296" s="64" t="s">
        <v>4009</v>
      </c>
    </row>
    <row r="297" spans="1:13" x14ac:dyDescent="0.25">
      <c r="A297" t="str">
        <f t="shared" si="4"/>
        <v>87603M04T</v>
      </c>
      <c r="B297" s="4" t="s">
        <v>592</v>
      </c>
      <c r="C297" s="1">
        <v>876</v>
      </c>
      <c r="D297" s="1" t="s">
        <v>593</v>
      </c>
      <c r="E297" s="2">
        <v>4953.2299999999996</v>
      </c>
      <c r="F297" s="2">
        <v>2853407.2061000001</v>
      </c>
      <c r="G297" s="2">
        <v>3242618.5455999998</v>
      </c>
      <c r="H297" s="3">
        <v>-0.120029949</v>
      </c>
      <c r="I297" s="5">
        <v>-389211.3395</v>
      </c>
      <c r="J297" s="2">
        <v>576.07000000000005</v>
      </c>
      <c r="K297" s="2">
        <v>654.64727977501548</v>
      </c>
      <c r="L297" s="2">
        <v>576.07000000000005</v>
      </c>
      <c r="M297" s="64" t="s">
        <v>4013</v>
      </c>
    </row>
    <row r="298" spans="1:13" x14ac:dyDescent="0.25">
      <c r="A298" t="str">
        <f t="shared" si="4"/>
        <v>83403M051</v>
      </c>
      <c r="B298" s="4" t="s">
        <v>594</v>
      </c>
      <c r="C298" s="1">
        <v>834</v>
      </c>
      <c r="D298" s="1" t="s">
        <v>595</v>
      </c>
      <c r="E298" s="2">
        <v>9005.73</v>
      </c>
      <c r="F298" s="2">
        <v>13656994.902000001</v>
      </c>
      <c r="G298" s="2">
        <v>14380758.213</v>
      </c>
      <c r="H298" s="3">
        <v>-5.0328591999999998E-2</v>
      </c>
      <c r="I298" s="5">
        <v>-723763.31099999999</v>
      </c>
      <c r="J298" s="2">
        <v>1516.4783867604294</v>
      </c>
      <c r="K298" s="2">
        <v>1596.8453654506632</v>
      </c>
      <c r="L298" s="2">
        <v>1504.29</v>
      </c>
      <c r="M298" s="64" t="s">
        <v>4008</v>
      </c>
    </row>
    <row r="299" spans="1:13" x14ac:dyDescent="0.25">
      <c r="A299" t="str">
        <f t="shared" si="4"/>
        <v>83503M052</v>
      </c>
      <c r="B299" s="4" t="s">
        <v>596</v>
      </c>
      <c r="C299" s="1">
        <v>835</v>
      </c>
      <c r="D299" s="1" t="s">
        <v>597</v>
      </c>
      <c r="E299" s="2">
        <v>4666.66</v>
      </c>
      <c r="F299" s="2">
        <v>10569485.359999999</v>
      </c>
      <c r="G299" s="2">
        <v>10891042.298</v>
      </c>
      <c r="H299" s="3">
        <v>-2.95249E-2</v>
      </c>
      <c r="I299" s="5">
        <v>-321556.93790000002</v>
      </c>
      <c r="J299" s="2">
        <v>2264.8929555613649</v>
      </c>
      <c r="K299" s="2">
        <v>2333.7981121401604</v>
      </c>
      <c r="L299" s="2">
        <v>2252.83</v>
      </c>
      <c r="M299" s="64" t="s">
        <v>4008</v>
      </c>
    </row>
    <row r="300" spans="1:13" x14ac:dyDescent="0.25">
      <c r="A300" t="str">
        <f t="shared" si="4"/>
        <v>83603M053</v>
      </c>
      <c r="B300" s="4" t="s">
        <v>598</v>
      </c>
      <c r="C300" s="1">
        <v>836</v>
      </c>
      <c r="D300" s="1" t="s">
        <v>599</v>
      </c>
      <c r="E300" s="2">
        <v>3003.39</v>
      </c>
      <c r="F300" s="2">
        <v>9399419.6970000006</v>
      </c>
      <c r="G300" s="2">
        <v>9913866.1756999996</v>
      </c>
      <c r="H300" s="3">
        <v>-5.1891609999999998E-2</v>
      </c>
      <c r="I300" s="5">
        <v>-514446.47869999998</v>
      </c>
      <c r="J300" s="2">
        <v>3129.6034471047719</v>
      </c>
      <c r="K300" s="2">
        <v>3300.8920505495457</v>
      </c>
      <c r="L300" s="2">
        <v>3082.8</v>
      </c>
      <c r="M300" s="64" t="s">
        <v>4013</v>
      </c>
    </row>
    <row r="301" spans="1:13" x14ac:dyDescent="0.25">
      <c r="A301" t="str">
        <f t="shared" si="4"/>
        <v>87703M05T</v>
      </c>
      <c r="B301" s="4" t="s">
        <v>600</v>
      </c>
      <c r="C301" s="1">
        <v>877</v>
      </c>
      <c r="D301" s="1" t="s">
        <v>601</v>
      </c>
      <c r="E301" s="2">
        <v>13619.27</v>
      </c>
      <c r="F301" s="2">
        <v>8132338.5023999996</v>
      </c>
      <c r="G301" s="2">
        <v>7939589.2817000002</v>
      </c>
      <c r="H301" s="3">
        <v>2.4276976299999999E-2</v>
      </c>
      <c r="I301" s="5">
        <v>192749.22067000001</v>
      </c>
      <c r="J301" s="2">
        <v>597.12</v>
      </c>
      <c r="K301" s="2">
        <v>582.96731628787734</v>
      </c>
      <c r="L301" s="2">
        <v>597.12</v>
      </c>
      <c r="M301" s="64" t="s">
        <v>4008</v>
      </c>
    </row>
    <row r="302" spans="1:13" x14ac:dyDescent="0.25">
      <c r="A302" t="str">
        <f t="shared" si="4"/>
        <v>83803M061</v>
      </c>
      <c r="B302" s="4" t="s">
        <v>602</v>
      </c>
      <c r="C302" s="1">
        <v>838</v>
      </c>
      <c r="D302" s="1" t="s">
        <v>603</v>
      </c>
      <c r="E302" s="2">
        <v>3815.2</v>
      </c>
      <c r="F302" s="2">
        <v>5897096.3420000002</v>
      </c>
      <c r="G302" s="2">
        <v>6039719.5586999999</v>
      </c>
      <c r="H302" s="3">
        <v>-2.3614211999999999E-2</v>
      </c>
      <c r="I302" s="5">
        <v>-142623.21669999999</v>
      </c>
      <c r="J302" s="2">
        <v>1545.6847195428813</v>
      </c>
      <c r="K302" s="2">
        <v>1583.067613414762</v>
      </c>
      <c r="L302" s="2">
        <v>1534.59</v>
      </c>
      <c r="M302" s="64" t="s">
        <v>4013</v>
      </c>
    </row>
    <row r="303" spans="1:13" x14ac:dyDescent="0.25">
      <c r="A303" t="str">
        <f t="shared" si="4"/>
        <v>83903M062</v>
      </c>
      <c r="B303" s="4" t="s">
        <v>604</v>
      </c>
      <c r="C303" s="1">
        <v>839</v>
      </c>
      <c r="D303" s="1" t="s">
        <v>605</v>
      </c>
      <c r="E303" s="2">
        <v>1671.2</v>
      </c>
      <c r="F303" s="2">
        <v>4003542.4553999999</v>
      </c>
      <c r="G303" s="2">
        <v>4142611.1845999998</v>
      </c>
      <c r="H303" s="3">
        <v>-3.3570307000000001E-2</v>
      </c>
      <c r="I303" s="5">
        <v>-139068.7292</v>
      </c>
      <c r="J303" s="2">
        <v>2395.6094156294876</v>
      </c>
      <c r="K303" s="2">
        <v>2478.8243086404977</v>
      </c>
      <c r="L303" s="2">
        <v>2372.9899999999998</v>
      </c>
      <c r="M303" s="64" t="s">
        <v>4008</v>
      </c>
    </row>
    <row r="304" spans="1:13" x14ac:dyDescent="0.25">
      <c r="A304" t="str">
        <f t="shared" si="4"/>
        <v>84003M063</v>
      </c>
      <c r="B304" s="4" t="s">
        <v>606</v>
      </c>
      <c r="C304" s="1">
        <v>840</v>
      </c>
      <c r="D304" s="1" t="s">
        <v>607</v>
      </c>
      <c r="E304" s="2">
        <v>261.36</v>
      </c>
      <c r="F304" s="2">
        <v>969302.63580000005</v>
      </c>
      <c r="G304" s="2">
        <v>1040330.588</v>
      </c>
      <c r="H304" s="3">
        <v>-6.8274404999999996E-2</v>
      </c>
      <c r="I304" s="5">
        <v>-71027.952179999993</v>
      </c>
      <c r="J304" s="2">
        <v>3708.6877708907255</v>
      </c>
      <c r="K304" s="2">
        <v>3980.4506734006732</v>
      </c>
      <c r="L304" s="2">
        <v>3554.33</v>
      </c>
      <c r="M304" s="64" t="s">
        <v>4009</v>
      </c>
    </row>
    <row r="305" spans="1:13" x14ac:dyDescent="0.25">
      <c r="A305" t="str">
        <f t="shared" si="4"/>
        <v>87803M06T</v>
      </c>
      <c r="B305" s="4" t="s">
        <v>608</v>
      </c>
      <c r="C305" s="1">
        <v>878</v>
      </c>
      <c r="D305" s="1" t="s">
        <v>609</v>
      </c>
      <c r="E305" s="2">
        <v>4957.2</v>
      </c>
      <c r="F305" s="2">
        <v>2791746.324</v>
      </c>
      <c r="G305" s="2">
        <v>2795290.3994</v>
      </c>
      <c r="H305" s="3">
        <v>-1.267874E-3</v>
      </c>
      <c r="I305" s="5">
        <v>-3544.0753759999998</v>
      </c>
      <c r="J305" s="2">
        <v>563.17000000000007</v>
      </c>
      <c r="K305" s="2">
        <v>563.88493492294037</v>
      </c>
      <c r="L305" s="2">
        <v>563.16999999999996</v>
      </c>
      <c r="M305" s="64" t="s">
        <v>4012</v>
      </c>
    </row>
    <row r="306" spans="1:13" x14ac:dyDescent="0.25">
      <c r="A306" t="str">
        <f t="shared" si="4"/>
        <v>84203M071</v>
      </c>
      <c r="B306" s="4" t="s">
        <v>610</v>
      </c>
      <c r="C306" s="1">
        <v>842</v>
      </c>
      <c r="D306" s="1" t="s">
        <v>611</v>
      </c>
      <c r="E306" s="2">
        <v>11119.52</v>
      </c>
      <c r="F306" s="2">
        <v>16296861.530999999</v>
      </c>
      <c r="G306" s="2">
        <v>18294371.486000001</v>
      </c>
      <c r="H306" s="3">
        <v>-0.10918713200000001</v>
      </c>
      <c r="I306" s="5">
        <v>-1997509.9550000001</v>
      </c>
      <c r="J306" s="2">
        <v>1465.6083653790811</v>
      </c>
      <c r="K306" s="2">
        <v>1645.248309819129</v>
      </c>
      <c r="L306" s="2">
        <v>1419.02</v>
      </c>
      <c r="M306" s="64" t="s">
        <v>4008</v>
      </c>
    </row>
    <row r="307" spans="1:13" x14ac:dyDescent="0.25">
      <c r="A307" t="str">
        <f t="shared" si="4"/>
        <v>84303M072</v>
      </c>
      <c r="B307" s="4" t="s">
        <v>612</v>
      </c>
      <c r="C307" s="1">
        <v>843</v>
      </c>
      <c r="D307" s="1" t="s">
        <v>613</v>
      </c>
      <c r="E307" s="2">
        <v>2162.2199999999998</v>
      </c>
      <c r="F307" s="2">
        <v>10040143.289999999</v>
      </c>
      <c r="G307" s="2">
        <v>8967037.0566000007</v>
      </c>
      <c r="H307" s="3">
        <v>0.1196723318</v>
      </c>
      <c r="I307" s="5">
        <v>1073106.2335999999</v>
      </c>
      <c r="J307" s="2">
        <v>4643.4420595499068</v>
      </c>
      <c r="K307" s="2">
        <v>4147.1437025834566</v>
      </c>
      <c r="L307" s="2">
        <v>4581.4799999999996</v>
      </c>
      <c r="M307" s="64" t="s">
        <v>4013</v>
      </c>
    </row>
    <row r="308" spans="1:13" x14ac:dyDescent="0.25">
      <c r="A308" t="str">
        <f t="shared" si="4"/>
        <v>84403M073</v>
      </c>
      <c r="B308" s="4" t="s">
        <v>614</v>
      </c>
      <c r="C308" s="1">
        <v>844</v>
      </c>
      <c r="D308" s="1" t="s">
        <v>615</v>
      </c>
      <c r="E308" s="2">
        <v>1750.11</v>
      </c>
      <c r="F308" s="2">
        <v>13028911.819</v>
      </c>
      <c r="G308" s="2">
        <v>10478030.539000001</v>
      </c>
      <c r="H308" s="3">
        <v>0.24345045279999999</v>
      </c>
      <c r="I308" s="5">
        <v>2550881.2792000002</v>
      </c>
      <c r="J308" s="2">
        <v>7444.624520173018</v>
      </c>
      <c r="K308" s="2">
        <v>5987.0696921907775</v>
      </c>
      <c r="L308" s="2">
        <v>7322.64</v>
      </c>
      <c r="M308" s="64" t="s">
        <v>4009</v>
      </c>
    </row>
    <row r="309" spans="1:13" x14ac:dyDescent="0.25">
      <c r="A309" t="str">
        <f t="shared" si="4"/>
        <v>84503M074</v>
      </c>
      <c r="B309" s="4" t="s">
        <v>616</v>
      </c>
      <c r="C309" s="1">
        <v>845</v>
      </c>
      <c r="D309" s="1" t="s">
        <v>617</v>
      </c>
      <c r="E309" s="2">
        <v>1219.1500000000001</v>
      </c>
      <c r="F309" s="2">
        <v>12708272.902000001</v>
      </c>
      <c r="G309" s="2">
        <v>11747932.85</v>
      </c>
      <c r="H309" s="3">
        <v>8.1745449499999998E-2</v>
      </c>
      <c r="I309" s="5">
        <v>960340.05174999998</v>
      </c>
      <c r="J309" s="2">
        <v>10423.879671902554</v>
      </c>
      <c r="K309" s="2">
        <v>9636.1668785629317</v>
      </c>
      <c r="L309" s="2">
        <v>10175.64</v>
      </c>
      <c r="M309" s="64" t="s">
        <v>4008</v>
      </c>
    </row>
    <row r="310" spans="1:13" x14ac:dyDescent="0.25">
      <c r="A310" t="str">
        <f t="shared" si="4"/>
        <v>84603M07T</v>
      </c>
      <c r="B310" s="4" t="s">
        <v>618</v>
      </c>
      <c r="C310" s="1">
        <v>846</v>
      </c>
      <c r="D310" s="1" t="s">
        <v>619</v>
      </c>
      <c r="E310" s="2">
        <v>1676.1</v>
      </c>
      <c r="F310" s="2">
        <v>1185270.8759999999</v>
      </c>
      <c r="G310" s="2">
        <v>1067431.5490999999</v>
      </c>
      <c r="H310" s="3">
        <v>0.1103952071</v>
      </c>
      <c r="I310" s="5">
        <v>117839.32692000001</v>
      </c>
      <c r="J310" s="2">
        <v>707.16</v>
      </c>
      <c r="K310" s="2">
        <v>636.8543339299564</v>
      </c>
      <c r="L310" s="2">
        <v>707.16</v>
      </c>
      <c r="M310" s="64" t="s">
        <v>4013</v>
      </c>
    </row>
    <row r="311" spans="1:13" x14ac:dyDescent="0.25">
      <c r="A311" t="str">
        <f t="shared" si="4"/>
        <v>84703M081</v>
      </c>
      <c r="B311" s="4" t="s">
        <v>620</v>
      </c>
      <c r="C311" s="1">
        <v>847</v>
      </c>
      <c r="D311" s="1" t="s">
        <v>621</v>
      </c>
      <c r="E311" s="2">
        <v>964.43</v>
      </c>
      <c r="F311" s="2">
        <v>1314987.1798</v>
      </c>
      <c r="G311" s="2">
        <v>1524018.1048999999</v>
      </c>
      <c r="H311" s="3">
        <v>-0.13715777000000001</v>
      </c>
      <c r="I311" s="5">
        <v>-209030.92509999999</v>
      </c>
      <c r="J311" s="2">
        <v>1363.4863907178335</v>
      </c>
      <c r="K311" s="2">
        <v>1580.2267711497984</v>
      </c>
      <c r="L311" s="2">
        <v>1356.73</v>
      </c>
      <c r="M311" s="64" t="s">
        <v>4008</v>
      </c>
    </row>
    <row r="312" spans="1:13" x14ac:dyDescent="0.25">
      <c r="A312" t="str">
        <f t="shared" si="4"/>
        <v>84803M082</v>
      </c>
      <c r="B312" s="4" t="s">
        <v>622</v>
      </c>
      <c r="C312" s="1">
        <v>848</v>
      </c>
      <c r="D312" s="1" t="s">
        <v>623</v>
      </c>
      <c r="E312" s="2">
        <v>461.56</v>
      </c>
      <c r="F312" s="2">
        <v>1339913.5497000001</v>
      </c>
      <c r="G312" s="2">
        <v>1353692.5038999999</v>
      </c>
      <c r="H312" s="3">
        <v>-1.0178792000000001E-2</v>
      </c>
      <c r="I312" s="5">
        <v>-13778.954170000001</v>
      </c>
      <c r="J312" s="2">
        <v>2903.0105505243091</v>
      </c>
      <c r="K312" s="2">
        <v>2932.8635581506196</v>
      </c>
      <c r="L312" s="2">
        <v>2841.98</v>
      </c>
      <c r="M312" s="64" t="s">
        <v>4008</v>
      </c>
    </row>
    <row r="313" spans="1:13" x14ac:dyDescent="0.25">
      <c r="A313" t="str">
        <f t="shared" si="4"/>
        <v>84903M083</v>
      </c>
      <c r="B313" s="4" t="s">
        <v>624</v>
      </c>
      <c r="C313" s="1">
        <v>849</v>
      </c>
      <c r="D313" s="1" t="s">
        <v>625</v>
      </c>
      <c r="E313" s="2">
        <v>91.34</v>
      </c>
      <c r="F313" s="2">
        <v>600093.42180000001</v>
      </c>
      <c r="G313" s="2">
        <v>540181.66024</v>
      </c>
      <c r="H313" s="3">
        <v>0.11091039549999999</v>
      </c>
      <c r="I313" s="5">
        <v>59911.761557999998</v>
      </c>
      <c r="J313" s="2">
        <v>6569.8863783665429</v>
      </c>
      <c r="K313" s="2">
        <v>5913.9660634990141</v>
      </c>
      <c r="L313" s="2">
        <v>6329.22</v>
      </c>
      <c r="M313" s="64" t="s">
        <v>4010</v>
      </c>
    </row>
    <row r="314" spans="1:13" x14ac:dyDescent="0.25">
      <c r="A314" t="str">
        <f t="shared" si="4"/>
        <v>87903M08T</v>
      </c>
      <c r="B314" s="4" t="s">
        <v>626</v>
      </c>
      <c r="C314" s="1">
        <v>879</v>
      </c>
      <c r="D314" s="1" t="s">
        <v>627</v>
      </c>
      <c r="E314" s="2">
        <v>2069.25</v>
      </c>
      <c r="F314" s="2">
        <v>1266277.5375000001</v>
      </c>
      <c r="G314" s="2">
        <v>1431506.2287000001</v>
      </c>
      <c r="H314" s="3">
        <v>-0.115422964</v>
      </c>
      <c r="I314" s="5">
        <v>-165228.6912</v>
      </c>
      <c r="J314" s="2">
        <v>611.95000000000005</v>
      </c>
      <c r="K314" s="2">
        <v>691.79955476621967</v>
      </c>
      <c r="L314" s="2">
        <v>611.95000000000005</v>
      </c>
      <c r="M314" s="64" t="s">
        <v>4008</v>
      </c>
    </row>
    <row r="315" spans="1:13" x14ac:dyDescent="0.25">
      <c r="A315" t="str">
        <f t="shared" si="4"/>
        <v>85103M091</v>
      </c>
      <c r="B315" s="4" t="s">
        <v>628</v>
      </c>
      <c r="C315" s="1">
        <v>851</v>
      </c>
      <c r="D315" s="1" t="s">
        <v>629</v>
      </c>
      <c r="E315" s="2">
        <v>4120.8599999999997</v>
      </c>
      <c r="F315" s="2">
        <v>6299102.5637999997</v>
      </c>
      <c r="G315" s="2">
        <v>6626795.7412</v>
      </c>
      <c r="H315" s="3">
        <v>-4.9449717999999997E-2</v>
      </c>
      <c r="I315" s="5">
        <v>-327693.17739999999</v>
      </c>
      <c r="J315" s="2">
        <v>1528.5893148032208</v>
      </c>
      <c r="K315" s="2">
        <v>1608.1098948277788</v>
      </c>
      <c r="L315" s="2">
        <v>1509.38</v>
      </c>
      <c r="M315" s="64" t="s">
        <v>4008</v>
      </c>
    </row>
    <row r="316" spans="1:13" x14ac:dyDescent="0.25">
      <c r="A316" t="str">
        <f t="shared" si="4"/>
        <v>85203M092</v>
      </c>
      <c r="B316" s="4" t="s">
        <v>630</v>
      </c>
      <c r="C316" s="1">
        <v>852</v>
      </c>
      <c r="D316" s="1" t="s">
        <v>631</v>
      </c>
      <c r="E316" s="2">
        <v>1228.1099999999999</v>
      </c>
      <c r="F316" s="2">
        <v>4293882.9846000001</v>
      </c>
      <c r="G316" s="2">
        <v>3968481.6323000002</v>
      </c>
      <c r="H316" s="3">
        <v>8.1996436500000006E-2</v>
      </c>
      <c r="I316" s="5">
        <v>325401.35233000002</v>
      </c>
      <c r="J316" s="2">
        <v>3496.3341920512012</v>
      </c>
      <c r="K316" s="2">
        <v>3231.373111773376</v>
      </c>
      <c r="L316" s="2">
        <v>3466.02</v>
      </c>
      <c r="M316" s="64" t="s">
        <v>4008</v>
      </c>
    </row>
    <row r="317" spans="1:13" x14ac:dyDescent="0.25">
      <c r="A317" t="str">
        <f t="shared" si="4"/>
        <v>85303M093</v>
      </c>
      <c r="B317" s="4" t="s">
        <v>632</v>
      </c>
      <c r="C317" s="1">
        <v>853</v>
      </c>
      <c r="D317" s="1" t="s">
        <v>633</v>
      </c>
      <c r="E317" s="2">
        <v>525.42999999999995</v>
      </c>
      <c r="F317" s="2">
        <v>2789046.8977999999</v>
      </c>
      <c r="G317" s="2">
        <v>2905314.3664000002</v>
      </c>
      <c r="H317" s="3">
        <v>-4.0018893999999999E-2</v>
      </c>
      <c r="I317" s="5">
        <v>-116267.46859999999</v>
      </c>
      <c r="J317" s="2">
        <v>5308.122676284187</v>
      </c>
      <c r="K317" s="2">
        <v>5529.4032818834103</v>
      </c>
      <c r="L317" s="2">
        <v>5192.83</v>
      </c>
      <c r="M317" s="64" t="s">
        <v>4013</v>
      </c>
    </row>
    <row r="318" spans="1:13" x14ac:dyDescent="0.25">
      <c r="A318" t="str">
        <f t="shared" si="4"/>
        <v>85403M094</v>
      </c>
      <c r="B318" s="4" t="s">
        <v>634</v>
      </c>
      <c r="C318" s="1">
        <v>854</v>
      </c>
      <c r="D318" s="1" t="s">
        <v>635</v>
      </c>
      <c r="E318" s="2">
        <v>425.81</v>
      </c>
      <c r="F318" s="2">
        <v>4361669.1933000004</v>
      </c>
      <c r="G318" s="2">
        <v>4552246.6731000002</v>
      </c>
      <c r="H318" s="3">
        <v>-4.1864488999999998E-2</v>
      </c>
      <c r="I318" s="5">
        <v>-190577.4798</v>
      </c>
      <c r="J318" s="2">
        <v>10243.228654329396</v>
      </c>
      <c r="K318" s="2">
        <v>10690.793248397173</v>
      </c>
      <c r="L318" s="2">
        <v>9884.11</v>
      </c>
      <c r="M318" s="64" t="s">
        <v>4008</v>
      </c>
    </row>
    <row r="319" spans="1:13" x14ac:dyDescent="0.25">
      <c r="A319" t="str">
        <f t="shared" si="4"/>
        <v>85503M09T</v>
      </c>
      <c r="B319" s="4" t="s">
        <v>636</v>
      </c>
      <c r="C319" s="1">
        <v>855</v>
      </c>
      <c r="D319" s="1" t="s">
        <v>637</v>
      </c>
      <c r="E319" s="2">
        <v>4833</v>
      </c>
      <c r="F319" s="2">
        <v>3112113.69</v>
      </c>
      <c r="G319" s="2">
        <v>3188823.7930000001</v>
      </c>
      <c r="H319" s="3">
        <v>-2.4055923999999999E-2</v>
      </c>
      <c r="I319" s="5">
        <v>-76710.103040000002</v>
      </c>
      <c r="J319" s="2">
        <v>643.92999999999995</v>
      </c>
      <c r="K319" s="2">
        <v>659.80215042416717</v>
      </c>
      <c r="L319" s="2">
        <v>643.92999999999995</v>
      </c>
      <c r="M319" s="64" t="s">
        <v>4008</v>
      </c>
    </row>
    <row r="320" spans="1:13" x14ac:dyDescent="0.25">
      <c r="A320" t="str">
        <f t="shared" si="4"/>
        <v>85603M101</v>
      </c>
      <c r="B320" s="4" t="s">
        <v>638</v>
      </c>
      <c r="C320" s="1">
        <v>856</v>
      </c>
      <c r="D320" s="1" t="s">
        <v>639</v>
      </c>
      <c r="E320" s="2">
        <v>4397.87</v>
      </c>
      <c r="F320" s="2">
        <v>5469201.8809000002</v>
      </c>
      <c r="G320" s="2">
        <v>6278430.9946999997</v>
      </c>
      <c r="H320" s="3">
        <v>-0.12889034099999999</v>
      </c>
      <c r="I320" s="5">
        <v>-809229.11380000005</v>
      </c>
      <c r="J320" s="2">
        <v>1243.6024441149921</v>
      </c>
      <c r="K320" s="2">
        <v>1427.6072268393564</v>
      </c>
      <c r="L320" s="2">
        <v>1233.0899999999999</v>
      </c>
      <c r="M320" s="64" t="s">
        <v>4008</v>
      </c>
    </row>
    <row r="321" spans="1:13" x14ac:dyDescent="0.25">
      <c r="A321" t="str">
        <f t="shared" si="4"/>
        <v>85703M102</v>
      </c>
      <c r="B321" s="4" t="s">
        <v>640</v>
      </c>
      <c r="C321" s="1">
        <v>857</v>
      </c>
      <c r="D321" s="1" t="s">
        <v>641</v>
      </c>
      <c r="E321" s="2">
        <v>367.47</v>
      </c>
      <c r="F321" s="2">
        <v>965482.98840000003</v>
      </c>
      <c r="G321" s="2">
        <v>947907.09745</v>
      </c>
      <c r="H321" s="3">
        <v>1.8541786399999999E-2</v>
      </c>
      <c r="I321" s="5">
        <v>17575.890944999999</v>
      </c>
      <c r="J321" s="2">
        <v>2627.3790742101396</v>
      </c>
      <c r="K321" s="2">
        <v>2579.5496161591423</v>
      </c>
      <c r="L321" s="2">
        <v>2620.48</v>
      </c>
      <c r="M321" s="64" t="s">
        <v>4009</v>
      </c>
    </row>
    <row r="322" spans="1:13" x14ac:dyDescent="0.25">
      <c r="A322" t="str">
        <f t="shared" si="4"/>
        <v>88003M10T</v>
      </c>
      <c r="B322" s="4" t="s">
        <v>642</v>
      </c>
      <c r="C322" s="1">
        <v>880</v>
      </c>
      <c r="D322" s="1" t="s">
        <v>643</v>
      </c>
      <c r="E322" s="2">
        <v>6913.66</v>
      </c>
      <c r="F322" s="2">
        <v>6328349.5444</v>
      </c>
      <c r="G322" s="2">
        <v>9359522.6166999992</v>
      </c>
      <c r="H322" s="3">
        <v>-0.32385979500000001</v>
      </c>
      <c r="I322" s="5">
        <v>-3031173.0720000002</v>
      </c>
      <c r="J322" s="2">
        <v>915.34</v>
      </c>
      <c r="K322" s="2">
        <v>1353.772476040187</v>
      </c>
      <c r="L322" s="2">
        <v>915.34</v>
      </c>
      <c r="M322" s="64" t="s">
        <v>4008</v>
      </c>
    </row>
    <row r="323" spans="1:13" x14ac:dyDescent="0.25">
      <c r="A323" t="str">
        <f t="shared" ref="A323:A386" si="5">TRIM(CONCATENATE(C323,B323))</f>
        <v>86003M111</v>
      </c>
      <c r="B323" s="4" t="s">
        <v>644</v>
      </c>
      <c r="C323" s="1">
        <v>860</v>
      </c>
      <c r="D323" s="1" t="s">
        <v>645</v>
      </c>
      <c r="E323" s="2">
        <v>7799.32</v>
      </c>
      <c r="F323" s="2">
        <v>8579790.1920999996</v>
      </c>
      <c r="G323" s="2">
        <v>8698429.7407000009</v>
      </c>
      <c r="H323" s="3">
        <v>-1.3639191E-2</v>
      </c>
      <c r="I323" s="5">
        <v>-118639.54859999999</v>
      </c>
      <c r="J323" s="2">
        <v>1100.0690050030003</v>
      </c>
      <c r="K323" s="2">
        <v>1115.280529674382</v>
      </c>
      <c r="L323" s="2">
        <v>1076.79</v>
      </c>
      <c r="M323" s="64" t="s">
        <v>4008</v>
      </c>
    </row>
    <row r="324" spans="1:13" x14ac:dyDescent="0.25">
      <c r="A324" t="str">
        <f t="shared" si="5"/>
        <v>86103M112</v>
      </c>
      <c r="B324" s="4" t="s">
        <v>646</v>
      </c>
      <c r="C324" s="1">
        <v>861</v>
      </c>
      <c r="D324" s="1" t="s">
        <v>647</v>
      </c>
      <c r="E324" s="2">
        <v>1316.72</v>
      </c>
      <c r="F324" s="2">
        <v>3915864.9887999999</v>
      </c>
      <c r="G324" s="2">
        <v>3768192.4715999998</v>
      </c>
      <c r="H324" s="3">
        <v>3.9189218300000002E-2</v>
      </c>
      <c r="I324" s="5">
        <v>147672.51719000001</v>
      </c>
      <c r="J324" s="2">
        <v>2973.9542110699313</v>
      </c>
      <c r="K324" s="2">
        <v>2861.8024117504101</v>
      </c>
      <c r="L324" s="2">
        <v>2922.7</v>
      </c>
      <c r="M324" s="64" t="s">
        <v>4008</v>
      </c>
    </row>
    <row r="325" spans="1:13" x14ac:dyDescent="0.25">
      <c r="A325" t="str">
        <f t="shared" si="5"/>
        <v>86203M113</v>
      </c>
      <c r="B325" s="4" t="s">
        <v>648</v>
      </c>
      <c r="C325" s="1">
        <v>862</v>
      </c>
      <c r="D325" s="1" t="s">
        <v>649</v>
      </c>
      <c r="E325" s="2">
        <v>821.65</v>
      </c>
      <c r="F325" s="2">
        <v>4637889.8685999997</v>
      </c>
      <c r="G325" s="2">
        <v>3990141.5835000002</v>
      </c>
      <c r="H325" s="3">
        <v>0.16233716810000001</v>
      </c>
      <c r="I325" s="5">
        <v>647748.28506999998</v>
      </c>
      <c r="J325" s="2">
        <v>5644.6052073267201</v>
      </c>
      <c r="K325" s="2">
        <v>4856.2545895454268</v>
      </c>
      <c r="L325" s="2">
        <v>5558.41</v>
      </c>
      <c r="M325" s="64" t="s">
        <v>4009</v>
      </c>
    </row>
    <row r="326" spans="1:13" x14ac:dyDescent="0.25">
      <c r="A326" t="str">
        <f t="shared" si="5"/>
        <v>86303M114</v>
      </c>
      <c r="B326" s="4" t="s">
        <v>650</v>
      </c>
      <c r="C326" s="1">
        <v>863</v>
      </c>
      <c r="D326" s="1" t="s">
        <v>651</v>
      </c>
      <c r="E326" s="2">
        <v>178.5</v>
      </c>
      <c r="F326" s="2">
        <v>1932517.5970000001</v>
      </c>
      <c r="G326" s="2">
        <v>1938177.09</v>
      </c>
      <c r="H326" s="3">
        <v>-2.920008E-3</v>
      </c>
      <c r="I326" s="5">
        <v>-5659.4929990000001</v>
      </c>
      <c r="J326" s="2">
        <v>10826.429114845938</v>
      </c>
      <c r="K326" s="2">
        <v>10858.134957983193</v>
      </c>
      <c r="L326" s="2">
        <v>10578.01</v>
      </c>
      <c r="M326" s="64" t="s">
        <v>4010</v>
      </c>
    </row>
    <row r="327" spans="1:13" x14ac:dyDescent="0.25">
      <c r="A327" t="str">
        <f t="shared" si="5"/>
        <v>88103M11T</v>
      </c>
      <c r="B327" s="4" t="s">
        <v>652</v>
      </c>
      <c r="C327" s="1">
        <v>881</v>
      </c>
      <c r="D327" s="1" t="s">
        <v>653</v>
      </c>
      <c r="E327" s="2">
        <v>9102.32</v>
      </c>
      <c r="F327" s="2">
        <v>5426257.0448000003</v>
      </c>
      <c r="G327" s="2">
        <v>6987170.9604000002</v>
      </c>
      <c r="H327" s="3">
        <v>-0.223397127</v>
      </c>
      <c r="I327" s="5">
        <v>-1560913.916</v>
      </c>
      <c r="J327" s="2">
        <v>596.1400000000001</v>
      </c>
      <c r="K327" s="2">
        <v>767.62528238954474</v>
      </c>
      <c r="L327" s="2">
        <v>596.14</v>
      </c>
      <c r="M327" s="64" t="s">
        <v>4008</v>
      </c>
    </row>
    <row r="328" spans="1:13" x14ac:dyDescent="0.25">
      <c r="A328" t="str">
        <f t="shared" si="5"/>
        <v>86403M121</v>
      </c>
      <c r="B328" s="4" t="s">
        <v>654</v>
      </c>
      <c r="C328" s="1">
        <v>864</v>
      </c>
      <c r="D328" s="1" t="s">
        <v>655</v>
      </c>
      <c r="E328" s="2">
        <v>2178.86</v>
      </c>
      <c r="F328" s="2">
        <v>3975919.3826000001</v>
      </c>
      <c r="G328" s="2">
        <v>4125341.5597999999</v>
      </c>
      <c r="H328" s="3">
        <v>-3.6220558999999999E-2</v>
      </c>
      <c r="I328" s="5">
        <v>-149422.17720000001</v>
      </c>
      <c r="J328" s="2">
        <v>1824.7704683182949</v>
      </c>
      <c r="K328" s="2">
        <v>1893.3486134033392</v>
      </c>
      <c r="L328" s="2">
        <v>1975.5</v>
      </c>
      <c r="M328" s="64" t="s">
        <v>4008</v>
      </c>
    </row>
    <row r="329" spans="1:13" x14ac:dyDescent="0.25">
      <c r="A329" t="str">
        <f t="shared" si="5"/>
        <v>86503M122</v>
      </c>
      <c r="B329" s="4" t="s">
        <v>656</v>
      </c>
      <c r="C329" s="1">
        <v>865</v>
      </c>
      <c r="D329" s="1" t="s">
        <v>657</v>
      </c>
      <c r="E329" s="2">
        <v>214.93</v>
      </c>
      <c r="F329" s="2">
        <v>974879.19720000005</v>
      </c>
      <c r="G329" s="2">
        <v>693780.14494000003</v>
      </c>
      <c r="H329" s="3">
        <v>0.40517021759999999</v>
      </c>
      <c r="I329" s="5">
        <v>281099.05226000003</v>
      </c>
      <c r="J329" s="2">
        <v>4535.7986190852835</v>
      </c>
      <c r="K329" s="2">
        <v>3227.9353507653655</v>
      </c>
      <c r="L329" s="2">
        <v>4444.0200000000004</v>
      </c>
      <c r="M329" s="64" t="s">
        <v>4010</v>
      </c>
    </row>
    <row r="330" spans="1:13" x14ac:dyDescent="0.25">
      <c r="A330" t="str">
        <f t="shared" si="5"/>
        <v>86803M131</v>
      </c>
      <c r="B330" s="4" t="s">
        <v>658</v>
      </c>
      <c r="C330" s="1">
        <v>868</v>
      </c>
      <c r="D330" s="1" t="s">
        <v>659</v>
      </c>
      <c r="E330" s="2">
        <v>4260.38</v>
      </c>
      <c r="F330" s="2">
        <v>5111861.7964000003</v>
      </c>
      <c r="G330" s="2">
        <v>5075081.6747000003</v>
      </c>
      <c r="H330" s="3">
        <v>7.2471979999999998E-3</v>
      </c>
      <c r="I330" s="5">
        <v>36780.12167</v>
      </c>
      <c r="J330" s="2">
        <v>1199.8605280280162</v>
      </c>
      <c r="K330" s="2">
        <v>1191.22746672832</v>
      </c>
      <c r="L330" s="2">
        <v>1289.82</v>
      </c>
      <c r="M330" s="64" t="s">
        <v>4008</v>
      </c>
    </row>
    <row r="331" spans="1:13" x14ac:dyDescent="0.25">
      <c r="A331" t="str">
        <f t="shared" si="5"/>
        <v>86903M132</v>
      </c>
      <c r="B331" s="4" t="s">
        <v>660</v>
      </c>
      <c r="C331" s="1">
        <v>869</v>
      </c>
      <c r="D331" s="1" t="s">
        <v>661</v>
      </c>
      <c r="E331" s="2">
        <v>384.38</v>
      </c>
      <c r="F331" s="2">
        <v>1103741.5756000001</v>
      </c>
      <c r="G331" s="2">
        <v>994157.58888000005</v>
      </c>
      <c r="H331" s="3">
        <v>0.11022798390000001</v>
      </c>
      <c r="I331" s="5">
        <v>109583.98672</v>
      </c>
      <c r="J331" s="2">
        <v>2871.4854456527396</v>
      </c>
      <c r="K331" s="2">
        <v>2586.3926033612574</v>
      </c>
      <c r="L331" s="2">
        <v>2813.92</v>
      </c>
      <c r="M331" s="64" t="s">
        <v>4008</v>
      </c>
    </row>
    <row r="332" spans="1:13" x14ac:dyDescent="0.25">
      <c r="A332" t="str">
        <f t="shared" si="5"/>
        <v>87203M14Z</v>
      </c>
      <c r="B332" s="4" t="s">
        <v>662</v>
      </c>
      <c r="C332" s="1">
        <v>872</v>
      </c>
      <c r="D332" s="1" t="s">
        <v>663</v>
      </c>
      <c r="E332" s="2">
        <v>2341.87</v>
      </c>
      <c r="F332" s="2">
        <v>2247188.1959000002</v>
      </c>
      <c r="G332" s="2">
        <v>2358379.4766000002</v>
      </c>
      <c r="H332" s="3">
        <v>-4.7147323999999997E-2</v>
      </c>
      <c r="I332" s="5">
        <v>-111191.2807</v>
      </c>
      <c r="J332" s="2">
        <v>959.57000000000016</v>
      </c>
      <c r="K332" s="2">
        <v>1007.0496981472072</v>
      </c>
      <c r="L332" s="2">
        <v>959.57</v>
      </c>
      <c r="M332" s="64" t="s">
        <v>4013</v>
      </c>
    </row>
    <row r="333" spans="1:13" x14ac:dyDescent="0.25">
      <c r="A333" t="str">
        <f t="shared" si="5"/>
        <v>88203M15T</v>
      </c>
      <c r="B333" s="4" t="s">
        <v>664</v>
      </c>
      <c r="C333" s="1">
        <v>882</v>
      </c>
      <c r="D333" s="1" t="s">
        <v>665</v>
      </c>
      <c r="E333" s="2">
        <v>4885.6499999999996</v>
      </c>
      <c r="F333" s="2">
        <v>2883168.6345000002</v>
      </c>
      <c r="G333" s="2">
        <v>2561523.8064000001</v>
      </c>
      <c r="H333" s="3">
        <v>0.1255677684</v>
      </c>
      <c r="I333" s="5">
        <v>321644.82806000003</v>
      </c>
      <c r="J333" s="2">
        <v>590.13000000000011</v>
      </c>
      <c r="K333" s="2">
        <v>524.29539700960981</v>
      </c>
      <c r="L333" s="2">
        <v>590.13</v>
      </c>
      <c r="M333" s="64" t="s">
        <v>4013</v>
      </c>
    </row>
    <row r="334" spans="1:13" x14ac:dyDescent="0.25">
      <c r="A334" t="str">
        <f t="shared" si="5"/>
        <v>87303M15Z</v>
      </c>
      <c r="B334" s="4" t="s">
        <v>666</v>
      </c>
      <c r="C334" s="1">
        <v>873</v>
      </c>
      <c r="D334" s="1" t="s">
        <v>667</v>
      </c>
      <c r="E334" s="2">
        <v>2852.01</v>
      </c>
      <c r="F334" s="2">
        <v>6109604.9616</v>
      </c>
      <c r="G334" s="2">
        <v>6543461.3365000002</v>
      </c>
      <c r="H334" s="3">
        <v>-6.6303803999999994E-2</v>
      </c>
      <c r="I334" s="5">
        <v>-433856.3749</v>
      </c>
      <c r="J334" s="2">
        <v>2142.2102172152272</v>
      </c>
      <c r="K334" s="2">
        <v>2294.3332374360539</v>
      </c>
      <c r="L334" s="2">
        <v>2076.52</v>
      </c>
      <c r="M334" s="64" t="s">
        <v>4009</v>
      </c>
    </row>
    <row r="335" spans="1:13" x14ac:dyDescent="0.25">
      <c r="A335" t="str">
        <f t="shared" si="5"/>
        <v>100504C021</v>
      </c>
      <c r="B335" s="4" t="s">
        <v>668</v>
      </c>
      <c r="C335" s="1">
        <v>1005</v>
      </c>
      <c r="D335" s="1" t="s">
        <v>669</v>
      </c>
      <c r="E335" s="2">
        <v>5046.41</v>
      </c>
      <c r="F335" s="2">
        <v>35157563.380999997</v>
      </c>
      <c r="G335" s="2">
        <v>34488744.038000003</v>
      </c>
      <c r="H335" s="3">
        <v>1.9392394899999998E-2</v>
      </c>
      <c r="I335" s="5">
        <v>668819.34282000002</v>
      </c>
      <c r="J335" s="2">
        <v>6966.8464078424067</v>
      </c>
      <c r="K335" s="2">
        <v>6834.3127169611671</v>
      </c>
      <c r="L335" s="2">
        <v>7033.78</v>
      </c>
      <c r="M335" s="64" t="s">
        <v>4008</v>
      </c>
    </row>
    <row r="336" spans="1:13" x14ac:dyDescent="0.25">
      <c r="A336" t="str">
        <f t="shared" si="5"/>
        <v>100604C022</v>
      </c>
      <c r="B336" s="4" t="s">
        <v>670</v>
      </c>
      <c r="C336" s="1">
        <v>1006</v>
      </c>
      <c r="D336" s="1" t="s">
        <v>671</v>
      </c>
      <c r="E336" s="2">
        <v>4350.05</v>
      </c>
      <c r="F336" s="2">
        <v>40490322.355999999</v>
      </c>
      <c r="G336" s="2">
        <v>39505232.141000003</v>
      </c>
      <c r="H336" s="3">
        <v>2.4935689800000001E-2</v>
      </c>
      <c r="I336" s="5">
        <v>985090.21528999996</v>
      </c>
      <c r="J336" s="2">
        <v>9308.0130931828371</v>
      </c>
      <c r="K336" s="2">
        <v>9081.5581754232717</v>
      </c>
      <c r="L336" s="2">
        <v>9455.7999999999993</v>
      </c>
      <c r="M336" s="64" t="s">
        <v>4008</v>
      </c>
    </row>
    <row r="337" spans="1:13" x14ac:dyDescent="0.25">
      <c r="A337" t="str">
        <f t="shared" si="5"/>
        <v>100704C023</v>
      </c>
      <c r="B337" s="4" t="s">
        <v>672</v>
      </c>
      <c r="C337" s="1">
        <v>1007</v>
      </c>
      <c r="D337" s="1" t="s">
        <v>673</v>
      </c>
      <c r="E337" s="2">
        <v>2429.31</v>
      </c>
      <c r="F337" s="2">
        <v>33276131.085999999</v>
      </c>
      <c r="G337" s="2">
        <v>30106771.355</v>
      </c>
      <c r="H337" s="3">
        <v>0.1052706613</v>
      </c>
      <c r="I337" s="5">
        <v>3169359.7311999998</v>
      </c>
      <c r="J337" s="2">
        <v>13697.770595765876</v>
      </c>
      <c r="K337" s="2">
        <v>12393.13688043107</v>
      </c>
      <c r="L337" s="2">
        <v>13747.57</v>
      </c>
      <c r="M337" s="64" t="s">
        <v>4008</v>
      </c>
    </row>
    <row r="338" spans="1:13" x14ac:dyDescent="0.25">
      <c r="A338" t="str">
        <f t="shared" si="5"/>
        <v>100804C024</v>
      </c>
      <c r="B338" s="4" t="s">
        <v>674</v>
      </c>
      <c r="C338" s="1">
        <v>1008</v>
      </c>
      <c r="D338" s="1" t="s">
        <v>675</v>
      </c>
      <c r="E338" s="2">
        <v>1611.11</v>
      </c>
      <c r="F338" s="2">
        <v>33484800.931000002</v>
      </c>
      <c r="G338" s="2">
        <v>33015538.721999999</v>
      </c>
      <c r="H338" s="3">
        <v>1.42133743E-2</v>
      </c>
      <c r="I338" s="5">
        <v>469262.20911</v>
      </c>
      <c r="J338" s="2">
        <v>20783.683876954401</v>
      </c>
      <c r="K338" s="2">
        <v>20492.417477391366</v>
      </c>
      <c r="L338" s="2">
        <v>20836.96</v>
      </c>
      <c r="M338" s="64" t="s">
        <v>4008</v>
      </c>
    </row>
    <row r="339" spans="1:13" x14ac:dyDescent="0.25">
      <c r="A339" t="str">
        <f t="shared" si="5"/>
        <v>100904C031</v>
      </c>
      <c r="B339" s="4" t="s">
        <v>676</v>
      </c>
      <c r="C339" s="1">
        <v>1009</v>
      </c>
      <c r="D339" s="1" t="s">
        <v>677</v>
      </c>
      <c r="E339" s="2">
        <v>1525</v>
      </c>
      <c r="F339" s="2">
        <v>3684975.9114000001</v>
      </c>
      <c r="G339" s="2">
        <v>4461165.0817999998</v>
      </c>
      <c r="H339" s="3">
        <v>-0.17398799600000001</v>
      </c>
      <c r="I339" s="5">
        <v>-776189.17039999994</v>
      </c>
      <c r="J339" s="2">
        <v>2416.377646819672</v>
      </c>
      <c r="K339" s="2">
        <v>2925.3541519999999</v>
      </c>
      <c r="L339" s="2">
        <v>2300.96</v>
      </c>
      <c r="M339" s="64" t="s">
        <v>4008</v>
      </c>
    </row>
    <row r="340" spans="1:13" x14ac:dyDescent="0.25">
      <c r="A340" t="str">
        <f t="shared" si="5"/>
        <v>101004C032</v>
      </c>
      <c r="B340" s="4" t="s">
        <v>678</v>
      </c>
      <c r="C340" s="1">
        <v>1010</v>
      </c>
      <c r="D340" s="1" t="s">
        <v>679</v>
      </c>
      <c r="E340" s="2">
        <v>528.75</v>
      </c>
      <c r="F340" s="2">
        <v>4199339.8563999999</v>
      </c>
      <c r="G340" s="2">
        <v>3587610.1403000001</v>
      </c>
      <c r="H340" s="3">
        <v>0.17051175909999999</v>
      </c>
      <c r="I340" s="5">
        <v>611729.71606000001</v>
      </c>
      <c r="J340" s="2">
        <v>7942.0139128132387</v>
      </c>
      <c r="K340" s="2">
        <v>6785.0782795271871</v>
      </c>
      <c r="L340" s="2">
        <v>8814.4500000000007</v>
      </c>
      <c r="M340" s="64" t="s">
        <v>4008</v>
      </c>
    </row>
    <row r="341" spans="1:13" x14ac:dyDescent="0.25">
      <c r="A341" t="str">
        <f t="shared" si="5"/>
        <v>101104C033</v>
      </c>
      <c r="B341" s="4" t="s">
        <v>680</v>
      </c>
      <c r="C341" s="1">
        <v>1011</v>
      </c>
      <c r="D341" s="1" t="s">
        <v>681</v>
      </c>
      <c r="E341" s="2">
        <v>404.83</v>
      </c>
      <c r="F341" s="2">
        <v>6264727.5745999999</v>
      </c>
      <c r="G341" s="2">
        <v>5385095.9945999999</v>
      </c>
      <c r="H341" s="3">
        <v>0.16334557099999999</v>
      </c>
      <c r="I341" s="5">
        <v>879631.57999</v>
      </c>
      <c r="J341" s="2">
        <v>15474.958808882742</v>
      </c>
      <c r="K341" s="2">
        <v>13302.116924635033</v>
      </c>
      <c r="L341" s="2">
        <v>16212.24</v>
      </c>
      <c r="M341" s="64" t="s">
        <v>4009</v>
      </c>
    </row>
    <row r="342" spans="1:13" x14ac:dyDescent="0.25">
      <c r="A342" t="str">
        <f t="shared" si="5"/>
        <v>101204C034</v>
      </c>
      <c r="B342" s="4" t="s">
        <v>682</v>
      </c>
      <c r="C342" s="1">
        <v>1012</v>
      </c>
      <c r="D342" s="1" t="s">
        <v>683</v>
      </c>
      <c r="E342" s="2">
        <v>349.42</v>
      </c>
      <c r="F342" s="2">
        <v>7381643.6527000004</v>
      </c>
      <c r="G342" s="2">
        <v>7340842.0751999998</v>
      </c>
      <c r="H342" s="3">
        <v>5.5581603999999996E-3</v>
      </c>
      <c r="I342" s="5">
        <v>40801.577486000002</v>
      </c>
      <c r="J342" s="2">
        <v>21125.418272279778</v>
      </c>
      <c r="K342" s="2">
        <v>21008.648832923129</v>
      </c>
      <c r="L342" s="2">
        <v>21082</v>
      </c>
      <c r="M342" s="64" t="s">
        <v>4008</v>
      </c>
    </row>
    <row r="343" spans="1:13" x14ac:dyDescent="0.25">
      <c r="A343" t="str">
        <f t="shared" si="5"/>
        <v>101304C041</v>
      </c>
      <c r="B343" s="4" t="s">
        <v>684</v>
      </c>
      <c r="C343" s="1">
        <v>1013</v>
      </c>
      <c r="D343" s="1" t="s">
        <v>685</v>
      </c>
      <c r="E343" s="2">
        <v>3461.58</v>
      </c>
      <c r="F343" s="2">
        <v>16139114.004000001</v>
      </c>
      <c r="G343" s="2">
        <v>17540452.300000001</v>
      </c>
      <c r="H343" s="3">
        <v>-7.9891798999999999E-2</v>
      </c>
      <c r="I343" s="5">
        <v>-1401338.297</v>
      </c>
      <c r="J343" s="2">
        <v>4662.3547640094985</v>
      </c>
      <c r="K343" s="2">
        <v>5067.1809693839232</v>
      </c>
      <c r="L343" s="2">
        <v>4710.63</v>
      </c>
      <c r="M343" s="64" t="s">
        <v>4008</v>
      </c>
    </row>
    <row r="344" spans="1:13" x14ac:dyDescent="0.25">
      <c r="A344" t="str">
        <f t="shared" si="5"/>
        <v>101404C042</v>
      </c>
      <c r="B344" s="4" t="s">
        <v>686</v>
      </c>
      <c r="C344" s="1">
        <v>1014</v>
      </c>
      <c r="D344" s="1" t="s">
        <v>687</v>
      </c>
      <c r="E344" s="2">
        <v>2074.35</v>
      </c>
      <c r="F344" s="2">
        <v>13250293.103</v>
      </c>
      <c r="G344" s="2">
        <v>13529701.918</v>
      </c>
      <c r="H344" s="3">
        <v>-2.0651513E-2</v>
      </c>
      <c r="I344" s="5">
        <v>-279408.81430000003</v>
      </c>
      <c r="J344" s="2">
        <v>6387.6843845059902</v>
      </c>
      <c r="K344" s="2">
        <v>6522.381429363415</v>
      </c>
      <c r="L344" s="2">
        <v>6718.83</v>
      </c>
      <c r="M344" s="64" t="s">
        <v>4008</v>
      </c>
    </row>
    <row r="345" spans="1:13" x14ac:dyDescent="0.25">
      <c r="A345" t="str">
        <f t="shared" si="5"/>
        <v>101504C043</v>
      </c>
      <c r="B345" s="4" t="s">
        <v>688</v>
      </c>
      <c r="C345" s="1">
        <v>1015</v>
      </c>
      <c r="D345" s="1" t="s">
        <v>689</v>
      </c>
      <c r="E345" s="2">
        <v>971.32</v>
      </c>
      <c r="F345" s="2">
        <v>11007006.338</v>
      </c>
      <c r="G345" s="2">
        <v>9760483.7158000004</v>
      </c>
      <c r="H345" s="3">
        <v>0.12771115229999999</v>
      </c>
      <c r="I345" s="5">
        <v>1246522.6222000001</v>
      </c>
      <c r="J345" s="2">
        <v>11332.008337108264</v>
      </c>
      <c r="K345" s="2">
        <v>10048.679854013095</v>
      </c>
      <c r="L345" s="2">
        <v>11548.04</v>
      </c>
      <c r="M345" s="64" t="s">
        <v>4012</v>
      </c>
    </row>
    <row r="346" spans="1:13" x14ac:dyDescent="0.25">
      <c r="A346" t="str">
        <f t="shared" si="5"/>
        <v>101604C044</v>
      </c>
      <c r="B346" s="4" t="s">
        <v>690</v>
      </c>
      <c r="C346" s="1">
        <v>1016</v>
      </c>
      <c r="D346" s="1" t="s">
        <v>691</v>
      </c>
      <c r="E346" s="2">
        <v>271.48</v>
      </c>
      <c r="F346" s="2">
        <v>4528827.3930000002</v>
      </c>
      <c r="G346" s="2">
        <v>4157144.8393999999</v>
      </c>
      <c r="H346" s="3">
        <v>8.9408131799999999E-2</v>
      </c>
      <c r="I346" s="5">
        <v>371682.55358000001</v>
      </c>
      <c r="J346" s="2">
        <v>16681.992754530718</v>
      </c>
      <c r="K346" s="2">
        <v>15312.89538603212</v>
      </c>
      <c r="L346" s="2">
        <v>16967.05</v>
      </c>
      <c r="M346" s="64" t="s">
        <v>4008</v>
      </c>
    </row>
    <row r="347" spans="1:13" x14ac:dyDescent="0.25">
      <c r="A347" t="str">
        <f t="shared" si="5"/>
        <v>112904K02J</v>
      </c>
      <c r="B347" s="4" t="s">
        <v>692</v>
      </c>
      <c r="C347" s="1">
        <v>1129</v>
      </c>
      <c r="D347" s="1" t="s">
        <v>693</v>
      </c>
      <c r="E347" s="2">
        <v>14313.39</v>
      </c>
      <c r="F347" s="2">
        <v>10317091.512</v>
      </c>
      <c r="G347" s="2">
        <v>12824256.214</v>
      </c>
      <c r="H347" s="3">
        <v>-0.195501763</v>
      </c>
      <c r="I347" s="5">
        <v>-2507164.702</v>
      </c>
      <c r="J347" s="2">
        <v>720.80000000000007</v>
      </c>
      <c r="K347" s="2">
        <v>895.96218743428358</v>
      </c>
      <c r="L347" s="2">
        <v>720.8</v>
      </c>
      <c r="M347" s="64" t="s">
        <v>4009</v>
      </c>
    </row>
    <row r="348" spans="1:13" x14ac:dyDescent="0.25">
      <c r="A348" t="str">
        <f t="shared" si="5"/>
        <v>113004M021</v>
      </c>
      <c r="B348" s="4" t="s">
        <v>694</v>
      </c>
      <c r="C348" s="1">
        <v>1130</v>
      </c>
      <c r="D348" s="1" t="s">
        <v>695</v>
      </c>
      <c r="E348" s="2">
        <v>18959.8</v>
      </c>
      <c r="F348" s="2">
        <v>32027376.462000001</v>
      </c>
      <c r="G348" s="2">
        <v>32501935.327</v>
      </c>
      <c r="H348" s="3">
        <v>-1.4600942E-2</v>
      </c>
      <c r="I348" s="5">
        <v>-474558.86489999999</v>
      </c>
      <c r="J348" s="2">
        <v>1689.2254381375333</v>
      </c>
      <c r="K348" s="2">
        <v>1714.2551781664365</v>
      </c>
      <c r="L348" s="2">
        <v>1672.54</v>
      </c>
      <c r="M348" s="64" t="s">
        <v>4008</v>
      </c>
    </row>
    <row r="349" spans="1:13" x14ac:dyDescent="0.25">
      <c r="A349" t="str">
        <f t="shared" si="5"/>
        <v>113104M022</v>
      </c>
      <c r="B349" s="4" t="s">
        <v>696</v>
      </c>
      <c r="C349" s="1">
        <v>1131</v>
      </c>
      <c r="D349" s="1" t="s">
        <v>697</v>
      </c>
      <c r="E349" s="2">
        <v>2215.65</v>
      </c>
      <c r="F349" s="2">
        <v>6830703.3839999996</v>
      </c>
      <c r="G349" s="2">
        <v>6057749.9422000004</v>
      </c>
      <c r="H349" s="3">
        <v>0.12759744940000001</v>
      </c>
      <c r="I349" s="5">
        <v>772953.44177999999</v>
      </c>
      <c r="J349" s="2">
        <v>3082.9343009951931</v>
      </c>
      <c r="K349" s="2">
        <v>2734.0734963554714</v>
      </c>
      <c r="L349" s="2">
        <v>3042.35</v>
      </c>
      <c r="M349" s="64" t="s">
        <v>4008</v>
      </c>
    </row>
    <row r="350" spans="1:13" x14ac:dyDescent="0.25">
      <c r="A350" t="str">
        <f t="shared" si="5"/>
        <v>113204M023</v>
      </c>
      <c r="B350" s="4" t="s">
        <v>698</v>
      </c>
      <c r="C350" s="1">
        <v>1132</v>
      </c>
      <c r="D350" s="1" t="s">
        <v>699</v>
      </c>
      <c r="E350" s="2">
        <v>655.95</v>
      </c>
      <c r="F350" s="2">
        <v>3204410.2684999998</v>
      </c>
      <c r="G350" s="2">
        <v>2358873.3002999998</v>
      </c>
      <c r="H350" s="3">
        <v>0.3584495056</v>
      </c>
      <c r="I350" s="5">
        <v>845536.96822000004</v>
      </c>
      <c r="J350" s="2">
        <v>4885.1440940620469</v>
      </c>
      <c r="K350" s="2">
        <v>3596.1175399039553</v>
      </c>
      <c r="L350" s="2">
        <v>4811.59</v>
      </c>
      <c r="M350" s="64" t="s">
        <v>4009</v>
      </c>
    </row>
    <row r="351" spans="1:13" x14ac:dyDescent="0.25">
      <c r="A351" t="str">
        <f t="shared" si="5"/>
        <v>113304M024</v>
      </c>
      <c r="B351" s="4" t="s">
        <v>700</v>
      </c>
      <c r="C351" s="1">
        <v>1133</v>
      </c>
      <c r="D351" s="1" t="s">
        <v>701</v>
      </c>
      <c r="E351" s="2">
        <v>52.67</v>
      </c>
      <c r="F351" s="2">
        <v>489768.59899999999</v>
      </c>
      <c r="G351" s="2">
        <v>468040.93459999998</v>
      </c>
      <c r="H351" s="3">
        <v>4.64225729E-2</v>
      </c>
      <c r="I351" s="5">
        <v>21727.664398000001</v>
      </c>
      <c r="J351" s="2">
        <v>9298.8152458705135</v>
      </c>
      <c r="K351" s="2">
        <v>8886.2907651414462</v>
      </c>
      <c r="L351" s="2">
        <v>8120.33</v>
      </c>
      <c r="M351" s="64" t="s">
        <v>4008</v>
      </c>
    </row>
    <row r="352" spans="1:13" x14ac:dyDescent="0.25">
      <c r="A352" t="str">
        <f t="shared" si="5"/>
        <v>123704M02T</v>
      </c>
      <c r="B352" s="4" t="s">
        <v>702</v>
      </c>
      <c r="C352" s="1">
        <v>1237</v>
      </c>
      <c r="D352" s="1" t="s">
        <v>703</v>
      </c>
      <c r="E352" s="2">
        <v>20556.25</v>
      </c>
      <c r="F352" s="2">
        <v>12997305.75</v>
      </c>
      <c r="G352" s="2">
        <v>12316471.342</v>
      </c>
      <c r="H352" s="3">
        <v>5.52783658E-2</v>
      </c>
      <c r="I352" s="5">
        <v>680834.40798999998</v>
      </c>
      <c r="J352" s="2">
        <v>632.28</v>
      </c>
      <c r="K352" s="2">
        <v>599.15944503496507</v>
      </c>
      <c r="L352" s="2">
        <v>632.28</v>
      </c>
      <c r="M352" s="64" t="s">
        <v>4013</v>
      </c>
    </row>
    <row r="353" spans="1:13" x14ac:dyDescent="0.25">
      <c r="A353" t="str">
        <f t="shared" si="5"/>
        <v>113404M031</v>
      </c>
      <c r="B353" s="4" t="s">
        <v>704</v>
      </c>
      <c r="C353" s="1">
        <v>1134</v>
      </c>
      <c r="D353" s="1" t="s">
        <v>705</v>
      </c>
      <c r="E353" s="2">
        <v>8579.61</v>
      </c>
      <c r="F353" s="2">
        <v>13450873.666999999</v>
      </c>
      <c r="G353" s="2">
        <v>14758126.037</v>
      </c>
      <c r="H353" s="3">
        <v>-8.8578480000000001E-2</v>
      </c>
      <c r="I353" s="5">
        <v>-1307252.3700000001</v>
      </c>
      <c r="J353" s="2">
        <v>1567.7721559604688</v>
      </c>
      <c r="K353" s="2">
        <v>1720.1394978326521</v>
      </c>
      <c r="L353" s="2">
        <v>1551.34</v>
      </c>
      <c r="M353" s="64" t="s">
        <v>4008</v>
      </c>
    </row>
    <row r="354" spans="1:13" x14ac:dyDescent="0.25">
      <c r="A354" t="str">
        <f t="shared" si="5"/>
        <v>113504M032</v>
      </c>
      <c r="B354" s="4" t="s">
        <v>706</v>
      </c>
      <c r="C354" s="1">
        <v>1135</v>
      </c>
      <c r="D354" s="1" t="s">
        <v>707</v>
      </c>
      <c r="E354" s="2">
        <v>9156.84</v>
      </c>
      <c r="F354" s="2">
        <v>26202770.710000001</v>
      </c>
      <c r="G354" s="2">
        <v>24325074.309</v>
      </c>
      <c r="H354" s="3">
        <v>7.7191805399999994E-2</v>
      </c>
      <c r="I354" s="5">
        <v>1877696.4013</v>
      </c>
      <c r="J354" s="2">
        <v>2861.5516608349608</v>
      </c>
      <c r="K354" s="2">
        <v>2656.4922297430116</v>
      </c>
      <c r="L354" s="2">
        <v>2850.42</v>
      </c>
      <c r="M354" s="64" t="s">
        <v>4008</v>
      </c>
    </row>
    <row r="355" spans="1:13" x14ac:dyDescent="0.25">
      <c r="A355" t="str">
        <f t="shared" si="5"/>
        <v>113604M033</v>
      </c>
      <c r="B355" s="4" t="s">
        <v>708</v>
      </c>
      <c r="C355" s="1">
        <v>1136</v>
      </c>
      <c r="D355" s="1" t="s">
        <v>709</v>
      </c>
      <c r="E355" s="2">
        <v>13969.15</v>
      </c>
      <c r="F355" s="2">
        <v>49779891.759999998</v>
      </c>
      <c r="G355" s="2">
        <v>52151744.664999999</v>
      </c>
      <c r="H355" s="3">
        <v>-4.5479838000000002E-2</v>
      </c>
      <c r="I355" s="5">
        <v>-2371852.9049999998</v>
      </c>
      <c r="J355" s="2">
        <v>3563.5591113274609</v>
      </c>
      <c r="K355" s="2">
        <v>3733.3513252416933</v>
      </c>
      <c r="L355" s="2">
        <v>3589.34</v>
      </c>
      <c r="M355" s="64" t="s">
        <v>4008</v>
      </c>
    </row>
    <row r="356" spans="1:13" x14ac:dyDescent="0.25">
      <c r="A356" t="str">
        <f t="shared" si="5"/>
        <v>113704M034</v>
      </c>
      <c r="B356" s="4" t="s">
        <v>710</v>
      </c>
      <c r="C356" s="1">
        <v>1137</v>
      </c>
      <c r="D356" s="1" t="s">
        <v>711</v>
      </c>
      <c r="E356" s="2">
        <v>826.18</v>
      </c>
      <c r="F356" s="2">
        <v>4540979.4216</v>
      </c>
      <c r="G356" s="2">
        <v>4866208.8655000003</v>
      </c>
      <c r="H356" s="3">
        <v>-6.6834254999999995E-2</v>
      </c>
      <c r="I356" s="5">
        <v>-325229.44390000001</v>
      </c>
      <c r="J356" s="2">
        <v>5496.3560260475924</v>
      </c>
      <c r="K356" s="2">
        <v>5890.0104886344388</v>
      </c>
      <c r="L356" s="2">
        <v>5227.08</v>
      </c>
      <c r="M356" s="64" t="s">
        <v>4008</v>
      </c>
    </row>
    <row r="357" spans="1:13" x14ac:dyDescent="0.25">
      <c r="A357" t="str">
        <f t="shared" si="5"/>
        <v>123804M03T</v>
      </c>
      <c r="B357" s="4" t="s">
        <v>712</v>
      </c>
      <c r="C357" s="1">
        <v>1238</v>
      </c>
      <c r="D357" s="1" t="s">
        <v>713</v>
      </c>
      <c r="E357" s="2">
        <v>12176.11</v>
      </c>
      <c r="F357" s="2">
        <v>7162840.2297</v>
      </c>
      <c r="G357" s="2">
        <v>7113312.1995000001</v>
      </c>
      <c r="H357" s="3">
        <v>6.9627240999999996E-3</v>
      </c>
      <c r="I357" s="5">
        <v>49528.030182000002</v>
      </c>
      <c r="J357" s="2">
        <v>588.27</v>
      </c>
      <c r="K357" s="2">
        <v>584.20236015443356</v>
      </c>
      <c r="L357" s="2">
        <v>588.27</v>
      </c>
      <c r="M357" s="64" t="s">
        <v>4008</v>
      </c>
    </row>
    <row r="358" spans="1:13" x14ac:dyDescent="0.25">
      <c r="A358" t="str">
        <f t="shared" si="5"/>
        <v>113804M041</v>
      </c>
      <c r="B358" s="4" t="s">
        <v>714</v>
      </c>
      <c r="C358" s="1">
        <v>1138</v>
      </c>
      <c r="D358" s="1" t="s">
        <v>715</v>
      </c>
      <c r="E358" s="2">
        <v>16896.18</v>
      </c>
      <c r="F358" s="2">
        <v>24233729.614999998</v>
      </c>
      <c r="G358" s="2">
        <v>27456075.863000002</v>
      </c>
      <c r="H358" s="3">
        <v>-0.117363685</v>
      </c>
      <c r="I358" s="5">
        <v>-3222346.247</v>
      </c>
      <c r="J358" s="2">
        <v>1434.2726944788703</v>
      </c>
      <c r="K358" s="2">
        <v>1624.9871783444544</v>
      </c>
      <c r="L358" s="2">
        <v>1613.4</v>
      </c>
      <c r="M358" s="64" t="s">
        <v>4008</v>
      </c>
    </row>
    <row r="359" spans="1:13" x14ac:dyDescent="0.25">
      <c r="A359" t="str">
        <f t="shared" si="5"/>
        <v>113904M042</v>
      </c>
      <c r="B359" s="4" t="s">
        <v>716</v>
      </c>
      <c r="C359" s="1">
        <v>1139</v>
      </c>
      <c r="D359" s="1" t="s">
        <v>717</v>
      </c>
      <c r="E359" s="2">
        <v>2464.89</v>
      </c>
      <c r="F359" s="2">
        <v>8791898.3790000007</v>
      </c>
      <c r="G359" s="2">
        <v>8367033.2823000001</v>
      </c>
      <c r="H359" s="3">
        <v>5.07784638E-2</v>
      </c>
      <c r="I359" s="5">
        <v>424865.09667</v>
      </c>
      <c r="J359" s="2">
        <v>3566.8522242371873</v>
      </c>
      <c r="K359" s="2">
        <v>3394.4854668159637</v>
      </c>
      <c r="L359" s="2">
        <v>3538.48</v>
      </c>
      <c r="M359" s="64" t="s">
        <v>4008</v>
      </c>
    </row>
    <row r="360" spans="1:13" x14ac:dyDescent="0.25">
      <c r="A360" t="str">
        <f t="shared" si="5"/>
        <v>114004M043</v>
      </c>
      <c r="B360" s="4" t="s">
        <v>718</v>
      </c>
      <c r="C360" s="1">
        <v>1140</v>
      </c>
      <c r="D360" s="1" t="s">
        <v>719</v>
      </c>
      <c r="E360" s="2">
        <v>1301.79</v>
      </c>
      <c r="F360" s="2">
        <v>6647748.5613000002</v>
      </c>
      <c r="G360" s="2">
        <v>6220359.7860000003</v>
      </c>
      <c r="H360" s="3">
        <v>6.87080474E-2</v>
      </c>
      <c r="I360" s="5">
        <v>427388.77526999998</v>
      </c>
      <c r="J360" s="2">
        <v>5106.6213147281824</v>
      </c>
      <c r="K360" s="2">
        <v>4778.3127739497158</v>
      </c>
      <c r="L360" s="2">
        <v>5004.63</v>
      </c>
      <c r="M360" s="64" t="s">
        <v>4008</v>
      </c>
    </row>
    <row r="361" spans="1:13" x14ac:dyDescent="0.25">
      <c r="A361" t="str">
        <f t="shared" si="5"/>
        <v>114104M044</v>
      </c>
      <c r="B361" s="4" t="s">
        <v>720</v>
      </c>
      <c r="C361" s="1">
        <v>1141</v>
      </c>
      <c r="D361" s="1" t="s">
        <v>721</v>
      </c>
      <c r="E361" s="2">
        <v>136.21</v>
      </c>
      <c r="F361" s="2">
        <v>1409436.5061000001</v>
      </c>
      <c r="G361" s="2">
        <v>1454410.9269999999</v>
      </c>
      <c r="H361" s="3">
        <v>-3.0922774E-2</v>
      </c>
      <c r="I361" s="5">
        <v>-44974.420910000001</v>
      </c>
      <c r="J361" s="2">
        <v>10347.525923940973</v>
      </c>
      <c r="K361" s="2">
        <v>10677.710351662872</v>
      </c>
      <c r="L361" s="2">
        <v>8541.66</v>
      </c>
      <c r="M361" s="64" t="s">
        <v>4011</v>
      </c>
    </row>
    <row r="362" spans="1:13" x14ac:dyDescent="0.25">
      <c r="A362" t="str">
        <f t="shared" si="5"/>
        <v>114204M051</v>
      </c>
      <c r="B362" s="4" t="s">
        <v>722</v>
      </c>
      <c r="C362" s="1">
        <v>1142</v>
      </c>
      <c r="D362" s="1" t="s">
        <v>723</v>
      </c>
      <c r="E362" s="2">
        <v>19375.689999999999</v>
      </c>
      <c r="F362" s="2">
        <v>37753244.130000003</v>
      </c>
      <c r="G362" s="2">
        <v>40441108.478</v>
      </c>
      <c r="H362" s="3">
        <v>-6.6463667000000004E-2</v>
      </c>
      <c r="I362" s="5">
        <v>-2687864.3480000002</v>
      </c>
      <c r="J362" s="2">
        <v>1948.4851445290467</v>
      </c>
      <c r="K362" s="2">
        <v>2087.208686658385</v>
      </c>
      <c r="L362" s="2">
        <v>1932.03</v>
      </c>
      <c r="M362" s="64" t="s">
        <v>4008</v>
      </c>
    </row>
    <row r="363" spans="1:13" x14ac:dyDescent="0.25">
      <c r="A363" t="str">
        <f t="shared" si="5"/>
        <v>114304M052</v>
      </c>
      <c r="B363" s="4" t="s">
        <v>724</v>
      </c>
      <c r="C363" s="1">
        <v>1143</v>
      </c>
      <c r="D363" s="1" t="s">
        <v>725</v>
      </c>
      <c r="E363" s="2">
        <v>25098.99</v>
      </c>
      <c r="F363" s="2">
        <v>80934647.410999998</v>
      </c>
      <c r="G363" s="2">
        <v>77342353.012999997</v>
      </c>
      <c r="H363" s="3">
        <v>4.6446665499999998E-2</v>
      </c>
      <c r="I363" s="5">
        <v>3592294.3977999999</v>
      </c>
      <c r="J363" s="2">
        <v>3224.6177001943101</v>
      </c>
      <c r="K363" s="2">
        <v>3081.4926422537319</v>
      </c>
      <c r="L363" s="2">
        <v>3211.21</v>
      </c>
      <c r="M363" s="64" t="s">
        <v>4008</v>
      </c>
    </row>
    <row r="364" spans="1:13" x14ac:dyDescent="0.25">
      <c r="A364" t="str">
        <f t="shared" si="5"/>
        <v>114404M053</v>
      </c>
      <c r="B364" s="4" t="s">
        <v>726</v>
      </c>
      <c r="C364" s="1">
        <v>1144</v>
      </c>
      <c r="D364" s="1" t="s">
        <v>727</v>
      </c>
      <c r="E364" s="2">
        <v>65988.19</v>
      </c>
      <c r="F364" s="2">
        <v>298296575.60000002</v>
      </c>
      <c r="G364" s="2">
        <v>297802488.44999999</v>
      </c>
      <c r="H364" s="3">
        <v>1.6591101999999999E-3</v>
      </c>
      <c r="I364" s="5">
        <v>494087.14747000003</v>
      </c>
      <c r="J364" s="2">
        <v>4520.4539721425908</v>
      </c>
      <c r="K364" s="2">
        <v>4512.9664633929187</v>
      </c>
      <c r="L364" s="2">
        <v>4534.72</v>
      </c>
      <c r="M364" s="64" t="s">
        <v>4008</v>
      </c>
    </row>
    <row r="365" spans="1:13" x14ac:dyDescent="0.25">
      <c r="A365" t="str">
        <f t="shared" si="5"/>
        <v>114504M054</v>
      </c>
      <c r="B365" s="4" t="s">
        <v>728</v>
      </c>
      <c r="C365" s="1">
        <v>1145</v>
      </c>
      <c r="D365" s="1" t="s">
        <v>729</v>
      </c>
      <c r="E365" s="2">
        <v>5493.35</v>
      </c>
      <c r="F365" s="2">
        <v>39968011.608999997</v>
      </c>
      <c r="G365" s="2">
        <v>41325031.854999997</v>
      </c>
      <c r="H365" s="3">
        <v>-3.2837730000000002E-2</v>
      </c>
      <c r="I365" s="5">
        <v>-1357020.246</v>
      </c>
      <c r="J365" s="2">
        <v>7275.7081942712539</v>
      </c>
      <c r="K365" s="2">
        <v>7522.7378293755164</v>
      </c>
      <c r="L365" s="2">
        <v>6800.96</v>
      </c>
      <c r="M365" s="64" t="s">
        <v>4008</v>
      </c>
    </row>
    <row r="366" spans="1:13" x14ac:dyDescent="0.25">
      <c r="A366" t="str">
        <f t="shared" si="5"/>
        <v>123904M05T</v>
      </c>
      <c r="B366" s="4" t="s">
        <v>730</v>
      </c>
      <c r="C366" s="1">
        <v>1239</v>
      </c>
      <c r="D366" s="1" t="s">
        <v>731</v>
      </c>
      <c r="E366" s="2">
        <v>14437.24</v>
      </c>
      <c r="F366" s="2">
        <v>9350134.1136000007</v>
      </c>
      <c r="G366" s="2">
        <v>9431920.3223000001</v>
      </c>
      <c r="H366" s="3">
        <v>-8.6712149999999995E-3</v>
      </c>
      <c r="I366" s="5">
        <v>-81786.208729999998</v>
      </c>
      <c r="J366" s="2">
        <v>647.6400000000001</v>
      </c>
      <c r="K366" s="2">
        <v>653.3049476423472</v>
      </c>
      <c r="L366" s="2">
        <v>647.64</v>
      </c>
      <c r="M366" s="64" t="s">
        <v>4008</v>
      </c>
    </row>
    <row r="367" spans="1:13" x14ac:dyDescent="0.25">
      <c r="A367" t="str">
        <f t="shared" si="5"/>
        <v>114604M061</v>
      </c>
      <c r="B367" s="4" t="s">
        <v>732</v>
      </c>
      <c r="C367" s="1">
        <v>1146</v>
      </c>
      <c r="D367" s="1" t="s">
        <v>733</v>
      </c>
      <c r="E367" s="2">
        <v>893.62</v>
      </c>
      <c r="F367" s="2">
        <v>2791768.8366999999</v>
      </c>
      <c r="G367" s="2">
        <v>2947480.1510999999</v>
      </c>
      <c r="H367" s="3">
        <v>-5.2828621999999999E-2</v>
      </c>
      <c r="I367" s="5">
        <v>-155711.3144</v>
      </c>
      <c r="J367" s="2">
        <v>3124.1118559342895</v>
      </c>
      <c r="K367" s="2">
        <v>3298.3596507464022</v>
      </c>
      <c r="L367" s="2">
        <v>3067</v>
      </c>
      <c r="M367" s="64" t="s">
        <v>4008</v>
      </c>
    </row>
    <row r="368" spans="1:13" x14ac:dyDescent="0.25">
      <c r="A368" t="str">
        <f t="shared" si="5"/>
        <v>114704M062</v>
      </c>
      <c r="B368" s="4" t="s">
        <v>734</v>
      </c>
      <c r="C368" s="1">
        <v>1147</v>
      </c>
      <c r="D368" s="1" t="s">
        <v>735</v>
      </c>
      <c r="E368" s="2">
        <v>506.09</v>
      </c>
      <c r="F368" s="2">
        <v>3049516.6998999999</v>
      </c>
      <c r="G368" s="2">
        <v>2570263.3673999999</v>
      </c>
      <c r="H368" s="3">
        <v>0.1864607878</v>
      </c>
      <c r="I368" s="5">
        <v>479253.33247000002</v>
      </c>
      <c r="J368" s="2">
        <v>6025.6410913078698</v>
      </c>
      <c r="K368" s="2">
        <v>5078.6685518386057</v>
      </c>
      <c r="L368" s="2">
        <v>6015.11</v>
      </c>
      <c r="M368" s="64" t="s">
        <v>4012</v>
      </c>
    </row>
    <row r="369" spans="1:13" x14ac:dyDescent="0.25">
      <c r="A369" t="str">
        <f t="shared" si="5"/>
        <v>114804M063</v>
      </c>
      <c r="B369" s="4" t="s">
        <v>736</v>
      </c>
      <c r="C369" s="1">
        <v>1148</v>
      </c>
      <c r="D369" s="1" t="s">
        <v>737</v>
      </c>
      <c r="E369" s="2">
        <v>293.69</v>
      </c>
      <c r="F369" s="2">
        <v>2115536.4186999998</v>
      </c>
      <c r="G369" s="2">
        <v>2085358.2593</v>
      </c>
      <c r="H369" s="3">
        <v>1.4471450800000001E-2</v>
      </c>
      <c r="I369" s="5">
        <v>30178.159432</v>
      </c>
      <c r="J369" s="2">
        <v>7203.2974180258088</v>
      </c>
      <c r="K369" s="2">
        <v>7100.5422700806976</v>
      </c>
      <c r="L369" s="2">
        <v>7121.32</v>
      </c>
      <c r="M369" s="64" t="s">
        <v>4008</v>
      </c>
    </row>
    <row r="370" spans="1:13" x14ac:dyDescent="0.25">
      <c r="A370" t="str">
        <f t="shared" si="5"/>
        <v>114904M064</v>
      </c>
      <c r="B370" s="4" t="s">
        <v>738</v>
      </c>
      <c r="C370" s="1">
        <v>1149</v>
      </c>
      <c r="D370" s="1" t="s">
        <v>739</v>
      </c>
      <c r="E370" s="2">
        <v>134.58000000000001</v>
      </c>
      <c r="F370" s="2">
        <v>1617502.2161999999</v>
      </c>
      <c r="G370" s="2">
        <v>1345048.4254999999</v>
      </c>
      <c r="H370" s="3">
        <v>0.20256058120000001</v>
      </c>
      <c r="I370" s="5">
        <v>272453.79074000003</v>
      </c>
      <c r="J370" s="2">
        <v>12018.889999999998</v>
      </c>
      <c r="K370" s="2">
        <v>9994.415407192746</v>
      </c>
      <c r="L370" s="2">
        <v>12018.89</v>
      </c>
      <c r="M370" s="64" t="s">
        <v>4010</v>
      </c>
    </row>
    <row r="371" spans="1:13" x14ac:dyDescent="0.25">
      <c r="A371" t="str">
        <f t="shared" si="5"/>
        <v>115004M06T</v>
      </c>
      <c r="B371" s="4" t="s">
        <v>740</v>
      </c>
      <c r="C371" s="1">
        <v>1150</v>
      </c>
      <c r="D371" s="1" t="s">
        <v>741</v>
      </c>
      <c r="E371" s="2">
        <v>637.03</v>
      </c>
      <c r="F371" s="2">
        <v>394984.08120000002</v>
      </c>
      <c r="G371" s="2">
        <v>385210.79142999998</v>
      </c>
      <c r="H371" s="3">
        <v>2.53712772E-2</v>
      </c>
      <c r="I371" s="5">
        <v>9773.2897732000001</v>
      </c>
      <c r="J371" s="2">
        <v>620.04000000000008</v>
      </c>
      <c r="K371" s="2">
        <v>604.69803844402929</v>
      </c>
      <c r="L371" s="2">
        <v>620.04</v>
      </c>
      <c r="M371" s="64" t="s">
        <v>4013</v>
      </c>
    </row>
    <row r="372" spans="1:13" x14ac:dyDescent="0.25">
      <c r="A372" t="str">
        <f t="shared" si="5"/>
        <v>115104M071</v>
      </c>
      <c r="B372" s="4" t="s">
        <v>742</v>
      </c>
      <c r="C372" s="1">
        <v>1151</v>
      </c>
      <c r="D372" s="1" t="s">
        <v>743</v>
      </c>
      <c r="E372" s="2">
        <v>6126.11</v>
      </c>
      <c r="F372" s="2">
        <v>18855861.438000001</v>
      </c>
      <c r="G372" s="2">
        <v>18928370.601</v>
      </c>
      <c r="H372" s="3">
        <v>-3.8307129999999999E-3</v>
      </c>
      <c r="I372" s="5">
        <v>-72509.163690000001</v>
      </c>
      <c r="J372" s="2">
        <v>3077.9501899247648</v>
      </c>
      <c r="K372" s="2">
        <v>3089.7862756300492</v>
      </c>
      <c r="L372" s="2">
        <v>3047.88</v>
      </c>
      <c r="M372" s="64" t="s">
        <v>4008</v>
      </c>
    </row>
    <row r="373" spans="1:13" x14ac:dyDescent="0.25">
      <c r="A373" t="str">
        <f t="shared" si="5"/>
        <v>115204M072</v>
      </c>
      <c r="B373" s="4" t="s">
        <v>744</v>
      </c>
      <c r="C373" s="1">
        <v>1152</v>
      </c>
      <c r="D373" s="1" t="s">
        <v>745</v>
      </c>
      <c r="E373" s="2">
        <v>7343.09</v>
      </c>
      <c r="F373" s="2">
        <v>35522304.788999997</v>
      </c>
      <c r="G373" s="2">
        <v>33194311.403999999</v>
      </c>
      <c r="H373" s="3">
        <v>7.0132299400000001E-2</v>
      </c>
      <c r="I373" s="5">
        <v>2327993.3857</v>
      </c>
      <c r="J373" s="2">
        <v>4837.514559810651</v>
      </c>
      <c r="K373" s="2">
        <v>4520.482712863386</v>
      </c>
      <c r="L373" s="2">
        <v>4973.3599999999997</v>
      </c>
      <c r="M373" s="64" t="s">
        <v>4008</v>
      </c>
    </row>
    <row r="374" spans="1:13" x14ac:dyDescent="0.25">
      <c r="A374" t="str">
        <f t="shared" si="5"/>
        <v>115304M073</v>
      </c>
      <c r="B374" s="4" t="s">
        <v>746</v>
      </c>
      <c r="C374" s="1">
        <v>1153</v>
      </c>
      <c r="D374" s="1" t="s">
        <v>747</v>
      </c>
      <c r="E374" s="2">
        <v>12565.17</v>
      </c>
      <c r="F374" s="2">
        <v>81577044.980000004</v>
      </c>
      <c r="G374" s="2">
        <v>72608729.525999993</v>
      </c>
      <c r="H374" s="3">
        <v>0.1235156642</v>
      </c>
      <c r="I374" s="5">
        <v>8968315.4549000002</v>
      </c>
      <c r="J374" s="2">
        <v>6492.3152635419974</v>
      </c>
      <c r="K374" s="2">
        <v>5778.5712032547108</v>
      </c>
      <c r="L374" s="2">
        <v>6492.52</v>
      </c>
      <c r="M374" s="64" t="s">
        <v>4009</v>
      </c>
    </row>
    <row r="375" spans="1:13" x14ac:dyDescent="0.25">
      <c r="A375" t="str">
        <f t="shared" si="5"/>
        <v>115404M074</v>
      </c>
      <c r="B375" s="4" t="s">
        <v>748</v>
      </c>
      <c r="C375" s="1">
        <v>1154</v>
      </c>
      <c r="D375" s="1" t="s">
        <v>749</v>
      </c>
      <c r="E375" s="2">
        <v>4125.9399999999996</v>
      </c>
      <c r="F375" s="2">
        <v>36362005.644000001</v>
      </c>
      <c r="G375" s="2">
        <v>36141411.130999997</v>
      </c>
      <c r="H375" s="3">
        <v>6.1036496999999999E-3</v>
      </c>
      <c r="I375" s="5">
        <v>220594.51323000001</v>
      </c>
      <c r="J375" s="2">
        <v>8813.0233701895813</v>
      </c>
      <c r="K375" s="2">
        <v>8759.5580960944662</v>
      </c>
      <c r="L375" s="2">
        <v>8536.31</v>
      </c>
      <c r="M375" s="64" t="s">
        <v>4008</v>
      </c>
    </row>
    <row r="376" spans="1:13" x14ac:dyDescent="0.25">
      <c r="A376" t="str">
        <f t="shared" si="5"/>
        <v>115504M07T</v>
      </c>
      <c r="B376" s="4" t="s">
        <v>750</v>
      </c>
      <c r="C376" s="1">
        <v>1155</v>
      </c>
      <c r="D376" s="1" t="s">
        <v>751</v>
      </c>
      <c r="E376" s="2">
        <v>2588.5</v>
      </c>
      <c r="F376" s="2">
        <v>1596871.5349999999</v>
      </c>
      <c r="G376" s="2">
        <v>1570126.7365999999</v>
      </c>
      <c r="H376" s="3">
        <v>1.7033528400000001E-2</v>
      </c>
      <c r="I376" s="5">
        <v>26744.798392000001</v>
      </c>
      <c r="J376" s="2">
        <v>616.91</v>
      </c>
      <c r="K376" s="2">
        <v>606.5778391346339</v>
      </c>
      <c r="L376" s="2">
        <v>616.91</v>
      </c>
      <c r="M376" s="64" t="s">
        <v>4008</v>
      </c>
    </row>
    <row r="377" spans="1:13" x14ac:dyDescent="0.25">
      <c r="A377" t="str">
        <f t="shared" si="5"/>
        <v>115604M081</v>
      </c>
      <c r="B377" s="4" t="s">
        <v>752</v>
      </c>
      <c r="C377" s="1">
        <v>1156</v>
      </c>
      <c r="D377" s="1" t="s">
        <v>753</v>
      </c>
      <c r="E377" s="2">
        <v>7337.47</v>
      </c>
      <c r="F377" s="2">
        <v>10276745.874</v>
      </c>
      <c r="G377" s="2">
        <v>10791670.997</v>
      </c>
      <c r="H377" s="3">
        <v>-4.7715050000000002E-2</v>
      </c>
      <c r="I377" s="5">
        <v>-514925.12270000001</v>
      </c>
      <c r="J377" s="2">
        <v>1400.5843804472113</v>
      </c>
      <c r="K377" s="2">
        <v>1470.7618561983898</v>
      </c>
      <c r="L377" s="2">
        <v>1361.89</v>
      </c>
      <c r="M377" s="64" t="s">
        <v>4008</v>
      </c>
    </row>
    <row r="378" spans="1:13" x14ac:dyDescent="0.25">
      <c r="A378" t="str">
        <f t="shared" si="5"/>
        <v>115704M082</v>
      </c>
      <c r="B378" s="4" t="s">
        <v>754</v>
      </c>
      <c r="C378" s="1">
        <v>1157</v>
      </c>
      <c r="D378" s="1" t="s">
        <v>755</v>
      </c>
      <c r="E378" s="2">
        <v>7774.45</v>
      </c>
      <c r="F378" s="2">
        <v>28376425.070999999</v>
      </c>
      <c r="G378" s="2">
        <v>28411055.478</v>
      </c>
      <c r="H378" s="3">
        <v>-1.2189060000000001E-3</v>
      </c>
      <c r="I378" s="5">
        <v>-34630.407189999998</v>
      </c>
      <c r="J378" s="2">
        <v>3649.9591702306916</v>
      </c>
      <c r="K378" s="2">
        <v>3654.413556971876</v>
      </c>
      <c r="L378" s="2">
        <v>3627.45</v>
      </c>
      <c r="M378" s="64" t="s">
        <v>4013</v>
      </c>
    </row>
    <row r="379" spans="1:13" x14ac:dyDescent="0.25">
      <c r="A379" t="str">
        <f t="shared" si="5"/>
        <v>115804M083</v>
      </c>
      <c r="B379" s="4" t="s">
        <v>756</v>
      </c>
      <c r="C379" s="1">
        <v>1158</v>
      </c>
      <c r="D379" s="1" t="s">
        <v>757</v>
      </c>
      <c r="E379" s="2">
        <v>3077.49</v>
      </c>
      <c r="F379" s="2">
        <v>16102206.571</v>
      </c>
      <c r="G379" s="2">
        <v>16372336.798</v>
      </c>
      <c r="H379" s="3">
        <v>-1.6499185999999999E-2</v>
      </c>
      <c r="I379" s="5">
        <v>-270130.22649999999</v>
      </c>
      <c r="J379" s="2">
        <v>5232.2530929426257</v>
      </c>
      <c r="K379" s="2">
        <v>5320.0292439618006</v>
      </c>
      <c r="L379" s="2">
        <v>5166.34</v>
      </c>
      <c r="M379" s="64" t="s">
        <v>4008</v>
      </c>
    </row>
    <row r="380" spans="1:13" x14ac:dyDescent="0.25">
      <c r="A380" t="str">
        <f t="shared" si="5"/>
        <v>115904M084</v>
      </c>
      <c r="B380" s="4" t="s">
        <v>758</v>
      </c>
      <c r="C380" s="1">
        <v>1159</v>
      </c>
      <c r="D380" s="1" t="s">
        <v>759</v>
      </c>
      <c r="E380" s="2">
        <v>1170.77</v>
      </c>
      <c r="F380" s="2">
        <v>11665015.926999999</v>
      </c>
      <c r="G380" s="2">
        <v>11541278.981000001</v>
      </c>
      <c r="H380" s="3">
        <v>1.07212508E-2</v>
      </c>
      <c r="I380" s="5">
        <v>123736.94594000001</v>
      </c>
      <c r="J380" s="2">
        <v>9963.5418801301694</v>
      </c>
      <c r="K380" s="2">
        <v>9857.8533623171079</v>
      </c>
      <c r="L380" s="2">
        <v>9687.91</v>
      </c>
      <c r="M380" s="64" t="s">
        <v>4013</v>
      </c>
    </row>
    <row r="381" spans="1:13" x14ac:dyDescent="0.25">
      <c r="A381" t="str">
        <f t="shared" si="5"/>
        <v>116004M08T</v>
      </c>
      <c r="B381" s="4" t="s">
        <v>760</v>
      </c>
      <c r="C381" s="1">
        <v>1160</v>
      </c>
      <c r="D381" s="1" t="s">
        <v>761</v>
      </c>
      <c r="E381" s="2">
        <v>6181.35</v>
      </c>
      <c r="F381" s="2">
        <v>4854894.1035000002</v>
      </c>
      <c r="G381" s="2">
        <v>5208194.8953</v>
      </c>
      <c r="H381" s="3">
        <v>-6.7835555000000006E-2</v>
      </c>
      <c r="I381" s="5">
        <v>-353300.79180000001</v>
      </c>
      <c r="J381" s="2">
        <v>785.41</v>
      </c>
      <c r="K381" s="2">
        <v>842.56592739450116</v>
      </c>
      <c r="L381" s="2">
        <v>785.41</v>
      </c>
      <c r="M381" s="64" t="s">
        <v>4008</v>
      </c>
    </row>
    <row r="382" spans="1:13" x14ac:dyDescent="0.25">
      <c r="A382" t="str">
        <f t="shared" si="5"/>
        <v>116104M091</v>
      </c>
      <c r="B382" s="4" t="s">
        <v>762</v>
      </c>
      <c r="C382" s="1">
        <v>1161</v>
      </c>
      <c r="D382" s="1" t="s">
        <v>763</v>
      </c>
      <c r="E382" s="2">
        <v>9501.0499999999993</v>
      </c>
      <c r="F382" s="2">
        <v>23657099.517999999</v>
      </c>
      <c r="G382" s="2">
        <v>25695318.188999999</v>
      </c>
      <c r="H382" s="3">
        <v>-7.9322569999999995E-2</v>
      </c>
      <c r="I382" s="5">
        <v>-2038218.672</v>
      </c>
      <c r="J382" s="2">
        <v>2489.9457973592394</v>
      </c>
      <c r="K382" s="2">
        <v>2704.4714204219536</v>
      </c>
      <c r="L382" s="2">
        <v>2423.14</v>
      </c>
      <c r="M382" s="64" t="s">
        <v>4008</v>
      </c>
    </row>
    <row r="383" spans="1:13" x14ac:dyDescent="0.25">
      <c r="A383" t="str">
        <f t="shared" si="5"/>
        <v>116204M092</v>
      </c>
      <c r="B383" s="4" t="s">
        <v>764</v>
      </c>
      <c r="C383" s="1">
        <v>1162</v>
      </c>
      <c r="D383" s="1" t="s">
        <v>765</v>
      </c>
      <c r="E383" s="2">
        <v>9303.16</v>
      </c>
      <c r="F383" s="2">
        <v>46621443.097999997</v>
      </c>
      <c r="G383" s="2">
        <v>44067189.236000001</v>
      </c>
      <c r="H383" s="3">
        <v>5.7962713399999997E-2</v>
      </c>
      <c r="I383" s="5">
        <v>2554253.8620000002</v>
      </c>
      <c r="J383" s="2">
        <v>5011.3556144363847</v>
      </c>
      <c r="K383" s="2">
        <v>4736.7979520936979</v>
      </c>
      <c r="L383" s="2">
        <v>5272.57</v>
      </c>
      <c r="M383" s="64" t="s">
        <v>4008</v>
      </c>
    </row>
    <row r="384" spans="1:13" x14ac:dyDescent="0.25">
      <c r="A384" t="str">
        <f t="shared" si="5"/>
        <v>116304M093</v>
      </c>
      <c r="B384" s="4" t="s">
        <v>766</v>
      </c>
      <c r="C384" s="1">
        <v>1163</v>
      </c>
      <c r="D384" s="1" t="s">
        <v>767</v>
      </c>
      <c r="E384" s="2">
        <v>9347.73</v>
      </c>
      <c r="F384" s="2">
        <v>66467829.961000003</v>
      </c>
      <c r="G384" s="2">
        <v>62496296.57</v>
      </c>
      <c r="H384" s="3">
        <v>6.3548299799999999E-2</v>
      </c>
      <c r="I384" s="5">
        <v>3971533.3909999998</v>
      </c>
      <c r="J384" s="2">
        <v>7110.5851325402</v>
      </c>
      <c r="K384" s="2">
        <v>6685.7190537167853</v>
      </c>
      <c r="L384" s="2">
        <v>7051.63</v>
      </c>
      <c r="M384" s="64" t="s">
        <v>4008</v>
      </c>
    </row>
    <row r="385" spans="1:13" x14ac:dyDescent="0.25">
      <c r="A385" t="str">
        <f t="shared" si="5"/>
        <v>116404M094</v>
      </c>
      <c r="B385" s="4" t="s">
        <v>768</v>
      </c>
      <c r="C385" s="1">
        <v>1164</v>
      </c>
      <c r="D385" s="1" t="s">
        <v>769</v>
      </c>
      <c r="E385" s="2">
        <v>1617.85</v>
      </c>
      <c r="F385" s="2">
        <v>16238163.66</v>
      </c>
      <c r="G385" s="2">
        <v>14694104.017000001</v>
      </c>
      <c r="H385" s="3">
        <v>0.1050802173</v>
      </c>
      <c r="I385" s="5">
        <v>1544059.6425000001</v>
      </c>
      <c r="J385" s="2">
        <v>10036.878363259882</v>
      </c>
      <c r="K385" s="2">
        <v>9082.4884983156662</v>
      </c>
      <c r="L385" s="2">
        <v>9922.2000000000007</v>
      </c>
      <c r="M385" s="64" t="s">
        <v>4008</v>
      </c>
    </row>
    <row r="386" spans="1:13" x14ac:dyDescent="0.25">
      <c r="A386" t="str">
        <f t="shared" si="5"/>
        <v>116504M09T</v>
      </c>
      <c r="B386" s="4" t="s">
        <v>770</v>
      </c>
      <c r="C386" s="1">
        <v>1165</v>
      </c>
      <c r="D386" s="1" t="s">
        <v>771</v>
      </c>
      <c r="E386" s="2">
        <v>10714.58</v>
      </c>
      <c r="F386" s="2">
        <v>6871688.7372000003</v>
      </c>
      <c r="G386" s="2">
        <v>6862588.3932999996</v>
      </c>
      <c r="H386" s="3">
        <v>1.3260804E-3</v>
      </c>
      <c r="I386" s="5">
        <v>9100.3438802000001</v>
      </c>
      <c r="J386" s="2">
        <v>641.34</v>
      </c>
      <c r="K386" s="2">
        <v>640.49065789792974</v>
      </c>
      <c r="L386" s="2">
        <v>641.34</v>
      </c>
      <c r="M386" s="64" t="s">
        <v>4008</v>
      </c>
    </row>
    <row r="387" spans="1:13" x14ac:dyDescent="0.25">
      <c r="A387" t="str">
        <f t="shared" ref="A387:A450" si="6">TRIM(CONCATENATE(C387,B387))</f>
        <v>116604M101</v>
      </c>
      <c r="B387" s="4" t="s">
        <v>772</v>
      </c>
      <c r="C387" s="1">
        <v>1166</v>
      </c>
      <c r="D387" s="1" t="s">
        <v>773</v>
      </c>
      <c r="E387" s="2">
        <v>8967.5300000000007</v>
      </c>
      <c r="F387" s="2">
        <v>26883915.66</v>
      </c>
      <c r="G387" s="2">
        <v>27871585.947000001</v>
      </c>
      <c r="H387" s="3">
        <v>-3.5436457999999997E-2</v>
      </c>
      <c r="I387" s="5">
        <v>-987670.28700000001</v>
      </c>
      <c r="J387" s="2">
        <v>2997.9175603538542</v>
      </c>
      <c r="K387" s="2">
        <v>3108.0560585802332</v>
      </c>
      <c r="L387" s="2">
        <v>3027.83</v>
      </c>
      <c r="M387" s="64" t="s">
        <v>4008</v>
      </c>
    </row>
    <row r="388" spans="1:13" x14ac:dyDescent="0.25">
      <c r="A388" t="str">
        <f t="shared" si="6"/>
        <v>116704M102</v>
      </c>
      <c r="B388" s="4" t="s">
        <v>774</v>
      </c>
      <c r="C388" s="1">
        <v>1167</v>
      </c>
      <c r="D388" s="1" t="s">
        <v>775</v>
      </c>
      <c r="E388" s="2">
        <v>9023.84</v>
      </c>
      <c r="F388" s="2">
        <v>33794510.490999997</v>
      </c>
      <c r="G388" s="2">
        <v>34187624.272</v>
      </c>
      <c r="H388" s="3">
        <v>-1.1498716000000001E-2</v>
      </c>
      <c r="I388" s="5">
        <v>-393113.78100000002</v>
      </c>
      <c r="J388" s="2">
        <v>3745.0254537979395</v>
      </c>
      <c r="K388" s="2">
        <v>3788.5893668327453</v>
      </c>
      <c r="L388" s="2">
        <v>3808.6</v>
      </c>
      <c r="M388" s="64" t="s">
        <v>4008</v>
      </c>
    </row>
    <row r="389" spans="1:13" x14ac:dyDescent="0.25">
      <c r="A389" t="str">
        <f t="shared" si="6"/>
        <v>116804M103</v>
      </c>
      <c r="B389" s="4" t="s">
        <v>776</v>
      </c>
      <c r="C389" s="1">
        <v>1168</v>
      </c>
      <c r="D389" s="1" t="s">
        <v>777</v>
      </c>
      <c r="E389" s="2">
        <v>6166.51</v>
      </c>
      <c r="F389" s="2">
        <v>32224851.375</v>
      </c>
      <c r="G389" s="2">
        <v>32080250.568999998</v>
      </c>
      <c r="H389" s="3">
        <v>4.5074711999999999E-3</v>
      </c>
      <c r="I389" s="5">
        <v>144600.80645</v>
      </c>
      <c r="J389" s="2">
        <v>5225.7843374939794</v>
      </c>
      <c r="K389" s="2">
        <v>5202.3349624017474</v>
      </c>
      <c r="L389" s="2">
        <v>5276.65</v>
      </c>
      <c r="M389" s="64" t="s">
        <v>4008</v>
      </c>
    </row>
    <row r="390" spans="1:13" x14ac:dyDescent="0.25">
      <c r="A390" t="str">
        <f t="shared" si="6"/>
        <v>116904M104</v>
      </c>
      <c r="B390" s="4" t="s">
        <v>778</v>
      </c>
      <c r="C390" s="1">
        <v>1169</v>
      </c>
      <c r="D390" s="1" t="s">
        <v>779</v>
      </c>
      <c r="E390" s="2">
        <v>3385.12</v>
      </c>
      <c r="F390" s="2">
        <v>24158451.976</v>
      </c>
      <c r="G390" s="2">
        <v>23591500.193</v>
      </c>
      <c r="H390" s="3">
        <v>2.4032036E-2</v>
      </c>
      <c r="I390" s="5">
        <v>566951.78300000005</v>
      </c>
      <c r="J390" s="2">
        <v>7136.6604362622302</v>
      </c>
      <c r="K390" s="2">
        <v>6969.1769251902442</v>
      </c>
      <c r="L390" s="2">
        <v>7170.17</v>
      </c>
      <c r="M390" s="64" t="s">
        <v>4008</v>
      </c>
    </row>
    <row r="391" spans="1:13" x14ac:dyDescent="0.25">
      <c r="A391" t="str">
        <f t="shared" si="6"/>
        <v>117004M10T</v>
      </c>
      <c r="B391" s="4" t="s">
        <v>780</v>
      </c>
      <c r="C391" s="1">
        <v>1170</v>
      </c>
      <c r="D391" s="1" t="s">
        <v>781</v>
      </c>
      <c r="E391" s="2">
        <v>3145.07</v>
      </c>
      <c r="F391" s="2">
        <v>2731147.3372999998</v>
      </c>
      <c r="G391" s="2">
        <v>2715846.9109999998</v>
      </c>
      <c r="H391" s="3">
        <v>5.6337586999999998E-3</v>
      </c>
      <c r="I391" s="5">
        <v>15300.426275</v>
      </c>
      <c r="J391" s="2">
        <v>868.38999999999987</v>
      </c>
      <c r="K391" s="2">
        <v>863.52510786723337</v>
      </c>
      <c r="L391" s="2">
        <v>868.39</v>
      </c>
      <c r="M391" s="64" t="s">
        <v>4008</v>
      </c>
    </row>
    <row r="392" spans="1:13" x14ac:dyDescent="0.25">
      <c r="A392" t="str">
        <f t="shared" si="6"/>
        <v>117104M111</v>
      </c>
      <c r="B392" s="4" t="s">
        <v>782</v>
      </c>
      <c r="C392" s="1">
        <v>1171</v>
      </c>
      <c r="D392" s="1" t="s">
        <v>783</v>
      </c>
      <c r="E392" s="2">
        <v>36318.050000000003</v>
      </c>
      <c r="F392" s="2">
        <v>33696580.233000003</v>
      </c>
      <c r="G392" s="2">
        <v>33173488.408</v>
      </c>
      <c r="H392" s="3">
        <v>1.5768369599999998E-2</v>
      </c>
      <c r="I392" s="5">
        <v>523091.82491000002</v>
      </c>
      <c r="J392" s="2">
        <v>927.81909361873784</v>
      </c>
      <c r="K392" s="2">
        <v>913.41601236850533</v>
      </c>
      <c r="L392" s="2">
        <v>889.39</v>
      </c>
      <c r="M392" s="64" t="s">
        <v>4008</v>
      </c>
    </row>
    <row r="393" spans="1:13" x14ac:dyDescent="0.25">
      <c r="A393" t="str">
        <f t="shared" si="6"/>
        <v>117204M112</v>
      </c>
      <c r="B393" s="4" t="s">
        <v>784</v>
      </c>
      <c r="C393" s="1">
        <v>1172</v>
      </c>
      <c r="D393" s="1" t="s">
        <v>785</v>
      </c>
      <c r="E393" s="2">
        <v>8809.24</v>
      </c>
      <c r="F393" s="2">
        <v>26819680.954</v>
      </c>
      <c r="G393" s="2">
        <v>25477230.936000001</v>
      </c>
      <c r="H393" s="3">
        <v>5.2692147799999998E-2</v>
      </c>
      <c r="I393" s="5">
        <v>1342450.0179999999</v>
      </c>
      <c r="J393" s="2">
        <v>3044.4942984865893</v>
      </c>
      <c r="K393" s="2">
        <v>2892.1031707616094</v>
      </c>
      <c r="L393" s="2">
        <v>3014.35</v>
      </c>
      <c r="M393" s="64" t="s">
        <v>4008</v>
      </c>
    </row>
    <row r="394" spans="1:13" x14ac:dyDescent="0.25">
      <c r="A394" t="str">
        <f t="shared" si="6"/>
        <v>117304M113</v>
      </c>
      <c r="B394" s="4" t="s">
        <v>786</v>
      </c>
      <c r="C394" s="1">
        <v>1173</v>
      </c>
      <c r="D394" s="1" t="s">
        <v>787</v>
      </c>
      <c r="E394" s="2">
        <v>742.23</v>
      </c>
      <c r="F394" s="2">
        <v>3979361.3188999998</v>
      </c>
      <c r="G394" s="2">
        <v>3873152.1874000002</v>
      </c>
      <c r="H394" s="3">
        <v>2.7421884399999999E-2</v>
      </c>
      <c r="I394" s="5">
        <v>106209.13149</v>
      </c>
      <c r="J394" s="2">
        <v>5361.3587687105073</v>
      </c>
      <c r="K394" s="2">
        <v>5218.2641329507023</v>
      </c>
      <c r="L394" s="2">
        <v>5322.11</v>
      </c>
      <c r="M394" s="64" t="s">
        <v>4013</v>
      </c>
    </row>
    <row r="395" spans="1:13" x14ac:dyDescent="0.25">
      <c r="A395" t="str">
        <f t="shared" si="6"/>
        <v>117404M114</v>
      </c>
      <c r="B395" s="4" t="s">
        <v>788</v>
      </c>
      <c r="C395" s="1">
        <v>1174</v>
      </c>
      <c r="D395" s="1" t="s">
        <v>789</v>
      </c>
      <c r="E395" s="2">
        <v>166.26</v>
      </c>
      <c r="F395" s="2">
        <v>1573864.9232999999</v>
      </c>
      <c r="G395" s="2">
        <v>1142706.8151</v>
      </c>
      <c r="H395" s="3">
        <v>0.37731297520000001</v>
      </c>
      <c r="I395" s="5">
        <v>431158.10817000002</v>
      </c>
      <c r="J395" s="2">
        <v>9466.2872807650674</v>
      </c>
      <c r="K395" s="2">
        <v>6873.0110375315771</v>
      </c>
      <c r="L395" s="2">
        <v>9278.33</v>
      </c>
      <c r="M395" s="64" t="s">
        <v>4010</v>
      </c>
    </row>
    <row r="396" spans="1:13" x14ac:dyDescent="0.25">
      <c r="A396" t="str">
        <f t="shared" si="6"/>
        <v>117504M121</v>
      </c>
      <c r="B396" s="4" t="s">
        <v>790</v>
      </c>
      <c r="C396" s="1">
        <v>1175</v>
      </c>
      <c r="D396" s="1" t="s">
        <v>791</v>
      </c>
      <c r="E396" s="2">
        <v>6867.16</v>
      </c>
      <c r="F396" s="2">
        <v>12898419.205</v>
      </c>
      <c r="G396" s="2">
        <v>14104677.780999999</v>
      </c>
      <c r="H396" s="3">
        <v>-8.5521880999999994E-2</v>
      </c>
      <c r="I396" s="5">
        <v>-1206258.5759999999</v>
      </c>
      <c r="J396" s="2">
        <v>1878.2756197612987</v>
      </c>
      <c r="K396" s="2">
        <v>2053.9317244683393</v>
      </c>
      <c r="L396" s="2">
        <v>1867.9</v>
      </c>
      <c r="M396" s="64" t="s">
        <v>4008</v>
      </c>
    </row>
    <row r="397" spans="1:13" x14ac:dyDescent="0.25">
      <c r="A397" t="str">
        <f t="shared" si="6"/>
        <v>117604M122</v>
      </c>
      <c r="B397" s="4" t="s">
        <v>792</v>
      </c>
      <c r="C397" s="1">
        <v>1176</v>
      </c>
      <c r="D397" s="1" t="s">
        <v>793</v>
      </c>
      <c r="E397" s="2">
        <v>2451.12</v>
      </c>
      <c r="F397" s="2">
        <v>7818688.5010000002</v>
      </c>
      <c r="G397" s="2">
        <v>8035650.9064999996</v>
      </c>
      <c r="H397" s="3">
        <v>-2.6999979E-2</v>
      </c>
      <c r="I397" s="5">
        <v>-216962.40549999999</v>
      </c>
      <c r="J397" s="2">
        <v>3189.8432149384771</v>
      </c>
      <c r="K397" s="2">
        <v>3278.3588345327848</v>
      </c>
      <c r="L397" s="2">
        <v>3167.17</v>
      </c>
      <c r="M397" s="64" t="s">
        <v>4008</v>
      </c>
    </row>
    <row r="398" spans="1:13" x14ac:dyDescent="0.25">
      <c r="A398" t="str">
        <f t="shared" si="6"/>
        <v>117704M123</v>
      </c>
      <c r="B398" s="4" t="s">
        <v>794</v>
      </c>
      <c r="C398" s="1">
        <v>1177</v>
      </c>
      <c r="D398" s="1" t="s">
        <v>795</v>
      </c>
      <c r="E398" s="2">
        <v>2104.96</v>
      </c>
      <c r="F398" s="2">
        <v>9251815.9260000009</v>
      </c>
      <c r="G398" s="2">
        <v>10289251.630000001</v>
      </c>
      <c r="H398" s="3">
        <v>-0.100827129</v>
      </c>
      <c r="I398" s="5">
        <v>-1037435.704</v>
      </c>
      <c r="J398" s="2">
        <v>4395.2454801991489</v>
      </c>
      <c r="K398" s="2">
        <v>4888.0984104211011</v>
      </c>
      <c r="L398" s="2">
        <v>4422.87</v>
      </c>
      <c r="M398" s="64" t="s">
        <v>4008</v>
      </c>
    </row>
    <row r="399" spans="1:13" x14ac:dyDescent="0.25">
      <c r="A399" t="str">
        <f t="shared" si="6"/>
        <v>117804M124</v>
      </c>
      <c r="B399" s="4" t="s">
        <v>796</v>
      </c>
      <c r="C399" s="1">
        <v>1178</v>
      </c>
      <c r="D399" s="1" t="s">
        <v>797</v>
      </c>
      <c r="E399" s="2">
        <v>287.14999999999998</v>
      </c>
      <c r="F399" s="2">
        <v>2245792.1033000001</v>
      </c>
      <c r="G399" s="2">
        <v>2503593.8598000002</v>
      </c>
      <c r="H399" s="3">
        <v>-0.102972675</v>
      </c>
      <c r="I399" s="5">
        <v>-257801.75649999999</v>
      </c>
      <c r="J399" s="2">
        <v>7820.971977363748</v>
      </c>
      <c r="K399" s="2">
        <v>8718.7667065993392</v>
      </c>
      <c r="L399" s="2">
        <v>7417.02</v>
      </c>
      <c r="M399" s="64" t="s">
        <v>4008</v>
      </c>
    </row>
    <row r="400" spans="1:13" x14ac:dyDescent="0.25">
      <c r="A400" t="str">
        <f t="shared" si="6"/>
        <v>117904M12T</v>
      </c>
      <c r="B400" s="4" t="s">
        <v>798</v>
      </c>
      <c r="C400" s="1">
        <v>1179</v>
      </c>
      <c r="D400" s="1" t="s">
        <v>799</v>
      </c>
      <c r="E400" s="2">
        <v>2351.5</v>
      </c>
      <c r="F400" s="2">
        <v>1442927.43</v>
      </c>
      <c r="G400" s="2">
        <v>1609532.2929</v>
      </c>
      <c r="H400" s="3">
        <v>-0.103511351</v>
      </c>
      <c r="I400" s="5">
        <v>-166604.86290000001</v>
      </c>
      <c r="J400" s="2">
        <v>613.62</v>
      </c>
      <c r="K400" s="2">
        <v>684.47046264086748</v>
      </c>
      <c r="L400" s="2">
        <v>613.62</v>
      </c>
      <c r="M400" s="64" t="s">
        <v>4009</v>
      </c>
    </row>
    <row r="401" spans="1:13" x14ac:dyDescent="0.25">
      <c r="A401" t="str">
        <f t="shared" si="6"/>
        <v>118004M131</v>
      </c>
      <c r="B401" s="4" t="s">
        <v>800</v>
      </c>
      <c r="C401" s="1">
        <v>1180</v>
      </c>
      <c r="D401" s="1" t="s">
        <v>801</v>
      </c>
      <c r="E401" s="2">
        <v>10605.78</v>
      </c>
      <c r="F401" s="2">
        <v>16057813.608999999</v>
      </c>
      <c r="G401" s="2">
        <v>18006729.344000001</v>
      </c>
      <c r="H401" s="3">
        <v>-0.10823263299999999</v>
      </c>
      <c r="I401" s="5">
        <v>-1948915.7350000001</v>
      </c>
      <c r="J401" s="2">
        <v>1514.0624837588559</v>
      </c>
      <c r="K401" s="2">
        <v>1697.8222576745886</v>
      </c>
      <c r="L401" s="2">
        <v>1469.04</v>
      </c>
      <c r="M401" s="64" t="s">
        <v>4008</v>
      </c>
    </row>
    <row r="402" spans="1:13" x14ac:dyDescent="0.25">
      <c r="A402" t="str">
        <f t="shared" si="6"/>
        <v>118104M132</v>
      </c>
      <c r="B402" s="4" t="s">
        <v>802</v>
      </c>
      <c r="C402" s="1">
        <v>1181</v>
      </c>
      <c r="D402" s="1" t="s">
        <v>803</v>
      </c>
      <c r="E402" s="2">
        <v>22410.639999999999</v>
      </c>
      <c r="F402" s="2">
        <v>94436590.045000002</v>
      </c>
      <c r="G402" s="2">
        <v>92962558.099999994</v>
      </c>
      <c r="H402" s="3">
        <v>1.5856189600000001E-2</v>
      </c>
      <c r="I402" s="5">
        <v>1474031.9450000001</v>
      </c>
      <c r="J402" s="2">
        <v>4213.917587583398</v>
      </c>
      <c r="K402" s="2">
        <v>4148.1438325723848</v>
      </c>
      <c r="L402" s="2">
        <v>4177.4399999999996</v>
      </c>
      <c r="M402" s="64" t="s">
        <v>4008</v>
      </c>
    </row>
    <row r="403" spans="1:13" x14ac:dyDescent="0.25">
      <c r="A403" t="str">
        <f t="shared" si="6"/>
        <v>118204M133</v>
      </c>
      <c r="B403" s="4" t="s">
        <v>804</v>
      </c>
      <c r="C403" s="1">
        <v>1182</v>
      </c>
      <c r="D403" s="1" t="s">
        <v>805</v>
      </c>
      <c r="E403" s="2">
        <v>17600.810000000001</v>
      </c>
      <c r="F403" s="2">
        <v>112473385.95</v>
      </c>
      <c r="G403" s="2">
        <v>112601499.70999999</v>
      </c>
      <c r="H403" s="3">
        <v>-1.137763E-3</v>
      </c>
      <c r="I403" s="5">
        <v>-128113.7644</v>
      </c>
      <c r="J403" s="2">
        <v>6390.2391963778937</v>
      </c>
      <c r="K403" s="2">
        <v>6397.5180522941837</v>
      </c>
      <c r="L403" s="2">
        <v>6325.24</v>
      </c>
      <c r="M403" s="64" t="s">
        <v>4009</v>
      </c>
    </row>
    <row r="404" spans="1:13" x14ac:dyDescent="0.25">
      <c r="A404" t="str">
        <f t="shared" si="6"/>
        <v>118304M134</v>
      </c>
      <c r="B404" s="4" t="s">
        <v>806</v>
      </c>
      <c r="C404" s="1">
        <v>1183</v>
      </c>
      <c r="D404" s="1" t="s">
        <v>807</v>
      </c>
      <c r="E404" s="2">
        <v>9109.99</v>
      </c>
      <c r="F404" s="2">
        <v>99187298.605000004</v>
      </c>
      <c r="G404" s="2">
        <v>104519428.34999999</v>
      </c>
      <c r="H404" s="3">
        <v>-5.1015680000000001E-2</v>
      </c>
      <c r="I404" s="5">
        <v>-5332129.7429999998</v>
      </c>
      <c r="J404" s="2">
        <v>10887.750546927056</v>
      </c>
      <c r="K404" s="2">
        <v>11473.056320588716</v>
      </c>
      <c r="L404" s="2">
        <v>10622.01</v>
      </c>
      <c r="M404" s="64" t="s">
        <v>4008</v>
      </c>
    </row>
    <row r="405" spans="1:13" x14ac:dyDescent="0.25">
      <c r="A405" t="str">
        <f t="shared" si="6"/>
        <v>118404M13T</v>
      </c>
      <c r="B405" s="4" t="s">
        <v>808</v>
      </c>
      <c r="C405" s="1">
        <v>1184</v>
      </c>
      <c r="D405" s="1" t="s">
        <v>809</v>
      </c>
      <c r="E405" s="2">
        <v>2270.79</v>
      </c>
      <c r="F405" s="2">
        <v>1740674.0745000001</v>
      </c>
      <c r="G405" s="2">
        <v>1602941.9737</v>
      </c>
      <c r="H405" s="3">
        <v>8.59245706E-2</v>
      </c>
      <c r="I405" s="5">
        <v>137732.10083000001</v>
      </c>
      <c r="J405" s="2">
        <v>766.55000000000007</v>
      </c>
      <c r="K405" s="2">
        <v>705.89617432699629</v>
      </c>
      <c r="L405" s="2">
        <v>766.55</v>
      </c>
      <c r="M405" s="64" t="s">
        <v>4008</v>
      </c>
    </row>
    <row r="406" spans="1:13" x14ac:dyDescent="0.25">
      <c r="A406" t="str">
        <f t="shared" si="6"/>
        <v>118504M141</v>
      </c>
      <c r="B406" s="4" t="s">
        <v>810</v>
      </c>
      <c r="C406" s="1">
        <v>1185</v>
      </c>
      <c r="D406" s="1" t="s">
        <v>811</v>
      </c>
      <c r="E406" s="2">
        <v>3670.11</v>
      </c>
      <c r="F406" s="2">
        <v>5837081.9707000004</v>
      </c>
      <c r="G406" s="2">
        <v>7324878.716</v>
      </c>
      <c r="H406" s="3">
        <v>-0.20311554700000001</v>
      </c>
      <c r="I406" s="5">
        <v>-1487796.7450000001</v>
      </c>
      <c r="J406" s="2">
        <v>1590.4378807992132</v>
      </c>
      <c r="K406" s="2">
        <v>1995.8199389119127</v>
      </c>
      <c r="L406" s="2">
        <v>1642.74</v>
      </c>
      <c r="M406" s="64" t="s">
        <v>4008</v>
      </c>
    </row>
    <row r="407" spans="1:13" x14ac:dyDescent="0.25">
      <c r="A407" t="str">
        <f t="shared" si="6"/>
        <v>118604M142</v>
      </c>
      <c r="B407" s="4" t="s">
        <v>812</v>
      </c>
      <c r="C407" s="1">
        <v>1186</v>
      </c>
      <c r="D407" s="1" t="s">
        <v>813</v>
      </c>
      <c r="E407" s="2">
        <v>2619.87</v>
      </c>
      <c r="F407" s="2">
        <v>10523201.891000001</v>
      </c>
      <c r="G407" s="2">
        <v>10313292.17</v>
      </c>
      <c r="H407" s="3">
        <v>2.0353318499999998E-2</v>
      </c>
      <c r="I407" s="5">
        <v>209909.72059000001</v>
      </c>
      <c r="J407" s="2">
        <v>4016.6885727154404</v>
      </c>
      <c r="K407" s="2">
        <v>3936.5663830648086</v>
      </c>
      <c r="L407" s="2">
        <v>3983.08</v>
      </c>
      <c r="M407" s="64" t="s">
        <v>4008</v>
      </c>
    </row>
    <row r="408" spans="1:13" x14ac:dyDescent="0.25">
      <c r="A408" t="str">
        <f t="shared" si="6"/>
        <v>118704M143</v>
      </c>
      <c r="B408" s="4" t="s">
        <v>814</v>
      </c>
      <c r="C408" s="1">
        <v>1187</v>
      </c>
      <c r="D408" s="1" t="s">
        <v>815</v>
      </c>
      <c r="E408" s="2">
        <v>1769.28</v>
      </c>
      <c r="F408" s="2">
        <v>10360036.518999999</v>
      </c>
      <c r="G408" s="2">
        <v>10900371.425000001</v>
      </c>
      <c r="H408" s="3">
        <v>-4.9570321000000001E-2</v>
      </c>
      <c r="I408" s="5">
        <v>-540334.90590000001</v>
      </c>
      <c r="J408" s="2">
        <v>5855.5098791598839</v>
      </c>
      <c r="K408" s="2">
        <v>6160.9080671233505</v>
      </c>
      <c r="L408" s="2">
        <v>5761.71</v>
      </c>
      <c r="M408" s="64" t="s">
        <v>4012</v>
      </c>
    </row>
    <row r="409" spans="1:13" x14ac:dyDescent="0.25">
      <c r="A409" t="str">
        <f t="shared" si="6"/>
        <v>118804M144</v>
      </c>
      <c r="B409" s="4" t="s">
        <v>816</v>
      </c>
      <c r="C409" s="1">
        <v>1188</v>
      </c>
      <c r="D409" s="1" t="s">
        <v>817</v>
      </c>
      <c r="E409" s="2">
        <v>842.76</v>
      </c>
      <c r="F409" s="2">
        <v>8060034.8448999999</v>
      </c>
      <c r="G409" s="2">
        <v>6230173.8953999998</v>
      </c>
      <c r="H409" s="3">
        <v>0.2937094502</v>
      </c>
      <c r="I409" s="5">
        <v>1829860.9495000001</v>
      </c>
      <c r="J409" s="2">
        <v>9563.8554806825196</v>
      </c>
      <c r="K409" s="2">
        <v>7392.5837669087286</v>
      </c>
      <c r="L409" s="2">
        <v>9156.84</v>
      </c>
      <c r="M409" s="64" t="s">
        <v>4008</v>
      </c>
    </row>
    <row r="410" spans="1:13" x14ac:dyDescent="0.25">
      <c r="A410" t="str">
        <f t="shared" si="6"/>
        <v>118904M14T</v>
      </c>
      <c r="B410" s="4" t="s">
        <v>818</v>
      </c>
      <c r="C410" s="1">
        <v>1189</v>
      </c>
      <c r="D410" s="1" t="s">
        <v>819</v>
      </c>
      <c r="E410" s="2">
        <v>3513.93</v>
      </c>
      <c r="F410" s="2">
        <v>1927741.9979999999</v>
      </c>
      <c r="G410" s="2">
        <v>2566196.1044000001</v>
      </c>
      <c r="H410" s="3">
        <v>-0.24879396600000001</v>
      </c>
      <c r="I410" s="5">
        <v>-638454.10640000005</v>
      </c>
      <c r="J410" s="2">
        <v>548.6</v>
      </c>
      <c r="K410" s="2">
        <v>730.29232352380393</v>
      </c>
      <c r="L410" s="2">
        <v>548.59999999999991</v>
      </c>
      <c r="M410" s="64" t="s">
        <v>4008</v>
      </c>
    </row>
    <row r="411" spans="1:13" x14ac:dyDescent="0.25">
      <c r="A411" t="str">
        <f t="shared" si="6"/>
        <v>119004M151</v>
      </c>
      <c r="B411" s="4" t="s">
        <v>820</v>
      </c>
      <c r="C411" s="1">
        <v>1190</v>
      </c>
      <c r="D411" s="1" t="s">
        <v>821</v>
      </c>
      <c r="E411" s="2">
        <v>1062.3699999999999</v>
      </c>
      <c r="F411" s="2">
        <v>1617671.0456000001</v>
      </c>
      <c r="G411" s="2">
        <v>1912773.2830999999</v>
      </c>
      <c r="H411" s="3">
        <v>-0.15427977800000001</v>
      </c>
      <c r="I411" s="5">
        <v>-295102.23749999999</v>
      </c>
      <c r="J411" s="2">
        <v>1522.7002321225189</v>
      </c>
      <c r="K411" s="2">
        <v>1800.4775013413407</v>
      </c>
      <c r="L411" s="2">
        <v>1486.57</v>
      </c>
      <c r="M411" s="64" t="s">
        <v>4008</v>
      </c>
    </row>
    <row r="412" spans="1:13" x14ac:dyDescent="0.25">
      <c r="A412" t="str">
        <f t="shared" si="6"/>
        <v>119104M152</v>
      </c>
      <c r="B412" s="4" t="s">
        <v>822</v>
      </c>
      <c r="C412" s="1">
        <v>1191</v>
      </c>
      <c r="D412" s="1" t="s">
        <v>823</v>
      </c>
      <c r="E412" s="2">
        <v>1150.69</v>
      </c>
      <c r="F412" s="2">
        <v>3780229.6280999999</v>
      </c>
      <c r="G412" s="2">
        <v>3845691.5907000001</v>
      </c>
      <c r="H412" s="3">
        <v>-1.7022156E-2</v>
      </c>
      <c r="I412" s="5">
        <v>-65461.962630000002</v>
      </c>
      <c r="J412" s="2">
        <v>3285.1850872954487</v>
      </c>
      <c r="K412" s="2">
        <v>3342.0743994472882</v>
      </c>
      <c r="L412" s="2">
        <v>3230.49</v>
      </c>
      <c r="M412" s="64" t="s">
        <v>4009</v>
      </c>
    </row>
    <row r="413" spans="1:13" x14ac:dyDescent="0.25">
      <c r="A413" t="str">
        <f t="shared" si="6"/>
        <v>119204M153</v>
      </c>
      <c r="B413" s="4" t="s">
        <v>824</v>
      </c>
      <c r="C413" s="1">
        <v>1192</v>
      </c>
      <c r="D413" s="1" t="s">
        <v>825</v>
      </c>
      <c r="E413" s="2">
        <v>657.37</v>
      </c>
      <c r="F413" s="2">
        <v>3197093.7368999999</v>
      </c>
      <c r="G413" s="2">
        <v>3415100.6927</v>
      </c>
      <c r="H413" s="3">
        <v>-6.3836171999999997E-2</v>
      </c>
      <c r="I413" s="5">
        <v>-218006.9558</v>
      </c>
      <c r="J413" s="2">
        <v>4863.4615770418486</v>
      </c>
      <c r="K413" s="2">
        <v>5195.0966620016125</v>
      </c>
      <c r="L413" s="2">
        <v>4822.32</v>
      </c>
      <c r="M413" s="64" t="s">
        <v>4008</v>
      </c>
    </row>
    <row r="414" spans="1:13" x14ac:dyDescent="0.25">
      <c r="A414" t="str">
        <f t="shared" si="6"/>
        <v>119304M154</v>
      </c>
      <c r="B414" s="4" t="s">
        <v>826</v>
      </c>
      <c r="C414" s="1">
        <v>1193</v>
      </c>
      <c r="D414" s="1" t="s">
        <v>827</v>
      </c>
      <c r="E414" s="2">
        <v>333.14</v>
      </c>
      <c r="F414" s="2">
        <v>2535838.6608000002</v>
      </c>
      <c r="G414" s="2">
        <v>2548214.8404999999</v>
      </c>
      <c r="H414" s="3">
        <v>-4.8568040000000002E-3</v>
      </c>
      <c r="I414" s="5">
        <v>-12376.17967</v>
      </c>
      <c r="J414" s="2">
        <v>7611.9309023233482</v>
      </c>
      <c r="K414" s="2">
        <v>7649.0809884733144</v>
      </c>
      <c r="L414" s="2">
        <v>7433.46</v>
      </c>
      <c r="M414" s="64" t="s">
        <v>4008</v>
      </c>
    </row>
    <row r="415" spans="1:13" x14ac:dyDescent="0.25">
      <c r="A415" t="str">
        <f t="shared" si="6"/>
        <v>119404M15T</v>
      </c>
      <c r="B415" s="4" t="s">
        <v>828</v>
      </c>
      <c r="C415" s="1">
        <v>1194</v>
      </c>
      <c r="D415" s="1" t="s">
        <v>829</v>
      </c>
      <c r="E415" s="2">
        <v>2312.44</v>
      </c>
      <c r="F415" s="2">
        <v>1571696.0948000001</v>
      </c>
      <c r="G415" s="2">
        <v>1610852.1325999999</v>
      </c>
      <c r="H415" s="3">
        <v>-2.4307655000000001E-2</v>
      </c>
      <c r="I415" s="5">
        <v>-39156.037779999999</v>
      </c>
      <c r="J415" s="2">
        <v>679.67000000000007</v>
      </c>
      <c r="K415" s="2">
        <v>696.60278000726498</v>
      </c>
      <c r="L415" s="2">
        <v>679.67</v>
      </c>
      <c r="M415" s="64" t="s">
        <v>4008</v>
      </c>
    </row>
    <row r="416" spans="1:13" x14ac:dyDescent="0.25">
      <c r="A416" t="str">
        <f t="shared" si="6"/>
        <v>119504M161</v>
      </c>
      <c r="B416" s="4" t="s">
        <v>830</v>
      </c>
      <c r="C416" s="1">
        <v>1195</v>
      </c>
      <c r="D416" s="1" t="s">
        <v>831</v>
      </c>
      <c r="E416" s="2">
        <v>1553.2</v>
      </c>
      <c r="F416" s="2">
        <v>3175267.6638000002</v>
      </c>
      <c r="G416" s="2">
        <v>3538977.5320000001</v>
      </c>
      <c r="H416" s="3">
        <v>-0.102772585</v>
      </c>
      <c r="I416" s="5">
        <v>-363709.86820000003</v>
      </c>
      <c r="J416" s="2">
        <v>2044.3392118207573</v>
      </c>
      <c r="K416" s="2">
        <v>2278.5072959052281</v>
      </c>
      <c r="L416" s="2">
        <v>2037.24</v>
      </c>
      <c r="M416" s="64" t="s">
        <v>4008</v>
      </c>
    </row>
    <row r="417" spans="1:13" x14ac:dyDescent="0.25">
      <c r="A417" t="str">
        <f t="shared" si="6"/>
        <v>119604M162</v>
      </c>
      <c r="B417" s="4" t="s">
        <v>832</v>
      </c>
      <c r="C417" s="1">
        <v>1196</v>
      </c>
      <c r="D417" s="1" t="s">
        <v>833</v>
      </c>
      <c r="E417" s="2">
        <v>2114.61</v>
      </c>
      <c r="F417" s="2">
        <v>5392174.9896999998</v>
      </c>
      <c r="G417" s="2">
        <v>5942088.3293000003</v>
      </c>
      <c r="H417" s="3">
        <v>-9.2545467000000006E-2</v>
      </c>
      <c r="I417" s="5">
        <v>-549913.33959999995</v>
      </c>
      <c r="J417" s="2">
        <v>2549.9619266436835</v>
      </c>
      <c r="K417" s="2">
        <v>2810.0161870510401</v>
      </c>
      <c r="L417" s="2">
        <v>2524.17</v>
      </c>
      <c r="M417" s="64" t="s">
        <v>4009</v>
      </c>
    </row>
    <row r="418" spans="1:13" x14ac:dyDescent="0.25">
      <c r="A418" t="str">
        <f t="shared" si="6"/>
        <v>119704M163</v>
      </c>
      <c r="B418" s="4" t="s">
        <v>834</v>
      </c>
      <c r="C418" s="1">
        <v>1197</v>
      </c>
      <c r="D418" s="1" t="s">
        <v>835</v>
      </c>
      <c r="E418" s="2">
        <v>3136.85</v>
      </c>
      <c r="F418" s="2">
        <v>12682739.805</v>
      </c>
      <c r="G418" s="2">
        <v>13070788.745999999</v>
      </c>
      <c r="H418" s="3">
        <v>-2.9688256999999999E-2</v>
      </c>
      <c r="I418" s="5">
        <v>-388048.94059999997</v>
      </c>
      <c r="J418" s="2">
        <v>4043.1451312622535</v>
      </c>
      <c r="K418" s="2">
        <v>4166.8516970846549</v>
      </c>
      <c r="L418" s="2">
        <v>4003.09</v>
      </c>
      <c r="M418" s="64" t="s">
        <v>4008</v>
      </c>
    </row>
    <row r="419" spans="1:13" x14ac:dyDescent="0.25">
      <c r="A419" t="str">
        <f t="shared" si="6"/>
        <v>119804M164</v>
      </c>
      <c r="B419" s="4" t="s">
        <v>836</v>
      </c>
      <c r="C419" s="1">
        <v>1198</v>
      </c>
      <c r="D419" s="1" t="s">
        <v>837</v>
      </c>
      <c r="E419" s="2">
        <v>190.82</v>
      </c>
      <c r="F419" s="2">
        <v>1340084.1217</v>
      </c>
      <c r="G419" s="2">
        <v>1692668.0035000001</v>
      </c>
      <c r="H419" s="3">
        <v>-0.20830067199999999</v>
      </c>
      <c r="I419" s="5">
        <v>-352583.88179999997</v>
      </c>
      <c r="J419" s="2">
        <v>7022.7655471124626</v>
      </c>
      <c r="K419" s="2">
        <v>8870.4957735038261</v>
      </c>
      <c r="L419" s="2">
        <v>6834.02</v>
      </c>
      <c r="M419" s="64" t="s">
        <v>4010</v>
      </c>
    </row>
    <row r="420" spans="1:13" x14ac:dyDescent="0.25">
      <c r="A420" t="str">
        <f t="shared" si="6"/>
        <v>119904M16T</v>
      </c>
      <c r="B420" s="4" t="s">
        <v>838</v>
      </c>
      <c r="C420" s="1">
        <v>1199</v>
      </c>
      <c r="D420" s="1" t="s">
        <v>839</v>
      </c>
      <c r="E420" s="2">
        <v>4794.18</v>
      </c>
      <c r="F420" s="2">
        <v>3807106.2798000001</v>
      </c>
      <c r="G420" s="2">
        <v>3718098.5957999998</v>
      </c>
      <c r="H420" s="3">
        <v>2.3939032700000001E-2</v>
      </c>
      <c r="I420" s="5">
        <v>89007.684024000002</v>
      </c>
      <c r="J420" s="2">
        <v>794.11</v>
      </c>
      <c r="K420" s="2">
        <v>775.54422149356083</v>
      </c>
      <c r="L420" s="2">
        <v>794.11</v>
      </c>
      <c r="M420" s="64" t="s">
        <v>4008</v>
      </c>
    </row>
    <row r="421" spans="1:13" x14ac:dyDescent="0.25">
      <c r="A421" t="str">
        <f t="shared" si="6"/>
        <v>120004M171</v>
      </c>
      <c r="B421" s="4" t="s">
        <v>840</v>
      </c>
      <c r="C421" s="1">
        <v>1200</v>
      </c>
      <c r="D421" s="1" t="s">
        <v>841</v>
      </c>
      <c r="E421" s="2">
        <v>4083.93</v>
      </c>
      <c r="F421" s="2">
        <v>6021564.6244000001</v>
      </c>
      <c r="G421" s="2">
        <v>6586748.6408000002</v>
      </c>
      <c r="H421" s="3">
        <v>-8.5806222000000001E-2</v>
      </c>
      <c r="I421" s="5">
        <v>-565184.01639999996</v>
      </c>
      <c r="J421" s="2">
        <v>1474.4534368610628</v>
      </c>
      <c r="K421" s="2">
        <v>1612.845626834936</v>
      </c>
      <c r="L421" s="2">
        <v>1416.96</v>
      </c>
      <c r="M421" s="64" t="s">
        <v>4008</v>
      </c>
    </row>
    <row r="422" spans="1:13" x14ac:dyDescent="0.25">
      <c r="A422" t="str">
        <f t="shared" si="6"/>
        <v>120104M172</v>
      </c>
      <c r="B422" s="4" t="s">
        <v>842</v>
      </c>
      <c r="C422" s="1">
        <v>1201</v>
      </c>
      <c r="D422" s="1" t="s">
        <v>843</v>
      </c>
      <c r="E422" s="2">
        <v>3948.64</v>
      </c>
      <c r="F422" s="2">
        <v>13613789.848999999</v>
      </c>
      <c r="G422" s="2">
        <v>14357368.950999999</v>
      </c>
      <c r="H422" s="3">
        <v>-5.1790764000000003E-2</v>
      </c>
      <c r="I422" s="5">
        <v>-743579.10219999996</v>
      </c>
      <c r="J422" s="2">
        <v>3447.716137454921</v>
      </c>
      <c r="K422" s="2">
        <v>3636.0288481603793</v>
      </c>
      <c r="L422" s="2">
        <v>3421.98</v>
      </c>
      <c r="M422" s="64" t="s">
        <v>4008</v>
      </c>
    </row>
    <row r="423" spans="1:13" x14ac:dyDescent="0.25">
      <c r="A423" t="str">
        <f t="shared" si="6"/>
        <v>120204M173</v>
      </c>
      <c r="B423" s="4" t="s">
        <v>844</v>
      </c>
      <c r="C423" s="1">
        <v>1202</v>
      </c>
      <c r="D423" s="1" t="s">
        <v>845</v>
      </c>
      <c r="E423" s="2">
        <v>3692.77</v>
      </c>
      <c r="F423" s="2">
        <v>17665165.353999998</v>
      </c>
      <c r="G423" s="2">
        <v>18251271.874000002</v>
      </c>
      <c r="H423" s="3">
        <v>-3.2113188000000001E-2</v>
      </c>
      <c r="I423" s="5">
        <v>-586106.52020000003</v>
      </c>
      <c r="J423" s="2">
        <v>4783.7166555187569</v>
      </c>
      <c r="K423" s="2">
        <v>4942.4339652889303</v>
      </c>
      <c r="L423" s="2">
        <v>4985.6499999999996</v>
      </c>
      <c r="M423" s="64" t="s">
        <v>4008</v>
      </c>
    </row>
    <row r="424" spans="1:13" x14ac:dyDescent="0.25">
      <c r="A424" t="str">
        <f t="shared" si="6"/>
        <v>120304M174</v>
      </c>
      <c r="B424" s="4" t="s">
        <v>846</v>
      </c>
      <c r="C424" s="1">
        <v>1203</v>
      </c>
      <c r="D424" s="1" t="s">
        <v>847</v>
      </c>
      <c r="E424" s="2">
        <v>1820.28</v>
      </c>
      <c r="F424" s="2">
        <v>11500796.334000001</v>
      </c>
      <c r="G424" s="2">
        <v>11545697.615</v>
      </c>
      <c r="H424" s="3">
        <v>-3.8890050000000001E-3</v>
      </c>
      <c r="I424" s="5">
        <v>-44901.28069</v>
      </c>
      <c r="J424" s="2">
        <v>6318.1468422440512</v>
      </c>
      <c r="K424" s="2">
        <v>6342.8140808007565</v>
      </c>
      <c r="L424" s="2">
        <v>6200.01</v>
      </c>
      <c r="M424" s="64" t="s">
        <v>4008</v>
      </c>
    </row>
    <row r="425" spans="1:13" x14ac:dyDescent="0.25">
      <c r="A425" t="str">
        <f t="shared" si="6"/>
        <v>120404M17T</v>
      </c>
      <c r="B425" s="4" t="s">
        <v>848</v>
      </c>
      <c r="C425" s="1">
        <v>1204</v>
      </c>
      <c r="D425" s="1" t="s">
        <v>849</v>
      </c>
      <c r="E425" s="2">
        <v>3586.58</v>
      </c>
      <c r="F425" s="2">
        <v>1941917.8751999999</v>
      </c>
      <c r="G425" s="2">
        <v>1995018.3507000001</v>
      </c>
      <c r="H425" s="3">
        <v>-2.6616535E-2</v>
      </c>
      <c r="I425" s="5">
        <v>-53100.475460000001</v>
      </c>
      <c r="J425" s="2">
        <v>541.43999999999994</v>
      </c>
      <c r="K425" s="2">
        <v>556.24532303754552</v>
      </c>
      <c r="L425" s="2">
        <v>541.44000000000005</v>
      </c>
      <c r="M425" s="64" t="s">
        <v>4013</v>
      </c>
    </row>
    <row r="426" spans="1:13" x14ac:dyDescent="0.25">
      <c r="A426" t="str">
        <f t="shared" si="6"/>
        <v>120504M181</v>
      </c>
      <c r="B426" s="4" t="s">
        <v>850</v>
      </c>
      <c r="C426" s="1">
        <v>1205</v>
      </c>
      <c r="D426" s="1" t="s">
        <v>851</v>
      </c>
      <c r="E426" s="2">
        <v>16473.830000000002</v>
      </c>
      <c r="F426" s="2">
        <v>39092501.211000003</v>
      </c>
      <c r="G426" s="2">
        <v>40915356.388999999</v>
      </c>
      <c r="H426" s="3">
        <v>-4.4551858999999999E-2</v>
      </c>
      <c r="I426" s="5">
        <v>-1822855.1780000001</v>
      </c>
      <c r="J426" s="2">
        <v>2373.0062293346477</v>
      </c>
      <c r="K426" s="2">
        <v>2483.6578008271299</v>
      </c>
      <c r="L426" s="2">
        <v>2368.59</v>
      </c>
      <c r="M426" s="64" t="s">
        <v>4008</v>
      </c>
    </row>
    <row r="427" spans="1:13" x14ac:dyDescent="0.25">
      <c r="A427" t="str">
        <f t="shared" si="6"/>
        <v>120604M182</v>
      </c>
      <c r="B427" s="4" t="s">
        <v>852</v>
      </c>
      <c r="C427" s="1">
        <v>1206</v>
      </c>
      <c r="D427" s="1" t="s">
        <v>853</v>
      </c>
      <c r="E427" s="2">
        <v>6554.92</v>
      </c>
      <c r="F427" s="2">
        <v>18683284.772</v>
      </c>
      <c r="G427" s="2">
        <v>19321756.416999999</v>
      </c>
      <c r="H427" s="3">
        <v>-3.3044182999999998E-2</v>
      </c>
      <c r="I427" s="5">
        <v>-638471.64560000005</v>
      </c>
      <c r="J427" s="2">
        <v>2850.2689234956338</v>
      </c>
      <c r="K427" s="2">
        <v>2947.6723464207039</v>
      </c>
      <c r="L427" s="2">
        <v>2832.8</v>
      </c>
      <c r="M427" s="64" t="s">
        <v>4008</v>
      </c>
    </row>
    <row r="428" spans="1:13" x14ac:dyDescent="0.25">
      <c r="A428" t="str">
        <f t="shared" si="6"/>
        <v>120704M183</v>
      </c>
      <c r="B428" s="4" t="s">
        <v>854</v>
      </c>
      <c r="C428" s="1">
        <v>1207</v>
      </c>
      <c r="D428" s="1" t="s">
        <v>855</v>
      </c>
      <c r="E428" s="2">
        <v>4367</v>
      </c>
      <c r="F428" s="2">
        <v>14696511.664000001</v>
      </c>
      <c r="G428" s="2">
        <v>14358312.192</v>
      </c>
      <c r="H428" s="3">
        <v>2.3554263700000001E-2</v>
      </c>
      <c r="I428" s="5">
        <v>338199.47171000001</v>
      </c>
      <c r="J428" s="2">
        <v>3365.3564607281887</v>
      </c>
      <c r="K428" s="2">
        <v>3287.912111747195</v>
      </c>
      <c r="L428" s="2">
        <v>3334.24</v>
      </c>
      <c r="M428" s="64" t="s">
        <v>4008</v>
      </c>
    </row>
    <row r="429" spans="1:13" x14ac:dyDescent="0.25">
      <c r="A429" t="str">
        <f t="shared" si="6"/>
        <v>120804M184</v>
      </c>
      <c r="B429" s="4" t="s">
        <v>856</v>
      </c>
      <c r="C429" s="1">
        <v>1208</v>
      </c>
      <c r="D429" s="1" t="s">
        <v>857</v>
      </c>
      <c r="E429" s="2">
        <v>183.68</v>
      </c>
      <c r="F429" s="2">
        <v>1114059.8796000001</v>
      </c>
      <c r="G429" s="2">
        <v>1111780.6761</v>
      </c>
      <c r="H429" s="3">
        <v>2.0500477E-3</v>
      </c>
      <c r="I429" s="5">
        <v>2279.2034520000002</v>
      </c>
      <c r="J429" s="2">
        <v>6065.2214699477354</v>
      </c>
      <c r="K429" s="2">
        <v>6052.8129143074912</v>
      </c>
      <c r="L429" s="2">
        <v>5511.45</v>
      </c>
      <c r="M429" s="64" t="s">
        <v>4010</v>
      </c>
    </row>
    <row r="430" spans="1:13" x14ac:dyDescent="0.25">
      <c r="A430" t="str">
        <f t="shared" si="6"/>
        <v>124004M18T</v>
      </c>
      <c r="B430" s="4" t="s">
        <v>858</v>
      </c>
      <c r="C430" s="1">
        <v>1240</v>
      </c>
      <c r="D430" s="1" t="s">
        <v>859</v>
      </c>
      <c r="E430" s="2">
        <v>21563.88</v>
      </c>
      <c r="F430" s="2">
        <v>18842087.066</v>
      </c>
      <c r="G430" s="2">
        <v>19305122.076000001</v>
      </c>
      <c r="H430" s="3">
        <v>-2.3985085999999999E-2</v>
      </c>
      <c r="I430" s="5">
        <v>-463035.0099</v>
      </c>
      <c r="J430" s="2">
        <v>873.77999998145037</v>
      </c>
      <c r="K430" s="2">
        <v>895.25271314809765</v>
      </c>
      <c r="L430" s="2">
        <v>873.78</v>
      </c>
      <c r="M430" s="64" t="s">
        <v>4008</v>
      </c>
    </row>
    <row r="431" spans="1:13" x14ac:dyDescent="0.25">
      <c r="A431" t="str">
        <f t="shared" si="6"/>
        <v>120904M191</v>
      </c>
      <c r="B431" s="4" t="s">
        <v>860</v>
      </c>
      <c r="C431" s="1">
        <v>1209</v>
      </c>
      <c r="D431" s="1" t="s">
        <v>861</v>
      </c>
      <c r="E431" s="2">
        <v>1669.76</v>
      </c>
      <c r="F431" s="2">
        <v>5219568.7932000002</v>
      </c>
      <c r="G431" s="2">
        <v>7230792.5380999995</v>
      </c>
      <c r="H431" s="3">
        <v>-0.278147068</v>
      </c>
      <c r="I431" s="5">
        <v>-2011223.7450000001</v>
      </c>
      <c r="J431" s="2">
        <v>3125.939532148333</v>
      </c>
      <c r="K431" s="2">
        <v>4330.4382295060368</v>
      </c>
      <c r="L431" s="2">
        <v>3798.07</v>
      </c>
      <c r="M431" s="64" t="s">
        <v>4008</v>
      </c>
    </row>
    <row r="432" spans="1:13" x14ac:dyDescent="0.25">
      <c r="A432" t="str">
        <f t="shared" si="6"/>
        <v>121004M192</v>
      </c>
      <c r="B432" s="4" t="s">
        <v>862</v>
      </c>
      <c r="C432" s="1">
        <v>1210</v>
      </c>
      <c r="D432" s="1" t="s">
        <v>863</v>
      </c>
      <c r="E432" s="2">
        <v>1837.22</v>
      </c>
      <c r="F432" s="2">
        <v>12811202.57</v>
      </c>
      <c r="G432" s="2">
        <v>12052799.232999999</v>
      </c>
      <c r="H432" s="3">
        <v>6.2923419100000003E-2</v>
      </c>
      <c r="I432" s="5">
        <v>758403.33750999998</v>
      </c>
      <c r="J432" s="2">
        <v>6973.1456058610293</v>
      </c>
      <c r="K432" s="2">
        <v>6560.3461931614065</v>
      </c>
      <c r="L432" s="2">
        <v>7407.01</v>
      </c>
      <c r="M432" s="64" t="s">
        <v>4008</v>
      </c>
    </row>
    <row r="433" spans="1:13" x14ac:dyDescent="0.25">
      <c r="A433" t="str">
        <f t="shared" si="6"/>
        <v>121104M193</v>
      </c>
      <c r="B433" s="4" t="s">
        <v>864</v>
      </c>
      <c r="C433" s="1">
        <v>1211</v>
      </c>
      <c r="D433" s="1" t="s">
        <v>865</v>
      </c>
      <c r="E433" s="2">
        <v>837.72</v>
      </c>
      <c r="F433" s="2">
        <v>8366496.1382999998</v>
      </c>
      <c r="G433" s="2">
        <v>8663394.4661999997</v>
      </c>
      <c r="H433" s="3">
        <v>-3.4270439E-2</v>
      </c>
      <c r="I433" s="5">
        <v>-296898.32789999997</v>
      </c>
      <c r="J433" s="2">
        <v>9987.2226260564385</v>
      </c>
      <c r="K433" s="2">
        <v>10341.634992837702</v>
      </c>
      <c r="L433" s="2">
        <v>10293.719999999999</v>
      </c>
      <c r="M433" s="64" t="s">
        <v>4008</v>
      </c>
    </row>
    <row r="434" spans="1:13" x14ac:dyDescent="0.25">
      <c r="A434" t="str">
        <f t="shared" si="6"/>
        <v>121304M19T</v>
      </c>
      <c r="B434" s="4" t="s">
        <v>866</v>
      </c>
      <c r="C434" s="1">
        <v>1213</v>
      </c>
      <c r="D434" s="1" t="s">
        <v>867</v>
      </c>
      <c r="E434" s="2">
        <v>472.45</v>
      </c>
      <c r="F434" s="2">
        <v>226501.97899999999</v>
      </c>
      <c r="G434" s="2">
        <v>313739.40464000002</v>
      </c>
      <c r="H434" s="3">
        <v>-0.27805696200000002</v>
      </c>
      <c r="I434" s="5">
        <v>-87237.425640000001</v>
      </c>
      <c r="J434" s="2">
        <v>479.42</v>
      </c>
      <c r="K434" s="2">
        <v>664.06901183193997</v>
      </c>
      <c r="L434" s="2">
        <v>479.42</v>
      </c>
      <c r="M434" s="64" t="s">
        <v>4013</v>
      </c>
    </row>
    <row r="435" spans="1:13" x14ac:dyDescent="0.25">
      <c r="A435" t="str">
        <f t="shared" si="6"/>
        <v>121404M201</v>
      </c>
      <c r="B435" s="4" t="s">
        <v>868</v>
      </c>
      <c r="C435" s="1">
        <v>1214</v>
      </c>
      <c r="D435" s="1" t="s">
        <v>869</v>
      </c>
      <c r="E435" s="2">
        <v>13039.21</v>
      </c>
      <c r="F435" s="2">
        <v>26068799.465</v>
      </c>
      <c r="G435" s="2">
        <v>29165283.364</v>
      </c>
      <c r="H435" s="3">
        <v>-0.10617019799999999</v>
      </c>
      <c r="I435" s="5">
        <v>-3096483.898</v>
      </c>
      <c r="J435" s="2">
        <v>1999.2621842120805</v>
      </c>
      <c r="K435" s="2">
        <v>2236.7369928086136</v>
      </c>
      <c r="L435" s="2">
        <v>2261.71</v>
      </c>
      <c r="M435" s="64" t="s">
        <v>4008</v>
      </c>
    </row>
    <row r="436" spans="1:13" x14ac:dyDescent="0.25">
      <c r="A436" t="str">
        <f t="shared" si="6"/>
        <v>121504M202</v>
      </c>
      <c r="B436" s="4" t="s">
        <v>870</v>
      </c>
      <c r="C436" s="1">
        <v>1215</v>
      </c>
      <c r="D436" s="1" t="s">
        <v>871</v>
      </c>
      <c r="E436" s="2">
        <v>20025.28</v>
      </c>
      <c r="F436" s="2">
        <v>69806001.666999996</v>
      </c>
      <c r="G436" s="2">
        <v>71993990.010000005</v>
      </c>
      <c r="H436" s="3">
        <v>-3.0391264000000001E-2</v>
      </c>
      <c r="I436" s="5">
        <v>-2187988.3420000002</v>
      </c>
      <c r="J436" s="2">
        <v>3485.8939134434077</v>
      </c>
      <c r="K436" s="2">
        <v>3595.1552242964899</v>
      </c>
      <c r="L436" s="2">
        <v>3639.87</v>
      </c>
      <c r="M436" s="64" t="s">
        <v>4008</v>
      </c>
    </row>
    <row r="437" spans="1:13" x14ac:dyDescent="0.25">
      <c r="A437" t="str">
        <f t="shared" si="6"/>
        <v>121604M203</v>
      </c>
      <c r="B437" s="4" t="s">
        <v>872</v>
      </c>
      <c r="C437" s="1">
        <v>1216</v>
      </c>
      <c r="D437" s="1" t="s">
        <v>873</v>
      </c>
      <c r="E437" s="2">
        <v>14321.77</v>
      </c>
      <c r="F437" s="2">
        <v>73168745.213</v>
      </c>
      <c r="G437" s="2">
        <v>69075586.276999995</v>
      </c>
      <c r="H437" s="3">
        <v>5.9256231600000001E-2</v>
      </c>
      <c r="I437" s="5">
        <v>4093158.9358000001</v>
      </c>
      <c r="J437" s="2">
        <v>5108.9177673569675</v>
      </c>
      <c r="K437" s="2">
        <v>4823.1179719406182</v>
      </c>
      <c r="L437" s="2">
        <v>5181.68</v>
      </c>
      <c r="M437" s="64" t="s">
        <v>4013</v>
      </c>
    </row>
    <row r="438" spans="1:13" x14ac:dyDescent="0.25">
      <c r="A438" t="str">
        <f t="shared" si="6"/>
        <v>121704M204</v>
      </c>
      <c r="B438" s="4" t="s">
        <v>874</v>
      </c>
      <c r="C438" s="1">
        <v>1217</v>
      </c>
      <c r="D438" s="1" t="s">
        <v>875</v>
      </c>
      <c r="E438" s="2">
        <v>2653.54</v>
      </c>
      <c r="F438" s="2">
        <v>19518307.092999998</v>
      </c>
      <c r="G438" s="2">
        <v>17372871.535999998</v>
      </c>
      <c r="H438" s="3">
        <v>0.1234934335</v>
      </c>
      <c r="I438" s="5">
        <v>2145435.5565999998</v>
      </c>
      <c r="J438" s="2">
        <v>7355.5729678090393</v>
      </c>
      <c r="K438" s="2">
        <v>6547.0547027744069</v>
      </c>
      <c r="L438" s="2">
        <v>7024.01</v>
      </c>
      <c r="M438" s="64" t="s">
        <v>4013</v>
      </c>
    </row>
    <row r="439" spans="1:13" x14ac:dyDescent="0.25">
      <c r="A439" t="str">
        <f t="shared" si="6"/>
        <v>121804M20T</v>
      </c>
      <c r="B439" s="4" t="s">
        <v>876</v>
      </c>
      <c r="C439" s="1">
        <v>1218</v>
      </c>
      <c r="D439" s="1" t="s">
        <v>877</v>
      </c>
      <c r="E439" s="2">
        <v>1267.03</v>
      </c>
      <c r="F439" s="2">
        <v>733166.90949999995</v>
      </c>
      <c r="G439" s="2">
        <v>908083.77980999998</v>
      </c>
      <c r="H439" s="3">
        <v>-0.19262195200000001</v>
      </c>
      <c r="I439" s="5">
        <v>-174916.87030000001</v>
      </c>
      <c r="J439" s="2">
        <v>578.65</v>
      </c>
      <c r="K439" s="2">
        <v>716.70266671665229</v>
      </c>
      <c r="L439" s="2">
        <v>578.65000000000009</v>
      </c>
      <c r="M439" s="64" t="s">
        <v>4008</v>
      </c>
    </row>
    <row r="440" spans="1:13" x14ac:dyDescent="0.25">
      <c r="A440" t="str">
        <f t="shared" si="6"/>
        <v>121904M211</v>
      </c>
      <c r="B440" s="4" t="s">
        <v>878</v>
      </c>
      <c r="C440" s="1">
        <v>1219</v>
      </c>
      <c r="D440" s="1" t="s">
        <v>879</v>
      </c>
      <c r="E440" s="2">
        <v>3900.91</v>
      </c>
      <c r="F440" s="2">
        <v>3197653.9452</v>
      </c>
      <c r="G440" s="2">
        <v>2286170.8494000002</v>
      </c>
      <c r="H440" s="3">
        <v>0.39869421659999998</v>
      </c>
      <c r="I440" s="5">
        <v>911483.09583999997</v>
      </c>
      <c r="J440" s="2">
        <v>819.72</v>
      </c>
      <c r="K440" s="2">
        <v>586.06090614753998</v>
      </c>
      <c r="L440" s="2">
        <v>819.72</v>
      </c>
      <c r="M440" s="64" t="s">
        <v>4012</v>
      </c>
    </row>
    <row r="441" spans="1:13" x14ac:dyDescent="0.25">
      <c r="A441" t="str">
        <f t="shared" si="6"/>
        <v>122004M212</v>
      </c>
      <c r="B441" s="4" t="s">
        <v>880</v>
      </c>
      <c r="C441" s="1">
        <v>1220</v>
      </c>
      <c r="D441" s="1" t="s">
        <v>881</v>
      </c>
      <c r="E441" s="2">
        <v>126.29</v>
      </c>
      <c r="F441" s="2">
        <v>225379.27290000001</v>
      </c>
      <c r="G441" s="2">
        <v>431093.43427999999</v>
      </c>
      <c r="H441" s="3">
        <v>-0.47719159</v>
      </c>
      <c r="I441" s="5">
        <v>-205714.16140000001</v>
      </c>
      <c r="J441" s="2">
        <v>1784.6169364161849</v>
      </c>
      <c r="K441" s="2">
        <v>3413.5199483727924</v>
      </c>
      <c r="L441" s="2">
        <v>1738.13</v>
      </c>
      <c r="M441" s="64" t="s">
        <v>4009</v>
      </c>
    </row>
    <row r="442" spans="1:13" x14ac:dyDescent="0.25">
      <c r="A442" t="str">
        <f t="shared" si="6"/>
        <v>122304M22Z</v>
      </c>
      <c r="B442" s="4" t="s">
        <v>882</v>
      </c>
      <c r="C442" s="1">
        <v>1223</v>
      </c>
      <c r="D442" s="1" t="s">
        <v>883</v>
      </c>
      <c r="E442" s="2">
        <v>46324.29</v>
      </c>
      <c r="F442" s="2">
        <v>31976267.658</v>
      </c>
      <c r="G442" s="2">
        <v>29544433.293000001</v>
      </c>
      <c r="H442" s="3">
        <v>8.2311085199999995E-2</v>
      </c>
      <c r="I442" s="5">
        <v>2431834.3651000001</v>
      </c>
      <c r="J442" s="2">
        <v>690.26999999352392</v>
      </c>
      <c r="K442" s="2">
        <v>637.77412007825706</v>
      </c>
      <c r="L442" s="2">
        <v>690.27</v>
      </c>
      <c r="M442" s="64" t="s">
        <v>4008</v>
      </c>
    </row>
    <row r="443" spans="1:13" x14ac:dyDescent="0.25">
      <c r="A443" t="str">
        <f t="shared" si="6"/>
        <v>122404M23T</v>
      </c>
      <c r="B443" s="4" t="s">
        <v>884</v>
      </c>
      <c r="C443" s="1">
        <v>1224</v>
      </c>
      <c r="D443" s="1" t="s">
        <v>885</v>
      </c>
      <c r="E443" s="2">
        <v>1632.42</v>
      </c>
      <c r="F443" s="2">
        <v>797306.57640000002</v>
      </c>
      <c r="G443" s="2">
        <v>1041107.6782</v>
      </c>
      <c r="H443" s="3">
        <v>-0.234174723</v>
      </c>
      <c r="I443" s="5">
        <v>-243801.1018</v>
      </c>
      <c r="J443" s="2">
        <v>488.42</v>
      </c>
      <c r="K443" s="2">
        <v>637.76949449283882</v>
      </c>
      <c r="L443" s="2">
        <v>488.42</v>
      </c>
      <c r="M443" s="64" t="s">
        <v>4008</v>
      </c>
    </row>
    <row r="444" spans="1:13" x14ac:dyDescent="0.25">
      <c r="A444" t="str">
        <f t="shared" si="6"/>
        <v>122504M23Z</v>
      </c>
      <c r="B444" s="4" t="s">
        <v>886</v>
      </c>
      <c r="C444" s="1">
        <v>1225</v>
      </c>
      <c r="D444" s="1" t="s">
        <v>887</v>
      </c>
      <c r="E444" s="2">
        <v>4829.8500000000004</v>
      </c>
      <c r="F444" s="2">
        <v>10000233.875</v>
      </c>
      <c r="G444" s="2">
        <v>8009883.6951000001</v>
      </c>
      <c r="H444" s="3">
        <v>0.24848677650000001</v>
      </c>
      <c r="I444" s="5">
        <v>1990350.1797</v>
      </c>
      <c r="J444" s="2">
        <v>2070.5060974978519</v>
      </c>
      <c r="K444" s="2">
        <v>1658.4125169725767</v>
      </c>
      <c r="L444" s="2">
        <v>1875.12</v>
      </c>
      <c r="M444" s="64" t="s">
        <v>4009</v>
      </c>
    </row>
    <row r="445" spans="1:13" x14ac:dyDescent="0.25">
      <c r="A445" t="str">
        <f t="shared" si="6"/>
        <v>122604M24E</v>
      </c>
      <c r="B445" s="4" t="s">
        <v>888</v>
      </c>
      <c r="C445" s="1">
        <v>1226</v>
      </c>
      <c r="D445" s="1" t="s">
        <v>889</v>
      </c>
      <c r="E445" s="2">
        <v>9660</v>
      </c>
      <c r="F445" s="2">
        <v>7920813.5999999996</v>
      </c>
      <c r="G445" s="2">
        <v>7123941.1095000003</v>
      </c>
      <c r="H445" s="3">
        <v>0.11185837699999999</v>
      </c>
      <c r="I445" s="5">
        <v>796872.49054999999</v>
      </c>
      <c r="J445" s="2">
        <v>819.95999999999992</v>
      </c>
      <c r="K445" s="2">
        <v>737.46802375776406</v>
      </c>
      <c r="L445" s="2">
        <v>819.96</v>
      </c>
      <c r="M445" s="64" t="s">
        <v>4008</v>
      </c>
    </row>
    <row r="446" spans="1:13" x14ac:dyDescent="0.25">
      <c r="A446" t="str">
        <f t="shared" si="6"/>
        <v>122704M251</v>
      </c>
      <c r="B446" s="4" t="s">
        <v>890</v>
      </c>
      <c r="C446" s="1">
        <v>1227</v>
      </c>
      <c r="D446" s="1" t="s">
        <v>891</v>
      </c>
      <c r="E446" s="2">
        <v>2388.37</v>
      </c>
      <c r="F446" s="2">
        <v>3974282.2174999998</v>
      </c>
      <c r="G446" s="2">
        <v>3682505.8119000001</v>
      </c>
      <c r="H446" s="3">
        <v>7.9233114800000004E-2</v>
      </c>
      <c r="I446" s="5">
        <v>291776.40558999998</v>
      </c>
      <c r="J446" s="2">
        <v>1664.014460699138</v>
      </c>
      <c r="K446" s="2">
        <v>1541.8489647332701</v>
      </c>
      <c r="L446" s="2">
        <v>1643.93</v>
      </c>
      <c r="M446" s="64" t="s">
        <v>4013</v>
      </c>
    </row>
    <row r="447" spans="1:13" x14ac:dyDescent="0.25">
      <c r="A447" t="str">
        <f t="shared" si="6"/>
        <v>122804M252</v>
      </c>
      <c r="B447" s="4" t="s">
        <v>892</v>
      </c>
      <c r="C447" s="1">
        <v>1228</v>
      </c>
      <c r="D447" s="1" t="s">
        <v>893</v>
      </c>
      <c r="E447" s="2">
        <v>863.69</v>
      </c>
      <c r="F447" s="2">
        <v>2393436.7143999999</v>
      </c>
      <c r="G447" s="2">
        <v>2043341.4665999999</v>
      </c>
      <c r="H447" s="3">
        <v>0.1713346758</v>
      </c>
      <c r="I447" s="5">
        <v>350095.24778999999</v>
      </c>
      <c r="J447" s="2">
        <v>2771.1756699741804</v>
      </c>
      <c r="K447" s="2">
        <v>2365.8273994141414</v>
      </c>
      <c r="L447" s="2">
        <v>2745.83</v>
      </c>
      <c r="M447" s="64" t="s">
        <v>4008</v>
      </c>
    </row>
    <row r="448" spans="1:13" x14ac:dyDescent="0.25">
      <c r="A448" t="str">
        <f t="shared" si="6"/>
        <v>122904M253</v>
      </c>
      <c r="B448" s="4" t="s">
        <v>894</v>
      </c>
      <c r="C448" s="1">
        <v>1229</v>
      </c>
      <c r="D448" s="1" t="s">
        <v>895</v>
      </c>
      <c r="E448" s="2">
        <v>643.80999999999995</v>
      </c>
      <c r="F448" s="2">
        <v>2951509.1970000002</v>
      </c>
      <c r="G448" s="2">
        <v>2663603.4589</v>
      </c>
      <c r="H448" s="3">
        <v>0.10808881369999999</v>
      </c>
      <c r="I448" s="5">
        <v>287905.73806</v>
      </c>
      <c r="J448" s="2">
        <v>4584.4413677948469</v>
      </c>
      <c r="K448" s="2">
        <v>4137.2508331650643</v>
      </c>
      <c r="L448" s="2">
        <v>4422.1499999999996</v>
      </c>
      <c r="M448" s="64" t="s">
        <v>4008</v>
      </c>
    </row>
    <row r="449" spans="1:13" x14ac:dyDescent="0.25">
      <c r="A449" t="str">
        <f t="shared" si="6"/>
        <v>123004M254</v>
      </c>
      <c r="B449" s="4" t="s">
        <v>896</v>
      </c>
      <c r="C449" s="1">
        <v>1230</v>
      </c>
      <c r="D449" s="1" t="s">
        <v>897</v>
      </c>
      <c r="E449" s="2">
        <v>197.86</v>
      </c>
      <c r="F449" s="2">
        <v>1634232.5844000001</v>
      </c>
      <c r="G449" s="2">
        <v>1671444.0691</v>
      </c>
      <c r="H449" s="3">
        <v>-2.2263075E-2</v>
      </c>
      <c r="I449" s="5">
        <v>-37211.484700000001</v>
      </c>
      <c r="J449" s="2">
        <v>8259.5399999999991</v>
      </c>
      <c r="K449" s="2">
        <v>8447.6097700394203</v>
      </c>
      <c r="L449" s="2">
        <v>8259.5400000000009</v>
      </c>
      <c r="M449" s="64" t="s">
        <v>4011</v>
      </c>
    </row>
    <row r="450" spans="1:13" x14ac:dyDescent="0.25">
      <c r="A450" t="str">
        <f t="shared" si="6"/>
        <v>123104M25T</v>
      </c>
      <c r="B450" s="4" t="s">
        <v>898</v>
      </c>
      <c r="C450" s="1">
        <v>1231</v>
      </c>
      <c r="D450" s="1" t="s">
        <v>899</v>
      </c>
      <c r="E450" s="2">
        <v>2608.79</v>
      </c>
      <c r="F450" s="2">
        <v>1741262.9734</v>
      </c>
      <c r="G450" s="2">
        <v>1648910.5253000001</v>
      </c>
      <c r="H450" s="3">
        <v>5.6008162200000003E-2</v>
      </c>
      <c r="I450" s="5">
        <v>92352.448080999995</v>
      </c>
      <c r="J450" s="2">
        <v>667.46</v>
      </c>
      <c r="K450" s="2">
        <v>632.05950854610762</v>
      </c>
      <c r="L450" s="2">
        <v>667.46</v>
      </c>
      <c r="M450" s="64" t="s">
        <v>4008</v>
      </c>
    </row>
    <row r="451" spans="1:13" x14ac:dyDescent="0.25">
      <c r="A451" t="str">
        <f t="shared" ref="A451:A514" si="7">TRIM(CONCATENATE(C451,B451))</f>
        <v>123204M261</v>
      </c>
      <c r="B451" s="4" t="s">
        <v>900</v>
      </c>
      <c r="C451" s="1">
        <v>1232</v>
      </c>
      <c r="D451" s="1" t="s">
        <v>901</v>
      </c>
      <c r="E451" s="2">
        <v>421.88</v>
      </c>
      <c r="F451" s="2">
        <v>1027550.7425000001</v>
      </c>
      <c r="G451" s="2">
        <v>1038387.8276</v>
      </c>
      <c r="H451" s="3">
        <v>-1.0436452000000001E-2</v>
      </c>
      <c r="I451" s="5">
        <v>-10837.08511</v>
      </c>
      <c r="J451" s="2">
        <v>2435.6469671470563</v>
      </c>
      <c r="K451" s="2">
        <v>2461.3345681236369</v>
      </c>
      <c r="L451" s="2">
        <v>2390.17</v>
      </c>
      <c r="M451" s="64" t="s">
        <v>4008</v>
      </c>
    </row>
    <row r="452" spans="1:13" x14ac:dyDescent="0.25">
      <c r="A452" t="str">
        <f t="shared" si="7"/>
        <v>123304M262</v>
      </c>
      <c r="B452" s="4" t="s">
        <v>902</v>
      </c>
      <c r="C452" s="1">
        <v>1233</v>
      </c>
      <c r="D452" s="1" t="s">
        <v>903</v>
      </c>
      <c r="E452" s="2">
        <v>349.43</v>
      </c>
      <c r="F452" s="2">
        <v>1576393.1126999999</v>
      </c>
      <c r="G452" s="2">
        <v>1443397.8869</v>
      </c>
      <c r="H452" s="3">
        <v>9.2140377199999998E-2</v>
      </c>
      <c r="I452" s="5">
        <v>132995.22581</v>
      </c>
      <c r="J452" s="2">
        <v>4511.3273408121795</v>
      </c>
      <c r="K452" s="2">
        <v>4130.7211369945344</v>
      </c>
      <c r="L452" s="2">
        <v>4472.8900000000003</v>
      </c>
      <c r="M452" s="64" t="s">
        <v>4008</v>
      </c>
    </row>
    <row r="453" spans="1:13" x14ac:dyDescent="0.25">
      <c r="A453" t="str">
        <f t="shared" si="7"/>
        <v>123404M263</v>
      </c>
      <c r="B453" s="4" t="s">
        <v>904</v>
      </c>
      <c r="C453" s="1">
        <v>1234</v>
      </c>
      <c r="D453" s="1" t="s">
        <v>905</v>
      </c>
      <c r="E453" s="2">
        <v>253.16</v>
      </c>
      <c r="F453" s="2">
        <v>1539243.2315</v>
      </c>
      <c r="G453" s="2">
        <v>1512654.5704999999</v>
      </c>
      <c r="H453" s="3">
        <v>1.75774837E-2</v>
      </c>
      <c r="I453" s="5">
        <v>26588.661004000001</v>
      </c>
      <c r="J453" s="2">
        <v>6080.1202065887182</v>
      </c>
      <c r="K453" s="2">
        <v>5975.0931051508924</v>
      </c>
      <c r="L453" s="2">
        <v>6155.34</v>
      </c>
      <c r="M453" s="64" t="s">
        <v>4009</v>
      </c>
    </row>
    <row r="454" spans="1:13" x14ac:dyDescent="0.25">
      <c r="A454" t="str">
        <f t="shared" si="7"/>
        <v>123604M26T</v>
      </c>
      <c r="B454" s="4" t="s">
        <v>906</v>
      </c>
      <c r="C454" s="1">
        <v>1236</v>
      </c>
      <c r="D454" s="1" t="s">
        <v>907</v>
      </c>
      <c r="E454" s="2">
        <v>2957.42</v>
      </c>
      <c r="F454" s="2">
        <v>2210937.6178000001</v>
      </c>
      <c r="G454" s="2">
        <v>1849088.8939</v>
      </c>
      <c r="H454" s="3">
        <v>0.19569028029999999</v>
      </c>
      <c r="I454" s="5">
        <v>361848.72388000001</v>
      </c>
      <c r="J454" s="2">
        <v>747.59</v>
      </c>
      <c r="K454" s="2">
        <v>625.23716411602004</v>
      </c>
      <c r="L454" s="2">
        <v>747.59</v>
      </c>
      <c r="M454" s="64" t="s">
        <v>4008</v>
      </c>
    </row>
    <row r="455" spans="1:13" x14ac:dyDescent="0.25">
      <c r="A455" t="str">
        <f t="shared" si="7"/>
        <v>124104M271</v>
      </c>
      <c r="B455" s="4" t="s">
        <v>908</v>
      </c>
      <c r="C455" s="1">
        <v>1241</v>
      </c>
      <c r="D455" s="1" t="s">
        <v>909</v>
      </c>
      <c r="E455" s="2">
        <v>1077.49</v>
      </c>
      <c r="F455" s="2">
        <v>1340219.594</v>
      </c>
      <c r="G455" s="2">
        <v>1298324.6007000001</v>
      </c>
      <c r="H455" s="3">
        <v>3.2268504500000003E-2</v>
      </c>
      <c r="I455" s="5">
        <v>41894.993267999998</v>
      </c>
      <c r="J455" s="2">
        <v>1243.834832805873</v>
      </c>
      <c r="K455" s="2">
        <v>1204.9528076362658</v>
      </c>
      <c r="L455" s="2">
        <v>1230.68</v>
      </c>
      <c r="M455" s="64" t="s">
        <v>4008</v>
      </c>
    </row>
    <row r="456" spans="1:13" x14ac:dyDescent="0.25">
      <c r="A456" t="str">
        <f t="shared" si="7"/>
        <v>124204M272</v>
      </c>
      <c r="B456" s="4" t="s">
        <v>910</v>
      </c>
      <c r="C456" s="1">
        <v>1242</v>
      </c>
      <c r="D456" s="1" t="s">
        <v>911</v>
      </c>
      <c r="E456" s="2">
        <v>545.52</v>
      </c>
      <c r="F456" s="2">
        <v>1441571.8267999999</v>
      </c>
      <c r="G456" s="2">
        <v>1420558.6658999999</v>
      </c>
      <c r="H456" s="3">
        <v>1.4792181E-2</v>
      </c>
      <c r="I456" s="5">
        <v>21013.160865000002</v>
      </c>
      <c r="J456" s="2">
        <v>2642.5645747177005</v>
      </c>
      <c r="K456" s="2">
        <v>2604.045068741751</v>
      </c>
      <c r="L456" s="2">
        <v>2627.09</v>
      </c>
      <c r="M456" s="64" t="s">
        <v>4008</v>
      </c>
    </row>
    <row r="457" spans="1:13" x14ac:dyDescent="0.25">
      <c r="A457" t="str">
        <f t="shared" si="7"/>
        <v>124304M273</v>
      </c>
      <c r="B457" s="4" t="s">
        <v>912</v>
      </c>
      <c r="C457" s="1">
        <v>1243</v>
      </c>
      <c r="D457" s="1" t="s">
        <v>913</v>
      </c>
      <c r="E457" s="2">
        <v>136.21</v>
      </c>
      <c r="F457" s="2">
        <v>573696.26740000001</v>
      </c>
      <c r="G457" s="2">
        <v>529421.10120000003</v>
      </c>
      <c r="H457" s="3">
        <v>8.3629394600000004E-2</v>
      </c>
      <c r="I457" s="5">
        <v>44275.166194999998</v>
      </c>
      <c r="J457" s="2">
        <v>4211.8513134131117</v>
      </c>
      <c r="K457" s="2">
        <v>3886.8005374054769</v>
      </c>
      <c r="L457" s="2">
        <v>4089.48</v>
      </c>
      <c r="M457" s="64" t="s">
        <v>4008</v>
      </c>
    </row>
    <row r="458" spans="1:13" x14ac:dyDescent="0.25">
      <c r="A458" t="str">
        <f t="shared" si="7"/>
        <v>124404M274</v>
      </c>
      <c r="B458" s="4" t="s">
        <v>914</v>
      </c>
      <c r="C458" s="1">
        <v>1244</v>
      </c>
      <c r="D458" s="1" t="s">
        <v>915</v>
      </c>
      <c r="E458" s="2">
        <v>229.99</v>
      </c>
      <c r="F458" s="2">
        <v>1236949.5728</v>
      </c>
      <c r="G458" s="2">
        <v>1284044.7752</v>
      </c>
      <c r="H458" s="3">
        <v>-3.6677227999999999E-2</v>
      </c>
      <c r="I458" s="5">
        <v>-47095.202440000001</v>
      </c>
      <c r="J458" s="2">
        <v>5378.275458932997</v>
      </c>
      <c r="K458" s="2">
        <v>5583.0461115700682</v>
      </c>
      <c r="L458" s="2">
        <v>5237.7299999999996</v>
      </c>
      <c r="M458" s="64" t="s">
        <v>4014</v>
      </c>
    </row>
    <row r="459" spans="1:13" x14ac:dyDescent="0.25">
      <c r="A459" t="str">
        <f t="shared" si="7"/>
        <v>143005C021</v>
      </c>
      <c r="B459" s="4" t="s">
        <v>916</v>
      </c>
      <c r="C459" s="1">
        <v>1430</v>
      </c>
      <c r="D459" s="1" t="s">
        <v>917</v>
      </c>
      <c r="E459" s="2">
        <v>454.52</v>
      </c>
      <c r="F459" s="2">
        <v>7248291.1731000002</v>
      </c>
      <c r="G459" s="2">
        <v>5864465.0067999996</v>
      </c>
      <c r="H459" s="3">
        <v>0.23596801489999999</v>
      </c>
      <c r="I459" s="5">
        <v>1383826.1662999999</v>
      </c>
      <c r="J459" s="2">
        <v>15947.133620302739</v>
      </c>
      <c r="K459" s="2">
        <v>12902.545557511221</v>
      </c>
      <c r="L459" s="2">
        <v>15964.76</v>
      </c>
      <c r="M459" s="64" t="s">
        <v>4012</v>
      </c>
    </row>
    <row r="460" spans="1:13" x14ac:dyDescent="0.25">
      <c r="A460" t="str">
        <f t="shared" si="7"/>
        <v>143105C022</v>
      </c>
      <c r="B460" s="4" t="s">
        <v>918</v>
      </c>
      <c r="C460" s="1">
        <v>1431</v>
      </c>
      <c r="D460" s="1" t="s">
        <v>919</v>
      </c>
      <c r="E460" s="2">
        <v>1045.4100000000001</v>
      </c>
      <c r="F460" s="2">
        <v>20071263.338</v>
      </c>
      <c r="G460" s="2">
        <v>16638718.083000001</v>
      </c>
      <c r="H460" s="3">
        <v>0.20629866059999999</v>
      </c>
      <c r="I460" s="5">
        <v>3432545.2552</v>
      </c>
      <c r="J460" s="2">
        <v>19199.417776757444</v>
      </c>
      <c r="K460" s="2">
        <v>15915.973716532269</v>
      </c>
      <c r="L460" s="2">
        <v>19221.82</v>
      </c>
      <c r="M460" s="64" t="s">
        <v>4012</v>
      </c>
    </row>
    <row r="461" spans="1:13" x14ac:dyDescent="0.25">
      <c r="A461" t="str">
        <f t="shared" si="7"/>
        <v>143205C023</v>
      </c>
      <c r="B461" s="4" t="s">
        <v>920</v>
      </c>
      <c r="C461" s="1">
        <v>1432</v>
      </c>
      <c r="D461" s="1" t="s">
        <v>921</v>
      </c>
      <c r="E461" s="2">
        <v>810.73</v>
      </c>
      <c r="F461" s="2">
        <v>18729510.140999999</v>
      </c>
      <c r="G461" s="2">
        <v>16157372.277000001</v>
      </c>
      <c r="H461" s="3">
        <v>0.1591928329</v>
      </c>
      <c r="I461" s="5">
        <v>2572137.8643999998</v>
      </c>
      <c r="J461" s="2">
        <v>23102.031676390412</v>
      </c>
      <c r="K461" s="2">
        <v>19929.412106373267</v>
      </c>
      <c r="L461" s="2">
        <v>23301.119999999999</v>
      </c>
      <c r="M461" s="64" t="s">
        <v>4008</v>
      </c>
    </row>
    <row r="462" spans="1:13" x14ac:dyDescent="0.25">
      <c r="A462" t="str">
        <f t="shared" si="7"/>
        <v>143305C024</v>
      </c>
      <c r="B462" s="4" t="s">
        <v>922</v>
      </c>
      <c r="C462" s="1">
        <v>1433</v>
      </c>
      <c r="D462" s="1" t="s">
        <v>923</v>
      </c>
      <c r="E462" s="2">
        <v>624.04999999999995</v>
      </c>
      <c r="F462" s="2">
        <v>17090314.412</v>
      </c>
      <c r="G462" s="2">
        <v>16223884.137</v>
      </c>
      <c r="H462" s="3">
        <v>5.34046143E-2</v>
      </c>
      <c r="I462" s="5">
        <v>866430.27485000005</v>
      </c>
      <c r="J462" s="2">
        <v>27386.129976764685</v>
      </c>
      <c r="K462" s="2">
        <v>25997.731170579282</v>
      </c>
      <c r="L462" s="2">
        <v>27048.9</v>
      </c>
      <c r="M462" s="64" t="s">
        <v>4008</v>
      </c>
    </row>
    <row r="463" spans="1:13" x14ac:dyDescent="0.25">
      <c r="A463" t="str">
        <f t="shared" si="7"/>
        <v>143405C031</v>
      </c>
      <c r="B463" s="4" t="s">
        <v>924</v>
      </c>
      <c r="C463" s="1">
        <v>1434</v>
      </c>
      <c r="D463" s="1" t="s">
        <v>925</v>
      </c>
      <c r="E463" s="2">
        <v>2135.52</v>
      </c>
      <c r="F463" s="2">
        <v>29402435</v>
      </c>
      <c r="G463" s="2">
        <v>26161467.395</v>
      </c>
      <c r="H463" s="3">
        <v>0.12388325</v>
      </c>
      <c r="I463" s="5">
        <v>3240967.6047</v>
      </c>
      <c r="J463" s="2">
        <v>13768.278920356635</v>
      </c>
      <c r="K463" s="2">
        <v>12250.630944687944</v>
      </c>
      <c r="L463" s="2">
        <v>13786.41</v>
      </c>
      <c r="M463" s="64" t="s">
        <v>4008</v>
      </c>
    </row>
    <row r="464" spans="1:13" x14ac:dyDescent="0.25">
      <c r="A464" t="str">
        <f t="shared" si="7"/>
        <v>152805C031</v>
      </c>
      <c r="B464" s="4" t="s">
        <v>924</v>
      </c>
      <c r="C464" s="1">
        <v>1528</v>
      </c>
      <c r="D464" s="1" t="s">
        <v>925</v>
      </c>
      <c r="E464" s="2">
        <v>40.729999999999997</v>
      </c>
      <c r="F464" s="2">
        <v>669362.1067</v>
      </c>
      <c r="G464" s="2">
        <v>645378.88691999996</v>
      </c>
      <c r="H464" s="3">
        <v>3.7161457000000002E-2</v>
      </c>
      <c r="I464" s="5">
        <v>23983.219777999999</v>
      </c>
      <c r="J464" s="2">
        <v>16434.129798674196</v>
      </c>
      <c r="K464" s="2">
        <v>15845.295529585073</v>
      </c>
      <c r="L464" s="2">
        <v>16518.39</v>
      </c>
      <c r="M464" s="64" t="s">
        <v>4011</v>
      </c>
    </row>
    <row r="465" spans="1:13" x14ac:dyDescent="0.25">
      <c r="A465" t="str">
        <f t="shared" si="7"/>
        <v>143505C032</v>
      </c>
      <c r="B465" s="4" t="s">
        <v>926</v>
      </c>
      <c r="C465" s="1">
        <v>1435</v>
      </c>
      <c r="D465" s="1" t="s">
        <v>927</v>
      </c>
      <c r="E465" s="2">
        <v>4039.12</v>
      </c>
      <c r="F465" s="2">
        <v>66463657.527999997</v>
      </c>
      <c r="G465" s="2">
        <v>55909146.770000003</v>
      </c>
      <c r="H465" s="3">
        <v>0.1887796786</v>
      </c>
      <c r="I465" s="5">
        <v>10554510.759</v>
      </c>
      <c r="J465" s="2">
        <v>16454.984632296142</v>
      </c>
      <c r="K465" s="2">
        <v>13841.91278545822</v>
      </c>
      <c r="L465" s="2">
        <v>16458.669999999998</v>
      </c>
      <c r="M465" s="64" t="s">
        <v>4012</v>
      </c>
    </row>
    <row r="466" spans="1:13" x14ac:dyDescent="0.25">
      <c r="A466" t="str">
        <f t="shared" si="7"/>
        <v>152905C032</v>
      </c>
      <c r="B466" s="4" t="s">
        <v>926</v>
      </c>
      <c r="C466" s="1">
        <v>1529</v>
      </c>
      <c r="D466" s="1" t="s">
        <v>927</v>
      </c>
      <c r="E466" s="2">
        <v>118.66</v>
      </c>
      <c r="F466" s="2">
        <v>2277231.6847999999</v>
      </c>
      <c r="G466" s="2">
        <v>2049275.8929000001</v>
      </c>
      <c r="H466" s="3">
        <v>0.1112372388</v>
      </c>
      <c r="I466" s="5">
        <v>227955.79188999999</v>
      </c>
      <c r="J466" s="2">
        <v>19191.232806337433</v>
      </c>
      <c r="K466" s="2">
        <v>17270.149105848643</v>
      </c>
      <c r="L466" s="2">
        <v>19190.650000000001</v>
      </c>
      <c r="M466" s="64" t="s">
        <v>4009</v>
      </c>
    </row>
    <row r="467" spans="1:13" x14ac:dyDescent="0.25">
      <c r="A467" t="str">
        <f t="shared" si="7"/>
        <v>143605C033</v>
      </c>
      <c r="B467" s="4" t="s">
        <v>928</v>
      </c>
      <c r="C467" s="1">
        <v>1436</v>
      </c>
      <c r="D467" s="1" t="s">
        <v>929</v>
      </c>
      <c r="E467" s="2">
        <v>2346.25</v>
      </c>
      <c r="F467" s="2">
        <v>45639054.024999999</v>
      </c>
      <c r="G467" s="2">
        <v>39159334.564000003</v>
      </c>
      <c r="H467" s="3">
        <v>0.16547062230000001</v>
      </c>
      <c r="I467" s="5">
        <v>6479719.4604000002</v>
      </c>
      <c r="J467" s="2">
        <v>19451.914342035161</v>
      </c>
      <c r="K467" s="2">
        <v>16690.179888758659</v>
      </c>
      <c r="L467" s="2">
        <v>19506.12</v>
      </c>
      <c r="M467" s="64" t="s">
        <v>4008</v>
      </c>
    </row>
    <row r="468" spans="1:13" x14ac:dyDescent="0.25">
      <c r="A468" t="str">
        <f t="shared" si="7"/>
        <v>153005C033</v>
      </c>
      <c r="B468" s="4" t="s">
        <v>928</v>
      </c>
      <c r="C468" s="1">
        <v>1530</v>
      </c>
      <c r="D468" s="1" t="s">
        <v>929</v>
      </c>
      <c r="E468" s="2">
        <v>83.37</v>
      </c>
      <c r="F468" s="2">
        <v>1864825.4306999999</v>
      </c>
      <c r="G468" s="2">
        <v>1785768.2762</v>
      </c>
      <c r="H468" s="3">
        <v>4.4270667999999999E-2</v>
      </c>
      <c r="I468" s="5">
        <v>79057.154471999995</v>
      </c>
      <c r="J468" s="2">
        <v>22368.063220582942</v>
      </c>
      <c r="K468" s="2">
        <v>21419.794604773899</v>
      </c>
      <c r="L468" s="2">
        <v>22238.11</v>
      </c>
      <c r="M468" s="64" t="s">
        <v>4010</v>
      </c>
    </row>
    <row r="469" spans="1:13" x14ac:dyDescent="0.25">
      <c r="A469" t="str">
        <f t="shared" si="7"/>
        <v>143705C034</v>
      </c>
      <c r="B469" s="4" t="s">
        <v>930</v>
      </c>
      <c r="C469" s="1">
        <v>1437</v>
      </c>
      <c r="D469" s="1" t="s">
        <v>931</v>
      </c>
      <c r="E469" s="2">
        <v>1392.08</v>
      </c>
      <c r="F469" s="2">
        <v>33204077.962000001</v>
      </c>
      <c r="G469" s="2">
        <v>31732020.853</v>
      </c>
      <c r="H469" s="3">
        <v>4.6390272900000001E-2</v>
      </c>
      <c r="I469" s="5">
        <v>1472057.1085999999</v>
      </c>
      <c r="J469" s="2">
        <v>23852.133470777542</v>
      </c>
      <c r="K469" s="2">
        <v>22794.681952905008</v>
      </c>
      <c r="L469" s="2">
        <v>23293.11</v>
      </c>
      <c r="M469" s="64" t="s">
        <v>4008</v>
      </c>
    </row>
    <row r="470" spans="1:13" x14ac:dyDescent="0.25">
      <c r="A470" t="str">
        <f t="shared" si="7"/>
        <v>153105C034</v>
      </c>
      <c r="B470" s="4" t="s">
        <v>930</v>
      </c>
      <c r="C470" s="1">
        <v>1531</v>
      </c>
      <c r="D470" s="1" t="s">
        <v>931</v>
      </c>
      <c r="E470" s="2">
        <v>73.459999999999994</v>
      </c>
      <c r="F470" s="2">
        <v>2034905.541</v>
      </c>
      <c r="G470" s="2">
        <v>1842248.9564</v>
      </c>
      <c r="H470" s="3">
        <v>0.1045768455</v>
      </c>
      <c r="I470" s="5">
        <v>192656.58455999999</v>
      </c>
      <c r="J470" s="2">
        <v>27700.864974135588</v>
      </c>
      <c r="K470" s="2">
        <v>25078.25968418187</v>
      </c>
      <c r="L470" s="2">
        <v>26090.27</v>
      </c>
      <c r="M470" s="64" t="s">
        <v>4010</v>
      </c>
    </row>
    <row r="471" spans="1:13" x14ac:dyDescent="0.25">
      <c r="A471" t="str">
        <f t="shared" si="7"/>
        <v>143805C041</v>
      </c>
      <c r="B471" s="4" t="s">
        <v>932</v>
      </c>
      <c r="C471" s="1">
        <v>1438</v>
      </c>
      <c r="D471" s="1" t="s">
        <v>933</v>
      </c>
      <c r="E471" s="2">
        <v>550.70000000000005</v>
      </c>
      <c r="F471" s="2">
        <v>6696963.0855</v>
      </c>
      <c r="G471" s="2">
        <v>5439156.1332999999</v>
      </c>
      <c r="H471" s="3">
        <v>0.23125038540000001</v>
      </c>
      <c r="I471" s="5">
        <v>1257806.9521999999</v>
      </c>
      <c r="J471" s="2">
        <v>12160.819112947158</v>
      </c>
      <c r="K471" s="2">
        <v>9876.8043096059555</v>
      </c>
      <c r="L471" s="2">
        <v>12181.37</v>
      </c>
      <c r="M471" s="64" t="s">
        <v>4012</v>
      </c>
    </row>
    <row r="472" spans="1:13" x14ac:dyDescent="0.25">
      <c r="A472" t="str">
        <f t="shared" si="7"/>
        <v>143905C042</v>
      </c>
      <c r="B472" s="4" t="s">
        <v>934</v>
      </c>
      <c r="C472" s="1">
        <v>1439</v>
      </c>
      <c r="D472" s="1" t="s">
        <v>935</v>
      </c>
      <c r="E472" s="2">
        <v>1106.74</v>
      </c>
      <c r="F472" s="2">
        <v>15695520.142000001</v>
      </c>
      <c r="G472" s="2">
        <v>13520318.818</v>
      </c>
      <c r="H472" s="3">
        <v>0.16088387800000001</v>
      </c>
      <c r="I472" s="5">
        <v>2175201.3235999998</v>
      </c>
      <c r="J472" s="2">
        <v>14181.759168368362</v>
      </c>
      <c r="K472" s="2">
        <v>12216.346041527369</v>
      </c>
      <c r="L472" s="2">
        <v>14201.94</v>
      </c>
      <c r="M472" s="64" t="s">
        <v>4008</v>
      </c>
    </row>
    <row r="473" spans="1:13" x14ac:dyDescent="0.25">
      <c r="A473" t="str">
        <f t="shared" si="7"/>
        <v>144005C043</v>
      </c>
      <c r="B473" s="4" t="s">
        <v>936</v>
      </c>
      <c r="C473" s="1">
        <v>1440</v>
      </c>
      <c r="D473" s="1" t="s">
        <v>937</v>
      </c>
      <c r="E473" s="2">
        <v>738.72</v>
      </c>
      <c r="F473" s="2">
        <v>12667690.748</v>
      </c>
      <c r="G473" s="2">
        <v>10955440.453</v>
      </c>
      <c r="H473" s="3">
        <v>0.15629223689999999</v>
      </c>
      <c r="I473" s="5">
        <v>1712250.2941999999</v>
      </c>
      <c r="J473" s="2">
        <v>17148.16269763916</v>
      </c>
      <c r="K473" s="2">
        <v>14830.301674518085</v>
      </c>
      <c r="L473" s="2">
        <v>17348.97</v>
      </c>
      <c r="M473" s="64" t="s">
        <v>4008</v>
      </c>
    </row>
    <row r="474" spans="1:13" x14ac:dyDescent="0.25">
      <c r="A474" t="str">
        <f t="shared" si="7"/>
        <v>144105C044</v>
      </c>
      <c r="B474" s="4" t="s">
        <v>938</v>
      </c>
      <c r="C474" s="1">
        <v>1441</v>
      </c>
      <c r="D474" s="1" t="s">
        <v>939</v>
      </c>
      <c r="E474" s="2">
        <v>382.34</v>
      </c>
      <c r="F474" s="2">
        <v>7887211.7642000001</v>
      </c>
      <c r="G474" s="2">
        <v>8075050.7325999998</v>
      </c>
      <c r="H474" s="3">
        <v>-2.3261646E-2</v>
      </c>
      <c r="I474" s="5">
        <v>-187838.96840000001</v>
      </c>
      <c r="J474" s="2">
        <v>20628.790511586547</v>
      </c>
      <c r="K474" s="2">
        <v>21120.078287911285</v>
      </c>
      <c r="L474" s="2">
        <v>20890.41</v>
      </c>
      <c r="M474" s="64" t="s">
        <v>4008</v>
      </c>
    </row>
    <row r="475" spans="1:13" x14ac:dyDescent="0.25">
      <c r="A475" t="str">
        <f t="shared" si="7"/>
        <v>144205C051</v>
      </c>
      <c r="B475" s="4" t="s">
        <v>940</v>
      </c>
      <c r="C475" s="1">
        <v>1442</v>
      </c>
      <c r="D475" s="1" t="s">
        <v>941</v>
      </c>
      <c r="E475" s="2">
        <v>1895.08</v>
      </c>
      <c r="F475" s="2">
        <v>19537802.149</v>
      </c>
      <c r="G475" s="2">
        <v>17143563.544</v>
      </c>
      <c r="H475" s="3">
        <v>0.13965816380000001</v>
      </c>
      <c r="I475" s="5">
        <v>2394238.6057000002</v>
      </c>
      <c r="J475" s="2">
        <v>10309.750590476391</v>
      </c>
      <c r="K475" s="2">
        <v>9046.353475315027</v>
      </c>
      <c r="L475" s="2">
        <v>10307.700000000001</v>
      </c>
      <c r="M475" s="64" t="s">
        <v>4008</v>
      </c>
    </row>
    <row r="476" spans="1:13" x14ac:dyDescent="0.25">
      <c r="A476" t="str">
        <f t="shared" si="7"/>
        <v>144305C052</v>
      </c>
      <c r="B476" s="4" t="s">
        <v>942</v>
      </c>
      <c r="C476" s="1">
        <v>1443</v>
      </c>
      <c r="D476" s="1" t="s">
        <v>943</v>
      </c>
      <c r="E476" s="2">
        <v>3078.54</v>
      </c>
      <c r="F476" s="2">
        <v>36372065.585000001</v>
      </c>
      <c r="G476" s="2">
        <v>31435077.423</v>
      </c>
      <c r="H476" s="3">
        <v>0.15705347550000001</v>
      </c>
      <c r="I476" s="5">
        <v>4936988.1623</v>
      </c>
      <c r="J476" s="2">
        <v>11814.712683609763</v>
      </c>
      <c r="K476" s="2">
        <v>10211.034263969284</v>
      </c>
      <c r="L476" s="2">
        <v>11809.51</v>
      </c>
      <c r="M476" s="64" t="s">
        <v>4008</v>
      </c>
    </row>
    <row r="477" spans="1:13" x14ac:dyDescent="0.25">
      <c r="A477" t="str">
        <f t="shared" si="7"/>
        <v>144405C053</v>
      </c>
      <c r="B477" s="4" t="s">
        <v>944</v>
      </c>
      <c r="C477" s="1">
        <v>1444</v>
      </c>
      <c r="D477" s="1" t="s">
        <v>945</v>
      </c>
      <c r="E477" s="2">
        <v>1515.32</v>
      </c>
      <c r="F477" s="2">
        <v>20185690.693999998</v>
      </c>
      <c r="G477" s="2">
        <v>18194241.732000001</v>
      </c>
      <c r="H477" s="3">
        <v>0.1094549029</v>
      </c>
      <c r="I477" s="5">
        <v>1991448.9623</v>
      </c>
      <c r="J477" s="2">
        <v>13321.074554549534</v>
      </c>
      <c r="K477" s="2">
        <v>12006.864379800967</v>
      </c>
      <c r="L477" s="2">
        <v>13267.12</v>
      </c>
      <c r="M477" s="64" t="s">
        <v>4009</v>
      </c>
    </row>
    <row r="478" spans="1:13" x14ac:dyDescent="0.25">
      <c r="A478" t="str">
        <f t="shared" si="7"/>
        <v>144505C054</v>
      </c>
      <c r="B478" s="4" t="s">
        <v>946</v>
      </c>
      <c r="C478" s="1">
        <v>1445</v>
      </c>
      <c r="D478" s="1" t="s">
        <v>947</v>
      </c>
      <c r="E478" s="2">
        <v>622.83000000000004</v>
      </c>
      <c r="F478" s="2">
        <v>11861014.527000001</v>
      </c>
      <c r="G478" s="2">
        <v>10972164.547</v>
      </c>
      <c r="H478" s="3">
        <v>8.1009537899999998E-2</v>
      </c>
      <c r="I478" s="5">
        <v>888849.97968999995</v>
      </c>
      <c r="J478" s="2">
        <v>19043.743119310246</v>
      </c>
      <c r="K478" s="2">
        <v>17616.628208339353</v>
      </c>
      <c r="L478" s="2">
        <v>18398.82</v>
      </c>
      <c r="M478" s="64" t="s">
        <v>4012</v>
      </c>
    </row>
    <row r="479" spans="1:13" x14ac:dyDescent="0.25">
      <c r="A479" t="str">
        <f t="shared" si="7"/>
        <v>144605C061</v>
      </c>
      <c r="B479" s="4" t="s">
        <v>948</v>
      </c>
      <c r="C479" s="1">
        <v>1446</v>
      </c>
      <c r="D479" s="1" t="s">
        <v>949</v>
      </c>
      <c r="E479" s="2">
        <v>1043.22</v>
      </c>
      <c r="F479" s="2">
        <v>12225252.594000001</v>
      </c>
      <c r="G479" s="2">
        <v>11173939.5</v>
      </c>
      <c r="H479" s="3">
        <v>9.4086163E-2</v>
      </c>
      <c r="I479" s="5">
        <v>1051313.0937000001</v>
      </c>
      <c r="J479" s="2">
        <v>11718.76746419739</v>
      </c>
      <c r="K479" s="2">
        <v>10711.009662391441</v>
      </c>
      <c r="L479" s="2">
        <v>11814.45</v>
      </c>
      <c r="M479" s="64" t="s">
        <v>4008</v>
      </c>
    </row>
    <row r="480" spans="1:13" x14ac:dyDescent="0.25">
      <c r="A480" t="str">
        <f t="shared" si="7"/>
        <v>144705C062</v>
      </c>
      <c r="B480" s="4" t="s">
        <v>950</v>
      </c>
      <c r="C480" s="1">
        <v>1447</v>
      </c>
      <c r="D480" s="1" t="s">
        <v>951</v>
      </c>
      <c r="E480" s="2">
        <v>1615.25</v>
      </c>
      <c r="F480" s="2">
        <v>24360607.708999999</v>
      </c>
      <c r="G480" s="2">
        <v>20228435.721999999</v>
      </c>
      <c r="H480" s="3">
        <v>0.20427540929999999</v>
      </c>
      <c r="I480" s="5">
        <v>4132171.9865999999</v>
      </c>
      <c r="J480" s="2">
        <v>15081.63300355982</v>
      </c>
      <c r="K480" s="2">
        <v>12523.40858814425</v>
      </c>
      <c r="L480" s="2">
        <v>15170.52</v>
      </c>
      <c r="M480" s="64" t="s">
        <v>4008</v>
      </c>
    </row>
    <row r="481" spans="1:13" x14ac:dyDescent="0.25">
      <c r="A481" t="str">
        <f t="shared" si="7"/>
        <v>144805C063</v>
      </c>
      <c r="B481" s="4" t="s">
        <v>952</v>
      </c>
      <c r="C481" s="1">
        <v>1448</v>
      </c>
      <c r="D481" s="1" t="s">
        <v>953</v>
      </c>
      <c r="E481" s="2">
        <v>1203.05</v>
      </c>
      <c r="F481" s="2">
        <v>19604522.701000001</v>
      </c>
      <c r="G481" s="2">
        <v>18180387.114999998</v>
      </c>
      <c r="H481" s="3">
        <v>7.8333622800000002E-2</v>
      </c>
      <c r="I481" s="5">
        <v>1424135.5863999999</v>
      </c>
      <c r="J481" s="2">
        <v>16295.6840538631</v>
      </c>
      <c r="K481" s="2">
        <v>15111.913149910642</v>
      </c>
      <c r="L481" s="2">
        <v>16557.990000000002</v>
      </c>
      <c r="M481" s="64" t="s">
        <v>4008</v>
      </c>
    </row>
    <row r="482" spans="1:13" x14ac:dyDescent="0.25">
      <c r="A482" t="str">
        <f t="shared" si="7"/>
        <v>144905C064</v>
      </c>
      <c r="B482" s="4" t="s">
        <v>954</v>
      </c>
      <c r="C482" s="1">
        <v>1449</v>
      </c>
      <c r="D482" s="1" t="s">
        <v>955</v>
      </c>
      <c r="E482" s="2">
        <v>626.29999999999995</v>
      </c>
      <c r="F482" s="2">
        <v>11851596.664000001</v>
      </c>
      <c r="G482" s="2">
        <v>13062681.108999999</v>
      </c>
      <c r="H482" s="3">
        <v>-9.2713313000000006E-2</v>
      </c>
      <c r="I482" s="5">
        <v>-1211084.4450000001</v>
      </c>
      <c r="J482" s="2">
        <v>18923.194418010542</v>
      </c>
      <c r="K482" s="2">
        <v>20856.907406993454</v>
      </c>
      <c r="L482" s="2">
        <v>18714.439999999999</v>
      </c>
      <c r="M482" s="64" t="s">
        <v>4008</v>
      </c>
    </row>
    <row r="483" spans="1:13" x14ac:dyDescent="0.25">
      <c r="A483" t="str">
        <f t="shared" si="7"/>
        <v>145005C071</v>
      </c>
      <c r="B483" s="4" t="s">
        <v>956</v>
      </c>
      <c r="C483" s="1">
        <v>1450</v>
      </c>
      <c r="D483" s="1" t="s">
        <v>957</v>
      </c>
      <c r="E483" s="2">
        <v>105.41</v>
      </c>
      <c r="F483" s="2">
        <v>1486126.5978000001</v>
      </c>
      <c r="G483" s="2">
        <v>1206466.3355</v>
      </c>
      <c r="H483" s="3">
        <v>0.2318011321</v>
      </c>
      <c r="I483" s="5">
        <v>279660.26234999998</v>
      </c>
      <c r="J483" s="2">
        <v>14098.535222464663</v>
      </c>
      <c r="K483" s="2">
        <v>11445.463765297411</v>
      </c>
      <c r="L483" s="2">
        <v>14156.58</v>
      </c>
      <c r="M483" s="64" t="s">
        <v>4009</v>
      </c>
    </row>
    <row r="484" spans="1:13" x14ac:dyDescent="0.25">
      <c r="A484" t="str">
        <f t="shared" si="7"/>
        <v>145105C072</v>
      </c>
      <c r="B484" s="4" t="s">
        <v>958</v>
      </c>
      <c r="C484" s="1">
        <v>1451</v>
      </c>
      <c r="D484" s="1" t="s">
        <v>959</v>
      </c>
      <c r="E484" s="2">
        <v>239.69</v>
      </c>
      <c r="F484" s="2">
        <v>5238963.2867999999</v>
      </c>
      <c r="G484" s="2">
        <v>3695530.9764999999</v>
      </c>
      <c r="H484" s="3">
        <v>0.41764832169999999</v>
      </c>
      <c r="I484" s="5">
        <v>1543432.3103</v>
      </c>
      <c r="J484" s="2">
        <v>21857.245971045933</v>
      </c>
      <c r="K484" s="2">
        <v>15417.960601193208</v>
      </c>
      <c r="L484" s="2">
        <v>22267.51</v>
      </c>
      <c r="M484" s="64" t="s">
        <v>4013</v>
      </c>
    </row>
    <row r="485" spans="1:13" x14ac:dyDescent="0.25">
      <c r="A485" t="str">
        <f t="shared" si="7"/>
        <v>145205C073</v>
      </c>
      <c r="B485" s="4" t="s">
        <v>960</v>
      </c>
      <c r="C485" s="1">
        <v>1452</v>
      </c>
      <c r="D485" s="1" t="s">
        <v>961</v>
      </c>
      <c r="E485" s="2">
        <v>433.14</v>
      </c>
      <c r="F485" s="2">
        <v>12243471.408</v>
      </c>
      <c r="G485" s="2">
        <v>7307900.1425000001</v>
      </c>
      <c r="H485" s="3">
        <v>0.67537475459999996</v>
      </c>
      <c r="I485" s="5">
        <v>4935571.2653000001</v>
      </c>
      <c r="J485" s="2">
        <v>28266.776118575981</v>
      </c>
      <c r="K485" s="2">
        <v>16871.912412845733</v>
      </c>
      <c r="L485" s="2">
        <v>29249.13</v>
      </c>
      <c r="M485" s="64" t="s">
        <v>4008</v>
      </c>
    </row>
    <row r="486" spans="1:13" x14ac:dyDescent="0.25">
      <c r="A486" t="str">
        <f t="shared" si="7"/>
        <v>145305C074</v>
      </c>
      <c r="B486" s="4" t="s">
        <v>962</v>
      </c>
      <c r="C486" s="1">
        <v>1453</v>
      </c>
      <c r="D486" s="1" t="s">
        <v>963</v>
      </c>
      <c r="E486" s="2">
        <v>194.86</v>
      </c>
      <c r="F486" s="2">
        <v>11506830.322000001</v>
      </c>
      <c r="G486" s="2">
        <v>4999524.4841</v>
      </c>
      <c r="H486" s="3">
        <v>1.3015849524000001</v>
      </c>
      <c r="I486" s="5">
        <v>6507305.8377</v>
      </c>
      <c r="J486" s="2">
        <v>59051.782418146358</v>
      </c>
      <c r="K486" s="2">
        <v>25657.007513599507</v>
      </c>
      <c r="L486" s="2">
        <v>62931.5</v>
      </c>
      <c r="M486" s="64" t="s">
        <v>4009</v>
      </c>
    </row>
    <row r="487" spans="1:13" x14ac:dyDescent="0.25">
      <c r="A487" t="str">
        <f t="shared" si="7"/>
        <v>145405C081</v>
      </c>
      <c r="B487" s="4" t="s">
        <v>964</v>
      </c>
      <c r="C487" s="1">
        <v>1454</v>
      </c>
      <c r="D487" s="1" t="s">
        <v>965</v>
      </c>
      <c r="E487" s="2">
        <v>388.52</v>
      </c>
      <c r="F487" s="2">
        <v>1769733.1026999999</v>
      </c>
      <c r="G487" s="2">
        <v>1800244.3770999999</v>
      </c>
      <c r="H487" s="3">
        <v>-1.6948406999999999E-2</v>
      </c>
      <c r="I487" s="5">
        <v>-30511.274369999999</v>
      </c>
      <c r="J487" s="2">
        <v>4555.0630667661899</v>
      </c>
      <c r="K487" s="2">
        <v>4633.5951227736023</v>
      </c>
      <c r="L487" s="2">
        <v>4483.21</v>
      </c>
      <c r="M487" s="64" t="s">
        <v>4008</v>
      </c>
    </row>
    <row r="488" spans="1:13" x14ac:dyDescent="0.25">
      <c r="A488" t="str">
        <f t="shared" si="7"/>
        <v>145505C082</v>
      </c>
      <c r="B488" s="4" t="s">
        <v>966</v>
      </c>
      <c r="C488" s="1">
        <v>1455</v>
      </c>
      <c r="D488" s="1" t="s">
        <v>967</v>
      </c>
      <c r="E488" s="2">
        <v>749.13</v>
      </c>
      <c r="F488" s="2">
        <v>5112743.2150999997</v>
      </c>
      <c r="G488" s="2">
        <v>5284111.5747999996</v>
      </c>
      <c r="H488" s="3">
        <v>-3.2430874999999998E-2</v>
      </c>
      <c r="I488" s="5">
        <v>-171368.3597</v>
      </c>
      <c r="J488" s="2">
        <v>6824.9078465686862</v>
      </c>
      <c r="K488" s="2">
        <v>7053.6643503797732</v>
      </c>
      <c r="L488" s="2">
        <v>6914.18</v>
      </c>
      <c r="M488" s="64" t="s">
        <v>4008</v>
      </c>
    </row>
    <row r="489" spans="1:13" x14ac:dyDescent="0.25">
      <c r="A489" t="str">
        <f t="shared" si="7"/>
        <v>145605C083</v>
      </c>
      <c r="B489" s="4" t="s">
        <v>968</v>
      </c>
      <c r="C489" s="1">
        <v>1456</v>
      </c>
      <c r="D489" s="1" t="s">
        <v>969</v>
      </c>
      <c r="E489" s="2">
        <v>660.35</v>
      </c>
      <c r="F489" s="2">
        <v>7621587.8419000003</v>
      </c>
      <c r="G489" s="2">
        <v>7372432.9807000002</v>
      </c>
      <c r="H489" s="3">
        <v>3.3795473200000002E-2</v>
      </c>
      <c r="I489" s="5">
        <v>249154.86116999999</v>
      </c>
      <c r="J489" s="2">
        <v>11541.739746952373</v>
      </c>
      <c r="K489" s="2">
        <v>11164.432468690846</v>
      </c>
      <c r="L489" s="2">
        <v>12091.29</v>
      </c>
      <c r="M489" s="64" t="s">
        <v>4008</v>
      </c>
    </row>
    <row r="490" spans="1:13" x14ac:dyDescent="0.25">
      <c r="A490" t="str">
        <f t="shared" si="7"/>
        <v>145705C084</v>
      </c>
      <c r="B490" s="4" t="s">
        <v>970</v>
      </c>
      <c r="C490" s="1">
        <v>1457</v>
      </c>
      <c r="D490" s="1" t="s">
        <v>971</v>
      </c>
      <c r="E490" s="2">
        <v>460.06</v>
      </c>
      <c r="F490" s="2">
        <v>8154131.3782000002</v>
      </c>
      <c r="G490" s="2">
        <v>8482897.3561000004</v>
      </c>
      <c r="H490" s="3">
        <v>-3.8756330999999998E-2</v>
      </c>
      <c r="I490" s="5">
        <v>-328765.9779</v>
      </c>
      <c r="J490" s="2">
        <v>17724.060727296441</v>
      </c>
      <c r="K490" s="2">
        <v>18438.676164195975</v>
      </c>
      <c r="L490" s="2">
        <v>16776.150000000001</v>
      </c>
      <c r="M490" s="64" t="s">
        <v>4008</v>
      </c>
    </row>
    <row r="491" spans="1:13" x14ac:dyDescent="0.25">
      <c r="A491" t="str">
        <f t="shared" si="7"/>
        <v>152305C08T</v>
      </c>
      <c r="B491" s="4" t="s">
        <v>972</v>
      </c>
      <c r="C491" s="1">
        <v>1523</v>
      </c>
      <c r="D491" s="1" t="s">
        <v>973</v>
      </c>
      <c r="E491" s="2">
        <v>293.82</v>
      </c>
      <c r="F491" s="2">
        <v>300786.47220000002</v>
      </c>
      <c r="G491" s="2">
        <v>675379.14765000006</v>
      </c>
      <c r="H491" s="3">
        <v>-0.55464057</v>
      </c>
      <c r="I491" s="5">
        <v>-374592.67550000001</v>
      </c>
      <c r="J491" s="2">
        <v>1023.71</v>
      </c>
      <c r="K491" s="2">
        <v>2298.6153006943027</v>
      </c>
      <c r="L491" s="2">
        <v>1023.71</v>
      </c>
      <c r="M491" s="64" t="s">
        <v>4009</v>
      </c>
    </row>
    <row r="492" spans="1:13" x14ac:dyDescent="0.25">
      <c r="A492" t="str">
        <f t="shared" si="7"/>
        <v>145805C091</v>
      </c>
      <c r="B492" s="4" t="s">
        <v>974</v>
      </c>
      <c r="C492" s="1">
        <v>1458</v>
      </c>
      <c r="D492" s="1" t="s">
        <v>975</v>
      </c>
      <c r="E492" s="2">
        <v>47.02</v>
      </c>
      <c r="F492" s="2">
        <v>268430.05530000001</v>
      </c>
      <c r="G492" s="2">
        <v>288262.01919999998</v>
      </c>
      <c r="H492" s="3">
        <v>-6.8798393999999999E-2</v>
      </c>
      <c r="I492" s="5">
        <v>-19831.963899999999</v>
      </c>
      <c r="J492" s="2">
        <v>5708.8484751169717</v>
      </c>
      <c r="K492" s="2">
        <v>6130.6256741811985</v>
      </c>
      <c r="L492" s="2">
        <v>5971.86</v>
      </c>
      <c r="M492" s="64" t="s">
        <v>4012</v>
      </c>
    </row>
    <row r="493" spans="1:13" x14ac:dyDescent="0.25">
      <c r="A493" t="str">
        <f t="shared" si="7"/>
        <v>145905C092</v>
      </c>
      <c r="B493" s="4" t="s">
        <v>976</v>
      </c>
      <c r="C493" s="1">
        <v>1459</v>
      </c>
      <c r="D493" s="1" t="s">
        <v>977</v>
      </c>
      <c r="E493" s="2">
        <v>48.74</v>
      </c>
      <c r="F493" s="2">
        <v>555943.65610000002</v>
      </c>
      <c r="G493" s="2">
        <v>424010.24936000002</v>
      </c>
      <c r="H493" s="3">
        <v>0.31115617359999997</v>
      </c>
      <c r="I493" s="5">
        <v>131933.40674000001</v>
      </c>
      <c r="J493" s="2">
        <v>11406.312189167009</v>
      </c>
      <c r="K493" s="2">
        <v>8699.4306393106272</v>
      </c>
      <c r="L493" s="2">
        <v>13356.17</v>
      </c>
      <c r="M493" s="64" t="s">
        <v>4010</v>
      </c>
    </row>
    <row r="494" spans="1:13" x14ac:dyDescent="0.25">
      <c r="A494" t="str">
        <f t="shared" si="7"/>
        <v>146005C093</v>
      </c>
      <c r="B494" s="4" t="s">
        <v>978</v>
      </c>
      <c r="C494" s="1">
        <v>1460</v>
      </c>
      <c r="D494" s="1" t="s">
        <v>979</v>
      </c>
      <c r="E494" s="2">
        <v>81.37</v>
      </c>
      <c r="F494" s="2">
        <v>1262152.7901999999</v>
      </c>
      <c r="G494" s="2">
        <v>1005039.8234</v>
      </c>
      <c r="H494" s="3">
        <v>0.25582366070000001</v>
      </c>
      <c r="I494" s="5">
        <v>257112.96679000001</v>
      </c>
      <c r="J494" s="2">
        <v>15511.27922084306</v>
      </c>
      <c r="K494" s="2">
        <v>12351.478719429764</v>
      </c>
      <c r="L494" s="2">
        <v>15400.22</v>
      </c>
      <c r="M494" s="64" t="s">
        <v>4008</v>
      </c>
    </row>
    <row r="495" spans="1:13" x14ac:dyDescent="0.25">
      <c r="A495" t="str">
        <f t="shared" si="7"/>
        <v>146105C094</v>
      </c>
      <c r="B495" s="4" t="s">
        <v>980</v>
      </c>
      <c r="C495" s="1">
        <v>1461</v>
      </c>
      <c r="D495" s="1" t="s">
        <v>981</v>
      </c>
      <c r="E495" s="2">
        <v>59.34</v>
      </c>
      <c r="F495" s="2">
        <v>1249090.959</v>
      </c>
      <c r="G495" s="2">
        <v>947410.65072999999</v>
      </c>
      <c r="H495" s="3">
        <v>0.31842613130000003</v>
      </c>
      <c r="I495" s="5">
        <v>301680.30826999998</v>
      </c>
      <c r="J495" s="2">
        <v>21049.729676440849</v>
      </c>
      <c r="K495" s="2">
        <v>15965.801326761037</v>
      </c>
      <c r="L495" s="2">
        <v>22723.11</v>
      </c>
      <c r="M495" s="64" t="s">
        <v>4010</v>
      </c>
    </row>
    <row r="496" spans="1:13" x14ac:dyDescent="0.25">
      <c r="A496" t="str">
        <f t="shared" si="7"/>
        <v>146205C101</v>
      </c>
      <c r="B496" s="4" t="s">
        <v>982</v>
      </c>
      <c r="C496" s="1">
        <v>1462</v>
      </c>
      <c r="D496" s="1" t="s">
        <v>983</v>
      </c>
      <c r="E496" s="2">
        <v>4825.24</v>
      </c>
      <c r="F496" s="2">
        <v>30911555.533</v>
      </c>
      <c r="G496" s="2">
        <v>33789865.434</v>
      </c>
      <c r="H496" s="3">
        <v>-8.5182639000000004E-2</v>
      </c>
      <c r="I496" s="5">
        <v>-2878309.9010000001</v>
      </c>
      <c r="J496" s="2">
        <v>6406.2213554144464</v>
      </c>
      <c r="K496" s="2">
        <v>7002.7325965133341</v>
      </c>
      <c r="L496" s="2">
        <v>6396.83</v>
      </c>
      <c r="M496" s="64" t="s">
        <v>4008</v>
      </c>
    </row>
    <row r="497" spans="1:13" x14ac:dyDescent="0.25">
      <c r="A497" t="str">
        <f t="shared" si="7"/>
        <v>146305C102</v>
      </c>
      <c r="B497" s="4" t="s">
        <v>984</v>
      </c>
      <c r="C497" s="1">
        <v>1463</v>
      </c>
      <c r="D497" s="1" t="s">
        <v>985</v>
      </c>
      <c r="E497" s="2">
        <v>4276.6499999999996</v>
      </c>
      <c r="F497" s="2">
        <v>36600239.039999999</v>
      </c>
      <c r="G497" s="2">
        <v>38582375.441</v>
      </c>
      <c r="H497" s="3">
        <v>-5.1374140999999998E-2</v>
      </c>
      <c r="I497" s="5">
        <v>-1982136.402</v>
      </c>
      <c r="J497" s="2">
        <v>8558.1562765248509</v>
      </c>
      <c r="K497" s="2">
        <v>9021.6350276501471</v>
      </c>
      <c r="L497" s="2">
        <v>8667.0499999999993</v>
      </c>
      <c r="M497" s="64" t="s">
        <v>4008</v>
      </c>
    </row>
    <row r="498" spans="1:13" x14ac:dyDescent="0.25">
      <c r="A498" t="str">
        <f t="shared" si="7"/>
        <v>146405C103</v>
      </c>
      <c r="B498" s="4" t="s">
        <v>986</v>
      </c>
      <c r="C498" s="1">
        <v>1464</v>
      </c>
      <c r="D498" s="1" t="s">
        <v>987</v>
      </c>
      <c r="E498" s="2">
        <v>3199.32</v>
      </c>
      <c r="F498" s="2">
        <v>40059861.825000003</v>
      </c>
      <c r="G498" s="2">
        <v>41310652.137999997</v>
      </c>
      <c r="H498" s="3">
        <v>-3.027767E-2</v>
      </c>
      <c r="I498" s="5">
        <v>-1250790.3130000001</v>
      </c>
      <c r="J498" s="2">
        <v>12521.367610929823</v>
      </c>
      <c r="K498" s="2">
        <v>12912.322661690607</v>
      </c>
      <c r="L498" s="2">
        <v>12494.71</v>
      </c>
      <c r="M498" s="64" t="s">
        <v>4008</v>
      </c>
    </row>
    <row r="499" spans="1:13" x14ac:dyDescent="0.25">
      <c r="A499" t="str">
        <f t="shared" si="7"/>
        <v>146505C104</v>
      </c>
      <c r="B499" s="4" t="s">
        <v>988</v>
      </c>
      <c r="C499" s="1">
        <v>1465</v>
      </c>
      <c r="D499" s="1" t="s">
        <v>989</v>
      </c>
      <c r="E499" s="2">
        <v>2014.63</v>
      </c>
      <c r="F499" s="2">
        <v>37432280.832999997</v>
      </c>
      <c r="G499" s="2">
        <v>38139700.642999999</v>
      </c>
      <c r="H499" s="3">
        <v>-1.8548122E-2</v>
      </c>
      <c r="I499" s="5">
        <v>-707419.80989999999</v>
      </c>
      <c r="J499" s="2">
        <v>18580.226062850248</v>
      </c>
      <c r="K499" s="2">
        <v>18931.36736919434</v>
      </c>
      <c r="L499" s="2">
        <v>19042.13</v>
      </c>
      <c r="M499" s="64" t="s">
        <v>4008</v>
      </c>
    </row>
    <row r="500" spans="1:13" x14ac:dyDescent="0.25">
      <c r="A500" t="str">
        <f t="shared" si="7"/>
        <v>146605C111</v>
      </c>
      <c r="B500" s="4" t="s">
        <v>990</v>
      </c>
      <c r="C500" s="1">
        <v>1466</v>
      </c>
      <c r="D500" s="1" t="s">
        <v>991</v>
      </c>
      <c r="E500" s="2">
        <v>3608.07</v>
      </c>
      <c r="F500" s="2">
        <v>16500188.785</v>
      </c>
      <c r="G500" s="2">
        <v>19146230.116999999</v>
      </c>
      <c r="H500" s="3">
        <v>-0.13820168899999999</v>
      </c>
      <c r="I500" s="5">
        <v>-2646041.3319999999</v>
      </c>
      <c r="J500" s="2">
        <v>4573.1343308195237</v>
      </c>
      <c r="K500" s="2">
        <v>5306.501846416505</v>
      </c>
      <c r="L500" s="2">
        <v>4931.3</v>
      </c>
      <c r="M500" s="64" t="s">
        <v>4008</v>
      </c>
    </row>
    <row r="501" spans="1:13" x14ac:dyDescent="0.25">
      <c r="A501" t="str">
        <f t="shared" si="7"/>
        <v>146705C112</v>
      </c>
      <c r="B501" s="4" t="s">
        <v>992</v>
      </c>
      <c r="C501" s="1">
        <v>1467</v>
      </c>
      <c r="D501" s="1" t="s">
        <v>993</v>
      </c>
      <c r="E501" s="2">
        <v>2174.2800000000002</v>
      </c>
      <c r="F501" s="2">
        <v>15343248.187999999</v>
      </c>
      <c r="G501" s="2">
        <v>16226832.753</v>
      </c>
      <c r="H501" s="3">
        <v>-5.4452066E-2</v>
      </c>
      <c r="I501" s="5">
        <v>-883584.56429999997</v>
      </c>
      <c r="J501" s="2">
        <v>7056.7029950144406</v>
      </c>
      <c r="K501" s="2">
        <v>7463.083297919311</v>
      </c>
      <c r="L501" s="2">
        <v>7575.91</v>
      </c>
      <c r="M501" s="64" t="s">
        <v>4008</v>
      </c>
    </row>
    <row r="502" spans="1:13" x14ac:dyDescent="0.25">
      <c r="A502" t="str">
        <f t="shared" si="7"/>
        <v>146805C113</v>
      </c>
      <c r="B502" s="4" t="s">
        <v>994</v>
      </c>
      <c r="C502" s="1">
        <v>1468</v>
      </c>
      <c r="D502" s="1" t="s">
        <v>995</v>
      </c>
      <c r="E502" s="2">
        <v>1549.02</v>
      </c>
      <c r="F502" s="2">
        <v>18267524.173999999</v>
      </c>
      <c r="G502" s="2">
        <v>16698320.889</v>
      </c>
      <c r="H502" s="3">
        <v>9.3973717200000001E-2</v>
      </c>
      <c r="I502" s="5">
        <v>1569203.2852</v>
      </c>
      <c r="J502" s="2">
        <v>11792.955658416289</v>
      </c>
      <c r="K502" s="2">
        <v>10779.925946082039</v>
      </c>
      <c r="L502" s="2">
        <v>11929.34</v>
      </c>
      <c r="M502" s="64" t="s">
        <v>4009</v>
      </c>
    </row>
    <row r="503" spans="1:13" x14ac:dyDescent="0.25">
      <c r="A503" t="str">
        <f t="shared" si="7"/>
        <v>146905C114</v>
      </c>
      <c r="B503" s="4" t="s">
        <v>996</v>
      </c>
      <c r="C503" s="1">
        <v>1469</v>
      </c>
      <c r="D503" s="1" t="s">
        <v>997</v>
      </c>
      <c r="E503" s="2">
        <v>682.8</v>
      </c>
      <c r="F503" s="2">
        <v>13412573.566</v>
      </c>
      <c r="G503" s="2">
        <v>12245114.73</v>
      </c>
      <c r="H503" s="3">
        <v>9.5340783799999995E-2</v>
      </c>
      <c r="I503" s="5">
        <v>1167458.8355</v>
      </c>
      <c r="J503" s="2">
        <v>19643.48794083187</v>
      </c>
      <c r="K503" s="2">
        <v>17933.677108963097</v>
      </c>
      <c r="L503" s="2">
        <v>20367.830000000002</v>
      </c>
      <c r="M503" s="64" t="s">
        <v>4009</v>
      </c>
    </row>
    <row r="504" spans="1:13" x14ac:dyDescent="0.25">
      <c r="A504" t="str">
        <f t="shared" si="7"/>
        <v>147105C121</v>
      </c>
      <c r="B504" s="4" t="s">
        <v>998</v>
      </c>
      <c r="C504" s="1">
        <v>1471</v>
      </c>
      <c r="D504" s="1" t="s">
        <v>999</v>
      </c>
      <c r="E504" s="2">
        <v>388.48</v>
      </c>
      <c r="F504" s="2">
        <v>2312819.1882000002</v>
      </c>
      <c r="G504" s="2">
        <v>2469358.1096000001</v>
      </c>
      <c r="H504" s="3">
        <v>-6.3392556000000003E-2</v>
      </c>
      <c r="I504" s="5">
        <v>-156538.92139999999</v>
      </c>
      <c r="J504" s="2">
        <v>5953.5090305807253</v>
      </c>
      <c r="K504" s="2">
        <v>6356.461361202636</v>
      </c>
      <c r="L504" s="2">
        <v>6816.84</v>
      </c>
      <c r="M504" s="64" t="s">
        <v>4009</v>
      </c>
    </row>
    <row r="505" spans="1:13" x14ac:dyDescent="0.25">
      <c r="A505" t="str">
        <f t="shared" si="7"/>
        <v>147205C122</v>
      </c>
      <c r="B505" s="4" t="s">
        <v>1000</v>
      </c>
      <c r="C505" s="1">
        <v>1472</v>
      </c>
      <c r="D505" s="1" t="s">
        <v>1001</v>
      </c>
      <c r="E505" s="2">
        <v>594.88</v>
      </c>
      <c r="F505" s="2">
        <v>5313807.5448000003</v>
      </c>
      <c r="G505" s="2">
        <v>5174500.8432999998</v>
      </c>
      <c r="H505" s="3">
        <v>2.6921766100000001E-2</v>
      </c>
      <c r="I505" s="5">
        <v>139306.70152999999</v>
      </c>
      <c r="J505" s="2">
        <v>8932.5705096826259</v>
      </c>
      <c r="K505" s="2">
        <v>8698.3943707974722</v>
      </c>
      <c r="L505" s="2">
        <v>9658.92</v>
      </c>
      <c r="M505" s="64" t="s">
        <v>4008</v>
      </c>
    </row>
    <row r="506" spans="1:13" x14ac:dyDescent="0.25">
      <c r="A506" t="str">
        <f t="shared" si="7"/>
        <v>147305C123</v>
      </c>
      <c r="B506" s="4" t="s">
        <v>1002</v>
      </c>
      <c r="C506" s="1">
        <v>1473</v>
      </c>
      <c r="D506" s="1" t="s">
        <v>1003</v>
      </c>
      <c r="E506" s="2">
        <v>1513.34</v>
      </c>
      <c r="F506" s="2">
        <v>17550758.526999999</v>
      </c>
      <c r="G506" s="2">
        <v>16749177.322000001</v>
      </c>
      <c r="H506" s="3">
        <v>4.7857944899999998E-2</v>
      </c>
      <c r="I506" s="5">
        <v>801581.20473999996</v>
      </c>
      <c r="J506" s="2">
        <v>11597.36643913463</v>
      </c>
      <c r="K506" s="2">
        <v>11067.68956216052</v>
      </c>
      <c r="L506" s="2">
        <v>11816.23</v>
      </c>
      <c r="M506" s="64" t="s">
        <v>4008</v>
      </c>
    </row>
    <row r="507" spans="1:13" x14ac:dyDescent="0.25">
      <c r="A507" t="str">
        <f t="shared" si="7"/>
        <v>147405C124</v>
      </c>
      <c r="B507" s="4" t="s">
        <v>1004</v>
      </c>
      <c r="C507" s="1">
        <v>1474</v>
      </c>
      <c r="D507" s="1" t="s">
        <v>1005</v>
      </c>
      <c r="E507" s="2">
        <v>1311.08</v>
      </c>
      <c r="F507" s="2">
        <v>19306806.750999998</v>
      </c>
      <c r="G507" s="2">
        <v>20163495.276000001</v>
      </c>
      <c r="H507" s="3">
        <v>-4.2487103999999998E-2</v>
      </c>
      <c r="I507" s="5">
        <v>-856688.52529999998</v>
      </c>
      <c r="J507" s="2">
        <v>14725.880000457637</v>
      </c>
      <c r="K507" s="2">
        <v>15379.302007505265</v>
      </c>
      <c r="L507" s="2">
        <v>15184.2</v>
      </c>
      <c r="M507" s="64" t="s">
        <v>4008</v>
      </c>
    </row>
    <row r="508" spans="1:13" x14ac:dyDescent="0.25">
      <c r="A508" t="str">
        <f t="shared" si="7"/>
        <v>147505C131</v>
      </c>
      <c r="B508" s="4" t="s">
        <v>1006</v>
      </c>
      <c r="C508" s="1">
        <v>1475</v>
      </c>
      <c r="D508" s="1" t="s">
        <v>1007</v>
      </c>
      <c r="E508" s="2">
        <v>647.76</v>
      </c>
      <c r="F508" s="2">
        <v>1562012.3557</v>
      </c>
      <c r="G508" s="2">
        <v>2487219.8544999999</v>
      </c>
      <c r="H508" s="3">
        <v>-0.371984606</v>
      </c>
      <c r="I508" s="5">
        <v>-925207.49879999994</v>
      </c>
      <c r="J508" s="2">
        <v>2411.4060079350375</v>
      </c>
      <c r="K508" s="2">
        <v>3839.7243647338519</v>
      </c>
      <c r="L508" s="2">
        <v>2342.8000000000002</v>
      </c>
      <c r="M508" s="64" t="s">
        <v>4013</v>
      </c>
    </row>
    <row r="509" spans="1:13" x14ac:dyDescent="0.25">
      <c r="A509" t="str">
        <f t="shared" si="7"/>
        <v>147605C132</v>
      </c>
      <c r="B509" s="4" t="s">
        <v>1008</v>
      </c>
      <c r="C509" s="1">
        <v>1476</v>
      </c>
      <c r="D509" s="1" t="s">
        <v>1009</v>
      </c>
      <c r="E509" s="2">
        <v>704.44</v>
      </c>
      <c r="F509" s="2">
        <v>4006276.3785999999</v>
      </c>
      <c r="G509" s="2">
        <v>3965727.2116</v>
      </c>
      <c r="H509" s="3">
        <v>1.0224900699999999E-2</v>
      </c>
      <c r="I509" s="5">
        <v>40549.166982000002</v>
      </c>
      <c r="J509" s="2">
        <v>5687.1790054511375</v>
      </c>
      <c r="K509" s="2">
        <v>5629.6167332916921</v>
      </c>
      <c r="L509" s="2">
        <v>6528.01</v>
      </c>
      <c r="M509" s="64" t="s">
        <v>4009</v>
      </c>
    </row>
    <row r="510" spans="1:13" x14ac:dyDescent="0.25">
      <c r="A510" t="str">
        <f t="shared" si="7"/>
        <v>147705C133</v>
      </c>
      <c r="B510" s="4" t="s">
        <v>1010</v>
      </c>
      <c r="C510" s="1">
        <v>1477</v>
      </c>
      <c r="D510" s="1" t="s">
        <v>1011</v>
      </c>
      <c r="E510" s="2">
        <v>1136.5999999999999</v>
      </c>
      <c r="F510" s="2">
        <v>9563409.4707999993</v>
      </c>
      <c r="G510" s="2">
        <v>8730729.2913000006</v>
      </c>
      <c r="H510" s="3">
        <v>9.5373496500000002E-2</v>
      </c>
      <c r="I510" s="5">
        <v>832680.17948000005</v>
      </c>
      <c r="J510" s="2">
        <v>8414.0502118599325</v>
      </c>
      <c r="K510" s="2">
        <v>7681.4440359845166</v>
      </c>
      <c r="L510" s="2">
        <v>8553.5300000000007</v>
      </c>
      <c r="M510" s="64" t="s">
        <v>4008</v>
      </c>
    </row>
    <row r="511" spans="1:13" x14ac:dyDescent="0.25">
      <c r="A511" t="str">
        <f t="shared" si="7"/>
        <v>147805C134</v>
      </c>
      <c r="B511" s="4" t="s">
        <v>1012</v>
      </c>
      <c r="C511" s="1">
        <v>1478</v>
      </c>
      <c r="D511" s="1" t="s">
        <v>1013</v>
      </c>
      <c r="E511" s="2">
        <v>735.02</v>
      </c>
      <c r="F511" s="2">
        <v>8142641.6206</v>
      </c>
      <c r="G511" s="2">
        <v>8182874.6770000001</v>
      </c>
      <c r="H511" s="3">
        <v>-4.9167389999999998E-3</v>
      </c>
      <c r="I511" s="5">
        <v>-40233.056369999998</v>
      </c>
      <c r="J511" s="2">
        <v>11078.122528094475</v>
      </c>
      <c r="K511" s="2">
        <v>11132.859890887323</v>
      </c>
      <c r="L511" s="2">
        <v>11253.13</v>
      </c>
      <c r="M511" s="64" t="s">
        <v>4008</v>
      </c>
    </row>
    <row r="512" spans="1:13" x14ac:dyDescent="0.25">
      <c r="A512" t="str">
        <f t="shared" si="7"/>
        <v>147905C141</v>
      </c>
      <c r="B512" s="4" t="s">
        <v>1014</v>
      </c>
      <c r="C512" s="1">
        <v>1479</v>
      </c>
      <c r="D512" s="1" t="s">
        <v>1015</v>
      </c>
      <c r="E512" s="2">
        <v>2057.4499999999998</v>
      </c>
      <c r="F512" s="2">
        <v>6632676.2193999998</v>
      </c>
      <c r="G512" s="2">
        <v>7349621.5388000002</v>
      </c>
      <c r="H512" s="3">
        <v>-9.7548603999999997E-2</v>
      </c>
      <c r="I512" s="5">
        <v>-716945.31940000004</v>
      </c>
      <c r="J512" s="2">
        <v>3223.7362849157939</v>
      </c>
      <c r="K512" s="2">
        <v>3572.1993432647214</v>
      </c>
      <c r="L512" s="2">
        <v>3506.12</v>
      </c>
      <c r="M512" s="64" t="s">
        <v>4008</v>
      </c>
    </row>
    <row r="513" spans="1:13" x14ac:dyDescent="0.25">
      <c r="A513" t="str">
        <f t="shared" si="7"/>
        <v>148005C142</v>
      </c>
      <c r="B513" s="4" t="s">
        <v>1016</v>
      </c>
      <c r="C513" s="1">
        <v>1480</v>
      </c>
      <c r="D513" s="1" t="s">
        <v>1017</v>
      </c>
      <c r="E513" s="2">
        <v>1859.48</v>
      </c>
      <c r="F513" s="2">
        <v>10018490.688999999</v>
      </c>
      <c r="G513" s="2">
        <v>10162420.174000001</v>
      </c>
      <c r="H513" s="3">
        <v>-1.4162914E-2</v>
      </c>
      <c r="I513" s="5">
        <v>-143929.48569999999</v>
      </c>
      <c r="J513" s="2">
        <v>5387.7915809796286</v>
      </c>
      <c r="K513" s="2">
        <v>5465.1946640996412</v>
      </c>
      <c r="L513" s="2">
        <v>5786.71</v>
      </c>
      <c r="M513" s="64" t="s">
        <v>4008</v>
      </c>
    </row>
    <row r="514" spans="1:13" x14ac:dyDescent="0.25">
      <c r="A514" t="str">
        <f t="shared" si="7"/>
        <v>148105C143</v>
      </c>
      <c r="B514" s="4" t="s">
        <v>1018</v>
      </c>
      <c r="C514" s="1">
        <v>1481</v>
      </c>
      <c r="D514" s="1" t="s">
        <v>1019</v>
      </c>
      <c r="E514" s="2">
        <v>874.73</v>
      </c>
      <c r="F514" s="2">
        <v>7350115.0330999997</v>
      </c>
      <c r="G514" s="2">
        <v>6981906.5992000001</v>
      </c>
      <c r="H514" s="3">
        <v>5.2737519300000001E-2</v>
      </c>
      <c r="I514" s="5">
        <v>368208.43388000003</v>
      </c>
      <c r="J514" s="2">
        <v>8402.724307043316</v>
      </c>
      <c r="K514" s="2">
        <v>7981.7847783887601</v>
      </c>
      <c r="L514" s="2">
        <v>8781.6299999999992</v>
      </c>
      <c r="M514" s="64" t="s">
        <v>4009</v>
      </c>
    </row>
    <row r="515" spans="1:13" x14ac:dyDescent="0.25">
      <c r="A515" t="str">
        <f t="shared" ref="A515:A578" si="8">TRIM(CONCATENATE(C515,B515))</f>
        <v>148205C144</v>
      </c>
      <c r="B515" s="4" t="s">
        <v>1020</v>
      </c>
      <c r="C515" s="1">
        <v>1482</v>
      </c>
      <c r="D515" s="1" t="s">
        <v>1021</v>
      </c>
      <c r="E515" s="2">
        <v>263.70999999999998</v>
      </c>
      <c r="F515" s="2">
        <v>3988353.2368999999</v>
      </c>
      <c r="G515" s="2">
        <v>4128023.352</v>
      </c>
      <c r="H515" s="3">
        <v>-3.3834623000000001E-2</v>
      </c>
      <c r="I515" s="5">
        <v>-139670.1151</v>
      </c>
      <c r="J515" s="2">
        <v>15124.012122786395</v>
      </c>
      <c r="K515" s="2">
        <v>15653.647385385462</v>
      </c>
      <c r="L515" s="2">
        <v>15555.92</v>
      </c>
      <c r="M515" s="64" t="s">
        <v>4010</v>
      </c>
    </row>
    <row r="516" spans="1:13" x14ac:dyDescent="0.25">
      <c r="A516" t="str">
        <f t="shared" si="8"/>
        <v>148405C151</v>
      </c>
      <c r="B516" s="4" t="s">
        <v>1022</v>
      </c>
      <c r="C516" s="1">
        <v>1484</v>
      </c>
      <c r="D516" s="1" t="s">
        <v>1023</v>
      </c>
      <c r="E516" s="2">
        <v>13653</v>
      </c>
      <c r="F516" s="2">
        <v>32855421.284000002</v>
      </c>
      <c r="G516" s="2">
        <v>35276053.571999997</v>
      </c>
      <c r="H516" s="3">
        <v>-6.8619702000000005E-2</v>
      </c>
      <c r="I516" s="5">
        <v>-2420632.287</v>
      </c>
      <c r="J516" s="2">
        <v>2406.4616775800191</v>
      </c>
      <c r="K516" s="2">
        <v>2583.7584100197755</v>
      </c>
      <c r="L516" s="2">
        <v>2456.4299999999998</v>
      </c>
      <c r="M516" s="64" t="s">
        <v>4008</v>
      </c>
    </row>
    <row r="517" spans="1:13" x14ac:dyDescent="0.25">
      <c r="A517" t="str">
        <f t="shared" si="8"/>
        <v>148505C152</v>
      </c>
      <c r="B517" s="4" t="s">
        <v>1024</v>
      </c>
      <c r="C517" s="1">
        <v>1485</v>
      </c>
      <c r="D517" s="1" t="s">
        <v>1025</v>
      </c>
      <c r="E517" s="2">
        <v>5042.2700000000004</v>
      </c>
      <c r="F517" s="2">
        <v>21405324.510000002</v>
      </c>
      <c r="G517" s="2">
        <v>20937479.399999999</v>
      </c>
      <c r="H517" s="3">
        <v>2.2344863100000001E-2</v>
      </c>
      <c r="I517" s="5">
        <v>467845.11053000001</v>
      </c>
      <c r="J517" s="2">
        <v>4245.1761825526992</v>
      </c>
      <c r="K517" s="2">
        <v>4152.391561737074</v>
      </c>
      <c r="L517" s="2">
        <v>4227.8900000000003</v>
      </c>
      <c r="M517" s="64" t="s">
        <v>4008</v>
      </c>
    </row>
    <row r="518" spans="1:13" x14ac:dyDescent="0.25">
      <c r="A518" t="str">
        <f t="shared" si="8"/>
        <v>148605C153</v>
      </c>
      <c r="B518" s="4" t="s">
        <v>1026</v>
      </c>
      <c r="C518" s="1">
        <v>1486</v>
      </c>
      <c r="D518" s="1" t="s">
        <v>1027</v>
      </c>
      <c r="E518" s="2">
        <v>1505.43</v>
      </c>
      <c r="F518" s="2">
        <v>9145158.2544999998</v>
      </c>
      <c r="G518" s="2">
        <v>9006824.1323000006</v>
      </c>
      <c r="H518" s="3">
        <v>1.53588124E-2</v>
      </c>
      <c r="I518" s="5">
        <v>138334.12224</v>
      </c>
      <c r="J518" s="2">
        <v>6074.7814607786477</v>
      </c>
      <c r="K518" s="2">
        <v>5982.8913548288529</v>
      </c>
      <c r="L518" s="2">
        <v>6168.28</v>
      </c>
      <c r="M518" s="64" t="s">
        <v>4012</v>
      </c>
    </row>
    <row r="519" spans="1:13" x14ac:dyDescent="0.25">
      <c r="A519" t="str">
        <f t="shared" si="8"/>
        <v>148705C154</v>
      </c>
      <c r="B519" s="4" t="s">
        <v>1028</v>
      </c>
      <c r="C519" s="1">
        <v>1487</v>
      </c>
      <c r="D519" s="1" t="s">
        <v>1029</v>
      </c>
      <c r="E519" s="2">
        <v>254.21</v>
      </c>
      <c r="F519" s="2">
        <v>2489013.4101999998</v>
      </c>
      <c r="G519" s="2">
        <v>2289736.89</v>
      </c>
      <c r="H519" s="3">
        <v>8.7030313900000003E-2</v>
      </c>
      <c r="I519" s="5">
        <v>199276.52022999999</v>
      </c>
      <c r="J519" s="2">
        <v>9791.1703324023438</v>
      </c>
      <c r="K519" s="2">
        <v>9007.2652137996156</v>
      </c>
      <c r="L519" s="2">
        <v>10510.77</v>
      </c>
      <c r="M519" s="64" t="s">
        <v>4009</v>
      </c>
    </row>
    <row r="520" spans="1:13" x14ac:dyDescent="0.25">
      <c r="A520" t="str">
        <f t="shared" si="8"/>
        <v>148805C15T</v>
      </c>
      <c r="B520" s="4" t="s">
        <v>1030</v>
      </c>
      <c r="C520" s="1">
        <v>1488</v>
      </c>
      <c r="D520" s="1" t="s">
        <v>1031</v>
      </c>
      <c r="E520" s="2">
        <v>412.08</v>
      </c>
      <c r="F520" s="2">
        <v>482294.3112</v>
      </c>
      <c r="G520" s="2">
        <v>466204.60183</v>
      </c>
      <c r="H520" s="3">
        <v>3.45121205E-2</v>
      </c>
      <c r="I520" s="5">
        <v>16089.709373</v>
      </c>
      <c r="J520" s="2">
        <v>1170.3900000000001</v>
      </c>
      <c r="K520" s="2">
        <v>1131.344888929334</v>
      </c>
      <c r="L520" s="2">
        <v>1170.3899999999999</v>
      </c>
      <c r="M520" s="64" t="s">
        <v>4008</v>
      </c>
    </row>
    <row r="521" spans="1:13" x14ac:dyDescent="0.25">
      <c r="A521" t="str">
        <f t="shared" si="8"/>
        <v>148905C171</v>
      </c>
      <c r="B521" s="4" t="s">
        <v>1032</v>
      </c>
      <c r="C521" s="1">
        <v>1489</v>
      </c>
      <c r="D521" s="1" t="s">
        <v>1033</v>
      </c>
      <c r="E521" s="2">
        <v>9143.6299999999992</v>
      </c>
      <c r="F521" s="2">
        <v>11683260.082</v>
      </c>
      <c r="G521" s="2">
        <v>15256779.937999999</v>
      </c>
      <c r="H521" s="3">
        <v>-0.234225038</v>
      </c>
      <c r="I521" s="5">
        <v>-3573519.855</v>
      </c>
      <c r="J521" s="2">
        <v>1277.7485617856366</v>
      </c>
      <c r="K521" s="2">
        <v>1668.5692594735351</v>
      </c>
      <c r="L521" s="2">
        <v>1275.03</v>
      </c>
      <c r="M521" s="64" t="s">
        <v>4008</v>
      </c>
    </row>
    <row r="522" spans="1:13" x14ac:dyDescent="0.25">
      <c r="A522" t="str">
        <f t="shared" si="8"/>
        <v>149005C172</v>
      </c>
      <c r="B522" s="4" t="s">
        <v>1034</v>
      </c>
      <c r="C522" s="1">
        <v>1490</v>
      </c>
      <c r="D522" s="1" t="s">
        <v>1035</v>
      </c>
      <c r="E522" s="2">
        <v>309.58</v>
      </c>
      <c r="F522" s="2">
        <v>974014.4976</v>
      </c>
      <c r="G522" s="2">
        <v>1015813.8493</v>
      </c>
      <c r="H522" s="3">
        <v>-4.1148632999999997E-2</v>
      </c>
      <c r="I522" s="5">
        <v>-41799.351739999998</v>
      </c>
      <c r="J522" s="2">
        <v>3146.2449047096065</v>
      </c>
      <c r="K522" s="2">
        <v>3281.2644528070291</v>
      </c>
      <c r="L522" s="2">
        <v>3138.72</v>
      </c>
      <c r="M522" s="64" t="s">
        <v>4009</v>
      </c>
    </row>
    <row r="523" spans="1:13" x14ac:dyDescent="0.25">
      <c r="A523" t="str">
        <f t="shared" si="8"/>
        <v>149305C17J</v>
      </c>
      <c r="B523" s="4" t="s">
        <v>1036</v>
      </c>
      <c r="C523" s="1">
        <v>1493</v>
      </c>
      <c r="D523" s="1" t="s">
        <v>1037</v>
      </c>
      <c r="E523" s="2">
        <v>20940.060000000001</v>
      </c>
      <c r="F523" s="2">
        <v>26699204.702</v>
      </c>
      <c r="G523" s="2">
        <v>32607973.699000001</v>
      </c>
      <c r="H523" s="3">
        <v>-0.18120626100000001</v>
      </c>
      <c r="I523" s="5">
        <v>-5908768.9970000004</v>
      </c>
      <c r="J523" s="2">
        <v>1275.030000009551</v>
      </c>
      <c r="K523" s="2">
        <v>1557.2053613504449</v>
      </c>
      <c r="L523" s="2">
        <v>1275.03</v>
      </c>
      <c r="M523" s="64" t="s">
        <v>4008</v>
      </c>
    </row>
    <row r="524" spans="1:13" x14ac:dyDescent="0.25">
      <c r="A524" t="str">
        <f t="shared" si="8"/>
        <v>149405C181</v>
      </c>
      <c r="B524" s="4" t="s">
        <v>1038</v>
      </c>
      <c r="C524" s="1">
        <v>1494</v>
      </c>
      <c r="D524" s="1" t="s">
        <v>1039</v>
      </c>
      <c r="E524" s="2">
        <v>730.42</v>
      </c>
      <c r="F524" s="2">
        <v>2084639.1133000001</v>
      </c>
      <c r="G524" s="2">
        <v>2901721.7494000001</v>
      </c>
      <c r="H524" s="3">
        <v>-0.28158545400000001</v>
      </c>
      <c r="I524" s="5">
        <v>-817082.6361</v>
      </c>
      <c r="J524" s="2">
        <v>2854.0279747268696</v>
      </c>
      <c r="K524" s="2">
        <v>3972.6756515429483</v>
      </c>
      <c r="L524" s="2">
        <v>3107.91</v>
      </c>
      <c r="M524" s="64" t="s">
        <v>4013</v>
      </c>
    </row>
    <row r="525" spans="1:13" x14ac:dyDescent="0.25">
      <c r="A525" t="str">
        <f t="shared" si="8"/>
        <v>149505C182</v>
      </c>
      <c r="B525" s="4" t="s">
        <v>1040</v>
      </c>
      <c r="C525" s="1">
        <v>1495</v>
      </c>
      <c r="D525" s="1" t="s">
        <v>1041</v>
      </c>
      <c r="E525" s="2">
        <v>503.36</v>
      </c>
      <c r="F525" s="2">
        <v>3159698.5833000001</v>
      </c>
      <c r="G525" s="2">
        <v>3602597.6150000002</v>
      </c>
      <c r="H525" s="3">
        <v>-0.122938801</v>
      </c>
      <c r="I525" s="5">
        <v>-442899.03169999999</v>
      </c>
      <c r="J525" s="2">
        <v>6277.2142865940878</v>
      </c>
      <c r="K525" s="2">
        <v>7157.0995212174194</v>
      </c>
      <c r="L525" s="2">
        <v>6444.24</v>
      </c>
      <c r="M525" s="64" t="s">
        <v>4008</v>
      </c>
    </row>
    <row r="526" spans="1:13" x14ac:dyDescent="0.25">
      <c r="A526" t="str">
        <f t="shared" si="8"/>
        <v>149605C183</v>
      </c>
      <c r="B526" s="4" t="s">
        <v>1042</v>
      </c>
      <c r="C526" s="1">
        <v>1496</v>
      </c>
      <c r="D526" s="1" t="s">
        <v>1043</v>
      </c>
      <c r="E526" s="2">
        <v>642.67999999999995</v>
      </c>
      <c r="F526" s="2">
        <v>7764442.4313000003</v>
      </c>
      <c r="G526" s="2">
        <v>7115795.0360000003</v>
      </c>
      <c r="H526" s="3">
        <v>9.1155997599999997E-2</v>
      </c>
      <c r="I526" s="5">
        <v>648647.39532000001</v>
      </c>
      <c r="J526" s="2">
        <v>12081.350643088319</v>
      </c>
      <c r="K526" s="2">
        <v>11072.065469596067</v>
      </c>
      <c r="L526" s="2">
        <v>12287.81</v>
      </c>
      <c r="M526" s="64" t="s">
        <v>4009</v>
      </c>
    </row>
    <row r="527" spans="1:13" x14ac:dyDescent="0.25">
      <c r="A527" t="str">
        <f t="shared" si="8"/>
        <v>149705C184</v>
      </c>
      <c r="B527" s="4" t="s">
        <v>1044</v>
      </c>
      <c r="C527" s="1">
        <v>1497</v>
      </c>
      <c r="D527" s="1" t="s">
        <v>1045</v>
      </c>
      <c r="E527" s="2">
        <v>561.25</v>
      </c>
      <c r="F527" s="2">
        <v>11600786.127</v>
      </c>
      <c r="G527" s="2">
        <v>12354785.309</v>
      </c>
      <c r="H527" s="3">
        <v>-6.1028918000000001E-2</v>
      </c>
      <c r="I527" s="5">
        <v>-753999.18160000001</v>
      </c>
      <c r="J527" s="2">
        <v>20669.552119376393</v>
      </c>
      <c r="K527" s="2">
        <v>22012.980506013362</v>
      </c>
      <c r="L527" s="2">
        <v>20346.939999999999</v>
      </c>
      <c r="M527" s="64" t="s">
        <v>4009</v>
      </c>
    </row>
    <row r="528" spans="1:13" x14ac:dyDescent="0.25">
      <c r="A528" t="str">
        <f t="shared" si="8"/>
        <v>149805C18J</v>
      </c>
      <c r="B528" s="4" t="s">
        <v>1046</v>
      </c>
      <c r="C528" s="1">
        <v>1498</v>
      </c>
      <c r="D528" s="1" t="s">
        <v>1047</v>
      </c>
      <c r="E528" s="2">
        <v>398.8</v>
      </c>
      <c r="F528" s="2">
        <v>530053.05599999998</v>
      </c>
      <c r="G528" s="2">
        <v>485423.89809999999</v>
      </c>
      <c r="H528" s="3">
        <v>9.1938526500000006E-2</v>
      </c>
      <c r="I528" s="5">
        <v>44629.157899999998</v>
      </c>
      <c r="J528" s="2">
        <v>1329.12</v>
      </c>
      <c r="K528" s="2">
        <v>1217.2113793881645</v>
      </c>
      <c r="L528" s="2">
        <v>1329.12</v>
      </c>
      <c r="M528" s="64" t="s">
        <v>4013</v>
      </c>
    </row>
    <row r="529" spans="1:13" x14ac:dyDescent="0.25">
      <c r="A529" t="str">
        <f t="shared" si="8"/>
        <v>149905C191</v>
      </c>
      <c r="B529" s="4" t="s">
        <v>1048</v>
      </c>
      <c r="C529" s="1">
        <v>1499</v>
      </c>
      <c r="D529" s="1" t="s">
        <v>1049</v>
      </c>
      <c r="E529" s="2">
        <v>5206.96</v>
      </c>
      <c r="F529" s="2">
        <v>86719695.334000006</v>
      </c>
      <c r="G529" s="2">
        <v>76817629.430000007</v>
      </c>
      <c r="H529" s="3">
        <v>0.12890356</v>
      </c>
      <c r="I529" s="5">
        <v>9902065.9046</v>
      </c>
      <c r="J529" s="2">
        <v>16654.572981931877</v>
      </c>
      <c r="K529" s="2">
        <v>14752.87488861063</v>
      </c>
      <c r="L529" s="2">
        <v>16908.400000000001</v>
      </c>
      <c r="M529" s="64" t="s">
        <v>4009</v>
      </c>
    </row>
    <row r="530" spans="1:13" x14ac:dyDescent="0.25">
      <c r="A530" t="str">
        <f t="shared" si="8"/>
        <v>150005C192</v>
      </c>
      <c r="B530" s="4" t="s">
        <v>1050</v>
      </c>
      <c r="C530" s="1">
        <v>1500</v>
      </c>
      <c r="D530" s="1" t="s">
        <v>1051</v>
      </c>
      <c r="E530" s="2">
        <v>2367.7399999999998</v>
      </c>
      <c r="F530" s="2">
        <v>44110090.634000003</v>
      </c>
      <c r="G530" s="2">
        <v>38541432.917999998</v>
      </c>
      <c r="H530" s="3">
        <v>0.1444849684</v>
      </c>
      <c r="I530" s="5">
        <v>5568657.7160999998</v>
      </c>
      <c r="J530" s="2">
        <v>18629.617539932598</v>
      </c>
      <c r="K530" s="2">
        <v>16277.730206019243</v>
      </c>
      <c r="L530" s="2">
        <v>18588.59</v>
      </c>
      <c r="M530" s="64" t="s">
        <v>4009</v>
      </c>
    </row>
    <row r="531" spans="1:13" x14ac:dyDescent="0.25">
      <c r="A531" t="str">
        <f t="shared" si="8"/>
        <v>150105C193</v>
      </c>
      <c r="B531" s="4" t="s">
        <v>1052</v>
      </c>
      <c r="C531" s="1">
        <v>1501</v>
      </c>
      <c r="D531" s="1" t="s">
        <v>1053</v>
      </c>
      <c r="E531" s="2">
        <v>479.9</v>
      </c>
      <c r="F531" s="2">
        <v>11032798.782</v>
      </c>
      <c r="G531" s="2">
        <v>9793396.8648000006</v>
      </c>
      <c r="H531" s="3">
        <v>0.1265548547</v>
      </c>
      <c r="I531" s="5">
        <v>1239401.9172</v>
      </c>
      <c r="J531" s="2">
        <v>22989.787001458637</v>
      </c>
      <c r="K531" s="2">
        <v>20407.161627005629</v>
      </c>
      <c r="L531" s="2">
        <v>23335.55</v>
      </c>
      <c r="M531" s="64" t="s">
        <v>4009</v>
      </c>
    </row>
    <row r="532" spans="1:13" x14ac:dyDescent="0.25">
      <c r="A532" t="str">
        <f t="shared" si="8"/>
        <v>150205C194</v>
      </c>
      <c r="B532" s="4" t="s">
        <v>1054</v>
      </c>
      <c r="C532" s="1">
        <v>1502</v>
      </c>
      <c r="D532" s="1" t="s">
        <v>1055</v>
      </c>
      <c r="E532" s="2">
        <v>232.45</v>
      </c>
      <c r="F532" s="2">
        <v>6964437.4386</v>
      </c>
      <c r="G532" s="2">
        <v>5755877.7607000005</v>
      </c>
      <c r="H532" s="3">
        <v>0.20996965679999999</v>
      </c>
      <c r="I532" s="5">
        <v>1208559.6779</v>
      </c>
      <c r="J532" s="2">
        <v>29961.012856958489</v>
      </c>
      <c r="K532" s="2">
        <v>24761.788602710265</v>
      </c>
      <c r="L532" s="2">
        <v>30559.4</v>
      </c>
      <c r="M532" s="64" t="s">
        <v>4008</v>
      </c>
    </row>
    <row r="533" spans="1:13" x14ac:dyDescent="0.25">
      <c r="A533" t="str">
        <f t="shared" si="8"/>
        <v>150305C19T</v>
      </c>
      <c r="B533" s="4" t="s">
        <v>1056</v>
      </c>
      <c r="C533" s="1">
        <v>1503</v>
      </c>
      <c r="D533" s="1" t="s">
        <v>1057</v>
      </c>
      <c r="E533" s="2">
        <v>248.56</v>
      </c>
      <c r="F533" s="2">
        <v>3466146.8295999998</v>
      </c>
      <c r="G533" s="2">
        <v>2949049.7644000002</v>
      </c>
      <c r="H533" s="3">
        <v>0.1753436213</v>
      </c>
      <c r="I533" s="5">
        <v>517097.06523000001</v>
      </c>
      <c r="J533" s="2">
        <v>13944.91</v>
      </c>
      <c r="K533" s="2">
        <v>11864.538801094304</v>
      </c>
      <c r="L533" s="2">
        <v>13944.910000000002</v>
      </c>
      <c r="M533" s="64" t="s">
        <v>4009</v>
      </c>
    </row>
    <row r="534" spans="1:13" x14ac:dyDescent="0.25">
      <c r="A534" t="str">
        <f t="shared" si="8"/>
        <v>150405C201</v>
      </c>
      <c r="B534" s="4" t="s">
        <v>1058</v>
      </c>
      <c r="C534" s="1">
        <v>1504</v>
      </c>
      <c r="D534" s="1" t="s">
        <v>1059</v>
      </c>
      <c r="E534" s="2">
        <v>315.83999999999997</v>
      </c>
      <c r="F534" s="2">
        <v>632858.50959999999</v>
      </c>
      <c r="G534" s="2">
        <v>769481.26517000003</v>
      </c>
      <c r="H534" s="3">
        <v>-0.177551763</v>
      </c>
      <c r="I534" s="5">
        <v>-136622.7556</v>
      </c>
      <c r="J534" s="2">
        <v>2003.7313500506586</v>
      </c>
      <c r="K534" s="2">
        <v>2436.3008648999498</v>
      </c>
      <c r="L534" s="2">
        <v>1942.39</v>
      </c>
      <c r="M534" s="64" t="s">
        <v>4008</v>
      </c>
    </row>
    <row r="535" spans="1:13" x14ac:dyDescent="0.25">
      <c r="A535" t="str">
        <f t="shared" si="8"/>
        <v>150505C202</v>
      </c>
      <c r="B535" s="4" t="s">
        <v>1060</v>
      </c>
      <c r="C535" s="1">
        <v>1505</v>
      </c>
      <c r="D535" s="1" t="s">
        <v>1061</v>
      </c>
      <c r="E535" s="2">
        <v>89.41</v>
      </c>
      <c r="F535" s="2">
        <v>438600.18780000001</v>
      </c>
      <c r="G535" s="2">
        <v>406657.96604999999</v>
      </c>
      <c r="H535" s="3">
        <v>7.8548127499999995E-2</v>
      </c>
      <c r="I535" s="5">
        <v>31942.221752000001</v>
      </c>
      <c r="J535" s="2">
        <v>4905.4936561905834</v>
      </c>
      <c r="K535" s="2">
        <v>4548.2380723632705</v>
      </c>
      <c r="L535" s="2">
        <v>4833.58</v>
      </c>
      <c r="M535" s="64" t="s">
        <v>4010</v>
      </c>
    </row>
    <row r="536" spans="1:13" x14ac:dyDescent="0.25">
      <c r="A536" t="str">
        <f t="shared" si="8"/>
        <v>150805C211</v>
      </c>
      <c r="B536" s="4" t="s">
        <v>1062</v>
      </c>
      <c r="C536" s="1">
        <v>1508</v>
      </c>
      <c r="D536" s="1" t="s">
        <v>1063</v>
      </c>
      <c r="E536" s="2">
        <v>2216.44</v>
      </c>
      <c r="F536" s="2">
        <v>4338221.9183999998</v>
      </c>
      <c r="G536" s="2">
        <v>5213070.5880000005</v>
      </c>
      <c r="H536" s="3">
        <v>-0.167818305</v>
      </c>
      <c r="I536" s="5">
        <v>-874848.66960000002</v>
      </c>
      <c r="J536" s="2">
        <v>1957.2927389868437</v>
      </c>
      <c r="K536" s="2">
        <v>2352.0016729530239</v>
      </c>
      <c r="L536" s="2">
        <v>1931.36</v>
      </c>
      <c r="M536" s="64" t="s">
        <v>4008</v>
      </c>
    </row>
    <row r="537" spans="1:13" x14ac:dyDescent="0.25">
      <c r="A537" t="str">
        <f t="shared" si="8"/>
        <v>150905C212</v>
      </c>
      <c r="B537" s="4" t="s">
        <v>1064</v>
      </c>
      <c r="C537" s="1">
        <v>1509</v>
      </c>
      <c r="D537" s="1" t="s">
        <v>1065</v>
      </c>
      <c r="E537" s="2">
        <v>440.01</v>
      </c>
      <c r="F537" s="2">
        <v>2315019.9452999998</v>
      </c>
      <c r="G537" s="2">
        <v>2263102.0874000001</v>
      </c>
      <c r="H537" s="3">
        <v>2.2941014499999999E-2</v>
      </c>
      <c r="I537" s="5">
        <v>51917.857915000001</v>
      </c>
      <c r="J537" s="2">
        <v>5261.2893918320033</v>
      </c>
      <c r="K537" s="2">
        <v>5143.2969418876846</v>
      </c>
      <c r="L537" s="2">
        <v>5254.53</v>
      </c>
      <c r="M537" s="64" t="s">
        <v>4008</v>
      </c>
    </row>
    <row r="538" spans="1:13" x14ac:dyDescent="0.25">
      <c r="A538" t="str">
        <f t="shared" si="8"/>
        <v>151005C213</v>
      </c>
      <c r="B538" s="4" t="s">
        <v>1066</v>
      </c>
      <c r="C538" s="1">
        <v>1510</v>
      </c>
      <c r="D538" s="1" t="s">
        <v>1067</v>
      </c>
      <c r="E538" s="2">
        <v>166.49</v>
      </c>
      <c r="F538" s="2">
        <v>1714173.4632000001</v>
      </c>
      <c r="G538" s="2">
        <v>1853049.5199</v>
      </c>
      <c r="H538" s="3">
        <v>-7.4944601E-2</v>
      </c>
      <c r="I538" s="5">
        <v>-138876.05669999999</v>
      </c>
      <c r="J538" s="2">
        <v>10295.954490960417</v>
      </c>
      <c r="K538" s="2">
        <v>11130.095020121327</v>
      </c>
      <c r="L538" s="2">
        <v>10732.14</v>
      </c>
      <c r="M538" s="64" t="s">
        <v>4010</v>
      </c>
    </row>
    <row r="539" spans="1:13" x14ac:dyDescent="0.25">
      <c r="A539" t="str">
        <f t="shared" si="8"/>
        <v>151205C21J</v>
      </c>
      <c r="B539" s="4" t="s">
        <v>1068</v>
      </c>
      <c r="C539" s="1">
        <v>1512</v>
      </c>
      <c r="D539" s="1" t="s">
        <v>1069</v>
      </c>
      <c r="E539" s="2">
        <v>508.58</v>
      </c>
      <c r="F539" s="2">
        <v>982251.06880000001</v>
      </c>
      <c r="G539" s="2">
        <v>686039.71557999996</v>
      </c>
      <c r="H539" s="3">
        <v>0.43176997849999998</v>
      </c>
      <c r="I539" s="5">
        <v>296211.35321999999</v>
      </c>
      <c r="J539" s="2">
        <v>1931.3600000000001</v>
      </c>
      <c r="K539" s="2">
        <v>1348.9317621219866</v>
      </c>
      <c r="L539" s="2">
        <v>1931.36</v>
      </c>
      <c r="M539" s="64" t="s">
        <v>4013</v>
      </c>
    </row>
    <row r="540" spans="1:13" x14ac:dyDescent="0.25">
      <c r="A540" t="str">
        <f t="shared" si="8"/>
        <v>151305C221</v>
      </c>
      <c r="B540" s="4" t="s">
        <v>1070</v>
      </c>
      <c r="C540" s="1">
        <v>1513</v>
      </c>
      <c r="D540" s="1" t="s">
        <v>1071</v>
      </c>
      <c r="E540" s="2">
        <v>5987.63</v>
      </c>
      <c r="F540" s="2">
        <v>11397304.467</v>
      </c>
      <c r="G540" s="2">
        <v>10821201.404999999</v>
      </c>
      <c r="H540" s="3">
        <v>5.32383643E-2</v>
      </c>
      <c r="I540" s="5">
        <v>576103.06238000002</v>
      </c>
      <c r="J540" s="2">
        <v>1903.4750756142246</v>
      </c>
      <c r="K540" s="2">
        <v>1807.2595342397574</v>
      </c>
      <c r="L540" s="2">
        <v>1878.71</v>
      </c>
      <c r="M540" s="64" t="s">
        <v>4008</v>
      </c>
    </row>
    <row r="541" spans="1:13" x14ac:dyDescent="0.25">
      <c r="A541" t="str">
        <f t="shared" si="8"/>
        <v>151405C222</v>
      </c>
      <c r="B541" s="4" t="s">
        <v>1072</v>
      </c>
      <c r="C541" s="1">
        <v>1514</v>
      </c>
      <c r="D541" s="1" t="s">
        <v>1073</v>
      </c>
      <c r="E541" s="2">
        <v>529.75</v>
      </c>
      <c r="F541" s="2">
        <v>2073721.2409000001</v>
      </c>
      <c r="G541" s="2">
        <v>1975582.6710999999</v>
      </c>
      <c r="H541" s="3">
        <v>4.9675759600000001E-2</v>
      </c>
      <c r="I541" s="5">
        <v>98138.569757000005</v>
      </c>
      <c r="J541" s="2">
        <v>3914.5280621047664</v>
      </c>
      <c r="K541" s="2">
        <v>3729.2735650778668</v>
      </c>
      <c r="L541" s="2">
        <v>3861.59</v>
      </c>
      <c r="M541" s="64" t="s">
        <v>4009</v>
      </c>
    </row>
    <row r="542" spans="1:13" x14ac:dyDescent="0.25">
      <c r="A542" t="str">
        <f t="shared" si="8"/>
        <v>151705C22T</v>
      </c>
      <c r="B542" s="4" t="s">
        <v>1074</v>
      </c>
      <c r="C542" s="1">
        <v>1517</v>
      </c>
      <c r="D542" s="1" t="s">
        <v>1075</v>
      </c>
      <c r="E542" s="2">
        <v>1042.6400000000001</v>
      </c>
      <c r="F542" s="2">
        <v>1165911.3271999999</v>
      </c>
      <c r="G542" s="2">
        <v>988021.91125999996</v>
      </c>
      <c r="H542" s="3">
        <v>0.18004602319999999</v>
      </c>
      <c r="I542" s="5">
        <v>177889.41594000001</v>
      </c>
      <c r="J542" s="2">
        <v>1118.2299999999998</v>
      </c>
      <c r="K542" s="2">
        <v>947.61558280902307</v>
      </c>
      <c r="L542" s="2">
        <v>1118.23</v>
      </c>
      <c r="M542" s="64" t="s">
        <v>4013</v>
      </c>
    </row>
    <row r="543" spans="1:13" x14ac:dyDescent="0.25">
      <c r="A543" t="str">
        <f t="shared" si="8"/>
        <v>169305K051</v>
      </c>
      <c r="B543" s="4" t="s">
        <v>1076</v>
      </c>
      <c r="C543" s="1">
        <v>1693</v>
      </c>
      <c r="D543" s="1" t="s">
        <v>1077</v>
      </c>
      <c r="E543" s="2">
        <v>15585.31</v>
      </c>
      <c r="F543" s="2">
        <v>40975588.446999997</v>
      </c>
      <c r="G543" s="2">
        <v>40591889.369999997</v>
      </c>
      <c r="H543" s="3">
        <v>9.4526044999999996E-3</v>
      </c>
      <c r="I543" s="5">
        <v>383699.07681</v>
      </c>
      <c r="J543" s="2">
        <v>2629.1160359980004</v>
      </c>
      <c r="K543" s="2">
        <v>2604.4967581652209</v>
      </c>
      <c r="L543" s="2">
        <v>2707.62</v>
      </c>
      <c r="M543" s="64" t="s">
        <v>4008</v>
      </c>
    </row>
    <row r="544" spans="1:13" x14ac:dyDescent="0.25">
      <c r="A544" t="str">
        <f t="shared" si="8"/>
        <v>169405K052</v>
      </c>
      <c r="B544" s="4" t="s">
        <v>1078</v>
      </c>
      <c r="C544" s="1">
        <v>1694</v>
      </c>
      <c r="D544" s="1" t="s">
        <v>1079</v>
      </c>
      <c r="E544" s="2">
        <v>6432.73</v>
      </c>
      <c r="F544" s="2">
        <v>25589838.761999998</v>
      </c>
      <c r="G544" s="2">
        <v>25158601.552000001</v>
      </c>
      <c r="H544" s="3">
        <v>1.71407464E-2</v>
      </c>
      <c r="I544" s="5">
        <v>431237.21000999998</v>
      </c>
      <c r="J544" s="2">
        <v>3978.0682170711348</v>
      </c>
      <c r="K544" s="2">
        <v>3911.0302394162359</v>
      </c>
      <c r="L544" s="2">
        <v>4100.99</v>
      </c>
      <c r="M544" s="64" t="s">
        <v>4008</v>
      </c>
    </row>
    <row r="545" spans="1:13" x14ac:dyDescent="0.25">
      <c r="A545" t="str">
        <f t="shared" si="8"/>
        <v>169505K053</v>
      </c>
      <c r="B545" s="4" t="s">
        <v>1080</v>
      </c>
      <c r="C545" s="1">
        <v>1695</v>
      </c>
      <c r="D545" s="1" t="s">
        <v>1081</v>
      </c>
      <c r="E545" s="2">
        <v>1953.57</v>
      </c>
      <c r="F545" s="2">
        <v>12020149.881999999</v>
      </c>
      <c r="G545" s="2">
        <v>12197548.934</v>
      </c>
      <c r="H545" s="3">
        <v>-1.4543828E-2</v>
      </c>
      <c r="I545" s="5">
        <v>-177399.0526</v>
      </c>
      <c r="J545" s="2">
        <v>6152.9148594624203</v>
      </c>
      <c r="K545" s="2">
        <v>6243.7224844771372</v>
      </c>
      <c r="L545" s="2">
        <v>6339.36</v>
      </c>
      <c r="M545" s="64" t="s">
        <v>4008</v>
      </c>
    </row>
    <row r="546" spans="1:13" x14ac:dyDescent="0.25">
      <c r="A546" t="str">
        <f t="shared" si="8"/>
        <v>169605K054</v>
      </c>
      <c r="B546" s="4" t="s">
        <v>1082</v>
      </c>
      <c r="C546" s="1">
        <v>1696</v>
      </c>
      <c r="D546" s="1" t="s">
        <v>1083</v>
      </c>
      <c r="E546" s="2">
        <v>659.27</v>
      </c>
      <c r="F546" s="2">
        <v>6139007.6233999999</v>
      </c>
      <c r="G546" s="2">
        <v>6895298.7691000002</v>
      </c>
      <c r="H546" s="3">
        <v>-0.109682143</v>
      </c>
      <c r="I546" s="5">
        <v>-756291.14569999999</v>
      </c>
      <c r="J546" s="2">
        <v>9311.826146192001</v>
      </c>
      <c r="K546" s="2">
        <v>10458.990654966858</v>
      </c>
      <c r="L546" s="2">
        <v>9252.51</v>
      </c>
      <c r="M546" s="64" t="s">
        <v>4009</v>
      </c>
    </row>
    <row r="547" spans="1:13" x14ac:dyDescent="0.25">
      <c r="A547" t="str">
        <f t="shared" si="8"/>
        <v>169705K061</v>
      </c>
      <c r="B547" s="4" t="s">
        <v>1084</v>
      </c>
      <c r="C547" s="1">
        <v>1697</v>
      </c>
      <c r="D547" s="1" t="s">
        <v>1085</v>
      </c>
      <c r="E547" s="2">
        <v>38418.639999999999</v>
      </c>
      <c r="F547" s="2">
        <v>98728734.841999993</v>
      </c>
      <c r="G547" s="2">
        <v>93624251.145999998</v>
      </c>
      <c r="H547" s="3">
        <v>5.4520956199999998E-2</v>
      </c>
      <c r="I547" s="5">
        <v>5104483.6962000001</v>
      </c>
      <c r="J547" s="2">
        <v>2569.8133729356373</v>
      </c>
      <c r="K547" s="2">
        <v>2436.9486047918408</v>
      </c>
      <c r="L547" s="2">
        <v>2547.69</v>
      </c>
      <c r="M547" s="64" t="s">
        <v>4008</v>
      </c>
    </row>
    <row r="548" spans="1:13" x14ac:dyDescent="0.25">
      <c r="A548" t="str">
        <f t="shared" si="8"/>
        <v>169805K062</v>
      </c>
      <c r="B548" s="4" t="s">
        <v>1086</v>
      </c>
      <c r="C548" s="1">
        <v>1698</v>
      </c>
      <c r="D548" s="1" t="s">
        <v>1087</v>
      </c>
      <c r="E548" s="2">
        <v>11857.95</v>
      </c>
      <c r="F548" s="2">
        <v>51716089.156999998</v>
      </c>
      <c r="G548" s="2">
        <v>48703285.094999999</v>
      </c>
      <c r="H548" s="3">
        <v>6.1860387000000003E-2</v>
      </c>
      <c r="I548" s="5">
        <v>3012804.0617999998</v>
      </c>
      <c r="J548" s="2">
        <v>4361.300996968278</v>
      </c>
      <c r="K548" s="2">
        <v>4107.2263835654558</v>
      </c>
      <c r="L548" s="2">
        <v>4309.3999999999996</v>
      </c>
      <c r="M548" s="64" t="s">
        <v>4008</v>
      </c>
    </row>
    <row r="549" spans="1:13" x14ac:dyDescent="0.25">
      <c r="A549" t="str">
        <f t="shared" si="8"/>
        <v>169905K063</v>
      </c>
      <c r="B549" s="4" t="s">
        <v>1088</v>
      </c>
      <c r="C549" s="1">
        <v>1699</v>
      </c>
      <c r="D549" s="1" t="s">
        <v>1089</v>
      </c>
      <c r="E549" s="2">
        <v>2408.2199999999998</v>
      </c>
      <c r="F549" s="2">
        <v>18077570.230999999</v>
      </c>
      <c r="G549" s="2">
        <v>17697025.449000001</v>
      </c>
      <c r="H549" s="3">
        <v>2.1503319E-2</v>
      </c>
      <c r="I549" s="5">
        <v>380544.78271</v>
      </c>
      <c r="J549" s="2">
        <v>7506.6107876356809</v>
      </c>
      <c r="K549" s="2">
        <v>7348.591677255401</v>
      </c>
      <c r="L549" s="2">
        <v>7409.81</v>
      </c>
      <c r="M549" s="64" t="s">
        <v>4008</v>
      </c>
    </row>
    <row r="550" spans="1:13" x14ac:dyDescent="0.25">
      <c r="A550" t="str">
        <f t="shared" si="8"/>
        <v>170005K064</v>
      </c>
      <c r="B550" s="4" t="s">
        <v>1090</v>
      </c>
      <c r="C550" s="1">
        <v>1700</v>
      </c>
      <c r="D550" s="1" t="s">
        <v>1091</v>
      </c>
      <c r="E550" s="2">
        <v>682.24</v>
      </c>
      <c r="F550" s="2">
        <v>8076166.4447999997</v>
      </c>
      <c r="G550" s="2">
        <v>8091407.6379000004</v>
      </c>
      <c r="H550" s="3">
        <v>-1.8836269999999999E-3</v>
      </c>
      <c r="I550" s="5">
        <v>-15241.19312</v>
      </c>
      <c r="J550" s="2">
        <v>11837.720515947467</v>
      </c>
      <c r="K550" s="2">
        <v>11860.060444858114</v>
      </c>
      <c r="L550" s="2">
        <v>11704.23</v>
      </c>
      <c r="M550" s="64" t="s">
        <v>4008</v>
      </c>
    </row>
    <row r="551" spans="1:13" x14ac:dyDescent="0.25">
      <c r="A551" t="str">
        <f t="shared" si="8"/>
        <v>170105K06T</v>
      </c>
      <c r="B551" s="4" t="s">
        <v>1092</v>
      </c>
      <c r="C551" s="1">
        <v>1701</v>
      </c>
      <c r="D551" s="1" t="s">
        <v>1093</v>
      </c>
      <c r="E551" s="2">
        <v>7485.68</v>
      </c>
      <c r="F551" s="2">
        <v>13380952.426999999</v>
      </c>
      <c r="G551" s="2">
        <v>11818847.078</v>
      </c>
      <c r="H551" s="3">
        <v>0.13217070489999999</v>
      </c>
      <c r="I551" s="5">
        <v>1562105.3492999999</v>
      </c>
      <c r="J551" s="2">
        <v>1787.5399999732822</v>
      </c>
      <c r="K551" s="2">
        <v>1578.8608487138108</v>
      </c>
      <c r="L551" s="2">
        <v>1787.54</v>
      </c>
      <c r="M551" s="64" t="s">
        <v>4013</v>
      </c>
    </row>
    <row r="552" spans="1:13" x14ac:dyDescent="0.25">
      <c r="A552" t="str">
        <f t="shared" si="8"/>
        <v>170205K101</v>
      </c>
      <c r="B552" s="4" t="s">
        <v>1094</v>
      </c>
      <c r="C552" s="1">
        <v>1702</v>
      </c>
      <c r="D552" s="1" t="s">
        <v>1095</v>
      </c>
      <c r="E552" s="2">
        <v>71093.16</v>
      </c>
      <c r="F552" s="2">
        <v>112660407.51000001</v>
      </c>
      <c r="G552" s="2">
        <v>118315750.61</v>
      </c>
      <c r="H552" s="3">
        <v>-4.7798734000000002E-2</v>
      </c>
      <c r="I552" s="5">
        <v>-5655343.0990000004</v>
      </c>
      <c r="J552" s="2">
        <v>1584.6870150377335</v>
      </c>
      <c r="K552" s="2">
        <v>1664.2353583664026</v>
      </c>
      <c r="L552" s="2">
        <v>1548.51</v>
      </c>
      <c r="M552" s="64" t="s">
        <v>4008</v>
      </c>
    </row>
    <row r="553" spans="1:13" x14ac:dyDescent="0.25">
      <c r="A553" t="str">
        <f t="shared" si="8"/>
        <v>170305K102</v>
      </c>
      <c r="B553" s="4" t="s">
        <v>1096</v>
      </c>
      <c r="C553" s="1">
        <v>1703</v>
      </c>
      <c r="D553" s="1" t="s">
        <v>1097</v>
      </c>
      <c r="E553" s="2">
        <v>16070.18</v>
      </c>
      <c r="F553" s="2">
        <v>59810524.306999996</v>
      </c>
      <c r="G553" s="2">
        <v>59486838.564000003</v>
      </c>
      <c r="H553" s="3">
        <v>5.4413001000000001E-3</v>
      </c>
      <c r="I553" s="5">
        <v>323685.74232999998</v>
      </c>
      <c r="J553" s="2">
        <v>3721.8328797188328</v>
      </c>
      <c r="K553" s="2">
        <v>3701.6908686772645</v>
      </c>
      <c r="L553" s="2">
        <v>3694.22</v>
      </c>
      <c r="M553" s="64" t="s">
        <v>4008</v>
      </c>
    </row>
    <row r="554" spans="1:13" x14ac:dyDescent="0.25">
      <c r="A554" t="str">
        <f t="shared" si="8"/>
        <v>170405K103</v>
      </c>
      <c r="B554" s="4" t="s">
        <v>1098</v>
      </c>
      <c r="C554" s="1">
        <v>1704</v>
      </c>
      <c r="D554" s="1" t="s">
        <v>1099</v>
      </c>
      <c r="E554" s="2">
        <v>3384.91</v>
      </c>
      <c r="F554" s="2">
        <v>20283320.761</v>
      </c>
      <c r="G554" s="2">
        <v>21542727.186999999</v>
      </c>
      <c r="H554" s="3">
        <v>-5.8460863000000002E-2</v>
      </c>
      <c r="I554" s="5">
        <v>-1259406.425</v>
      </c>
      <c r="J554" s="2">
        <v>5992.2777152125173</v>
      </c>
      <c r="K554" s="2">
        <v>6364.3426817847449</v>
      </c>
      <c r="L554" s="2">
        <v>6232.84</v>
      </c>
      <c r="M554" s="64" t="s">
        <v>4008</v>
      </c>
    </row>
    <row r="555" spans="1:13" x14ac:dyDescent="0.25">
      <c r="A555" t="str">
        <f t="shared" si="8"/>
        <v>170505K104</v>
      </c>
      <c r="B555" s="4" t="s">
        <v>1100</v>
      </c>
      <c r="C555" s="1">
        <v>1705</v>
      </c>
      <c r="D555" s="1" t="s">
        <v>1101</v>
      </c>
      <c r="E555" s="2">
        <v>914.41</v>
      </c>
      <c r="F555" s="2">
        <v>6878174.5210999995</v>
      </c>
      <c r="G555" s="2">
        <v>8325153.2510000002</v>
      </c>
      <c r="H555" s="3">
        <v>-0.17380805899999999</v>
      </c>
      <c r="I555" s="5">
        <v>-1446978.73</v>
      </c>
      <c r="J555" s="2">
        <v>7521.9808631795358</v>
      </c>
      <c r="K555" s="2">
        <v>9104.3987390776565</v>
      </c>
      <c r="L555" s="2">
        <v>7368.73</v>
      </c>
      <c r="M555" s="64" t="s">
        <v>4008</v>
      </c>
    </row>
    <row r="556" spans="1:13" x14ac:dyDescent="0.25">
      <c r="A556" t="str">
        <f t="shared" si="8"/>
        <v>170605K10J</v>
      </c>
      <c r="B556" s="4" t="s">
        <v>1102</v>
      </c>
      <c r="C556" s="1">
        <v>1706</v>
      </c>
      <c r="D556" s="1" t="s">
        <v>1103</v>
      </c>
      <c r="E556" s="2">
        <v>9194.2000000000007</v>
      </c>
      <c r="F556" s="2">
        <v>11766277.449999999</v>
      </c>
      <c r="G556" s="2">
        <v>9806432.9552999996</v>
      </c>
      <c r="H556" s="3">
        <v>0.19985294379999999</v>
      </c>
      <c r="I556" s="5">
        <v>1959844.4946999999</v>
      </c>
      <c r="J556" s="2">
        <v>1279.7499999999998</v>
      </c>
      <c r="K556" s="2">
        <v>1066.589040405908</v>
      </c>
      <c r="L556" s="2">
        <v>1279.75</v>
      </c>
      <c r="M556" s="64" t="s">
        <v>4008</v>
      </c>
    </row>
    <row r="557" spans="1:13" x14ac:dyDescent="0.25">
      <c r="A557" t="str">
        <f t="shared" si="8"/>
        <v>171205K121</v>
      </c>
      <c r="B557" s="4" t="s">
        <v>1104</v>
      </c>
      <c r="C557" s="1">
        <v>1712</v>
      </c>
      <c r="D557" s="1" t="s">
        <v>1105</v>
      </c>
      <c r="E557" s="2">
        <v>937.2</v>
      </c>
      <c r="F557" s="2">
        <v>3308259.2508</v>
      </c>
      <c r="G557" s="2">
        <v>3126666.3099000002</v>
      </c>
      <c r="H557" s="3">
        <v>5.8078772399999999E-2</v>
      </c>
      <c r="I557" s="5">
        <v>181592.94089999999</v>
      </c>
      <c r="J557" s="2">
        <v>3529.9394481434056</v>
      </c>
      <c r="K557" s="2">
        <v>3336.1783076184379</v>
      </c>
      <c r="L557" s="2">
        <v>3527.09</v>
      </c>
      <c r="M557" s="64" t="s">
        <v>4013</v>
      </c>
    </row>
    <row r="558" spans="1:13" x14ac:dyDescent="0.25">
      <c r="A558" t="str">
        <f t="shared" si="8"/>
        <v>171305K122</v>
      </c>
      <c r="B558" s="4" t="s">
        <v>1106</v>
      </c>
      <c r="C558" s="1">
        <v>1713</v>
      </c>
      <c r="D558" s="1" t="s">
        <v>1107</v>
      </c>
      <c r="E558" s="2">
        <v>126.31</v>
      </c>
      <c r="F558" s="2">
        <v>724852.78639999998</v>
      </c>
      <c r="G558" s="2">
        <v>650757.64514000004</v>
      </c>
      <c r="H558" s="3">
        <v>0.1138598091</v>
      </c>
      <c r="I558" s="5">
        <v>74095.141260999997</v>
      </c>
      <c r="J558" s="2">
        <v>5738.6809152086134</v>
      </c>
      <c r="K558" s="2">
        <v>5152.0674937851318</v>
      </c>
      <c r="L558" s="2">
        <v>5397.2</v>
      </c>
      <c r="M558" s="64" t="s">
        <v>4013</v>
      </c>
    </row>
    <row r="559" spans="1:13" x14ac:dyDescent="0.25">
      <c r="A559" t="str">
        <f t="shared" si="8"/>
        <v>171605K131</v>
      </c>
      <c r="B559" s="4" t="s">
        <v>1108</v>
      </c>
      <c r="C559" s="1">
        <v>1716</v>
      </c>
      <c r="D559" s="1" t="s">
        <v>1109</v>
      </c>
      <c r="E559" s="2">
        <v>9666.2900000000009</v>
      </c>
      <c r="F559" s="2">
        <v>25092019.089000002</v>
      </c>
      <c r="G559" s="2">
        <v>26485029.300000001</v>
      </c>
      <c r="H559" s="3">
        <v>-5.2596136000000002E-2</v>
      </c>
      <c r="I559" s="5">
        <v>-1393010.2109999999</v>
      </c>
      <c r="J559" s="2">
        <v>2595.8272604070435</v>
      </c>
      <c r="K559" s="2">
        <v>2739.9373803186122</v>
      </c>
      <c r="L559" s="2">
        <v>2630.75</v>
      </c>
      <c r="M559" s="64" t="s">
        <v>4013</v>
      </c>
    </row>
    <row r="560" spans="1:13" x14ac:dyDescent="0.25">
      <c r="A560" t="str">
        <f t="shared" si="8"/>
        <v>171705K132</v>
      </c>
      <c r="B560" s="4" t="s">
        <v>1110</v>
      </c>
      <c r="C560" s="1">
        <v>1717</v>
      </c>
      <c r="D560" s="1" t="s">
        <v>1111</v>
      </c>
      <c r="E560" s="2">
        <v>2651.38</v>
      </c>
      <c r="F560" s="2">
        <v>12522929.755999999</v>
      </c>
      <c r="G560" s="2">
        <v>12428751.272</v>
      </c>
      <c r="H560" s="3">
        <v>7.5774694999999996E-3</v>
      </c>
      <c r="I560" s="5">
        <v>94178.484131000005</v>
      </c>
      <c r="J560" s="2">
        <v>4723.1742549163073</v>
      </c>
      <c r="K560" s="2">
        <v>4687.6537018458312</v>
      </c>
      <c r="L560" s="2">
        <v>4678.05</v>
      </c>
      <c r="M560" s="64" t="s">
        <v>4012</v>
      </c>
    </row>
    <row r="561" spans="1:13" x14ac:dyDescent="0.25">
      <c r="A561" t="str">
        <f t="shared" si="8"/>
        <v>171805K133</v>
      </c>
      <c r="B561" s="4" t="s">
        <v>1112</v>
      </c>
      <c r="C561" s="1">
        <v>1718</v>
      </c>
      <c r="D561" s="1" t="s">
        <v>1113</v>
      </c>
      <c r="E561" s="2">
        <v>1399.69</v>
      </c>
      <c r="F561" s="2">
        <v>10216265.290999999</v>
      </c>
      <c r="G561" s="2">
        <v>11402740.369000001</v>
      </c>
      <c r="H561" s="3">
        <v>-0.104051749</v>
      </c>
      <c r="I561" s="5">
        <v>-1186475.078</v>
      </c>
      <c r="J561" s="2">
        <v>7298.9485464638592</v>
      </c>
      <c r="K561" s="2">
        <v>8146.6184433696035</v>
      </c>
      <c r="L561" s="2">
        <v>7253.91</v>
      </c>
      <c r="M561" s="64" t="s">
        <v>4008</v>
      </c>
    </row>
    <row r="562" spans="1:13" x14ac:dyDescent="0.25">
      <c r="A562" t="str">
        <f t="shared" si="8"/>
        <v>171905K134</v>
      </c>
      <c r="B562" s="4" t="s">
        <v>1114</v>
      </c>
      <c r="C562" s="1">
        <v>1719</v>
      </c>
      <c r="D562" s="1" t="s">
        <v>1115</v>
      </c>
      <c r="E562" s="2">
        <v>542.13</v>
      </c>
      <c r="F562" s="2">
        <v>5224668.0308999997</v>
      </c>
      <c r="G562" s="2">
        <v>6208471.0449999999</v>
      </c>
      <c r="H562" s="3">
        <v>-0.1584614</v>
      </c>
      <c r="I562" s="5">
        <v>-983803.01410000003</v>
      </c>
      <c r="J562" s="2">
        <v>9637.2973842067404</v>
      </c>
      <c r="K562" s="2">
        <v>11451.996836552118</v>
      </c>
      <c r="L562" s="2">
        <v>9046.26</v>
      </c>
      <c r="M562" s="64" t="s">
        <v>4008</v>
      </c>
    </row>
    <row r="563" spans="1:13" x14ac:dyDescent="0.25">
      <c r="A563" t="str">
        <f t="shared" si="8"/>
        <v>172005K13J</v>
      </c>
      <c r="B563" s="4" t="s">
        <v>1116</v>
      </c>
      <c r="C563" s="1">
        <v>1720</v>
      </c>
      <c r="D563" s="1" t="s">
        <v>1117</v>
      </c>
      <c r="E563" s="2">
        <v>1781.41</v>
      </c>
      <c r="F563" s="2">
        <v>3245889.3468999998</v>
      </c>
      <c r="G563" s="2">
        <v>3018941.8621999999</v>
      </c>
      <c r="H563" s="3">
        <v>7.5174513100000007E-2</v>
      </c>
      <c r="I563" s="5">
        <v>226947.48467999999</v>
      </c>
      <c r="J563" s="2">
        <v>1822.0899999999997</v>
      </c>
      <c r="K563" s="2">
        <v>1694.6923292223573</v>
      </c>
      <c r="L563" s="2">
        <v>1822.0900000000001</v>
      </c>
      <c r="M563" s="64" t="s">
        <v>4013</v>
      </c>
    </row>
    <row r="564" spans="1:13" x14ac:dyDescent="0.25">
      <c r="A564" t="str">
        <f t="shared" si="8"/>
        <v>172105K14Z</v>
      </c>
      <c r="B564" s="4" t="s">
        <v>1118</v>
      </c>
      <c r="C564" s="1">
        <v>1721</v>
      </c>
      <c r="D564" s="1" t="s">
        <v>1119</v>
      </c>
      <c r="E564" s="2">
        <v>45792.54</v>
      </c>
      <c r="F564" s="2">
        <v>36653264.866999999</v>
      </c>
      <c r="G564" s="2">
        <v>39506466.373000003</v>
      </c>
      <c r="H564" s="3">
        <v>-7.2221126999999996E-2</v>
      </c>
      <c r="I564" s="5">
        <v>-2853201.5060000001</v>
      </c>
      <c r="J564" s="2">
        <v>800.42000000436747</v>
      </c>
      <c r="K564" s="2">
        <v>862.72712483299688</v>
      </c>
      <c r="L564" s="2">
        <v>800.42</v>
      </c>
      <c r="M564" s="64" t="s">
        <v>4008</v>
      </c>
    </row>
    <row r="565" spans="1:13" x14ac:dyDescent="0.25">
      <c r="A565" t="str">
        <f t="shared" si="8"/>
        <v>172205K151</v>
      </c>
      <c r="B565" s="4" t="s">
        <v>1120</v>
      </c>
      <c r="C565" s="1">
        <v>1722</v>
      </c>
      <c r="D565" s="1" t="s">
        <v>1121</v>
      </c>
      <c r="E565" s="2">
        <v>824.24</v>
      </c>
      <c r="F565" s="2">
        <v>1247480.7264</v>
      </c>
      <c r="G565" s="2">
        <v>1472809.9057</v>
      </c>
      <c r="H565" s="3">
        <v>-0.15299271</v>
      </c>
      <c r="I565" s="5">
        <v>-225329.17929999999</v>
      </c>
      <c r="J565" s="2">
        <v>1513.4920974473455</v>
      </c>
      <c r="K565" s="2">
        <v>1786.8702146219548</v>
      </c>
      <c r="L565" s="2">
        <v>1473.96</v>
      </c>
      <c r="M565" s="64" t="s">
        <v>4008</v>
      </c>
    </row>
    <row r="566" spans="1:13" x14ac:dyDescent="0.25">
      <c r="A566" t="str">
        <f t="shared" si="8"/>
        <v>172305K152</v>
      </c>
      <c r="B566" s="4" t="s">
        <v>1122</v>
      </c>
      <c r="C566" s="1">
        <v>1723</v>
      </c>
      <c r="D566" s="1" t="s">
        <v>1123</v>
      </c>
      <c r="E566" s="2">
        <v>34.35</v>
      </c>
      <c r="F566" s="2">
        <v>99614.312999999995</v>
      </c>
      <c r="G566" s="2">
        <v>130991.19748</v>
      </c>
      <c r="H566" s="3">
        <v>-0.23953429800000001</v>
      </c>
      <c r="I566" s="5">
        <v>-31376.884480000001</v>
      </c>
      <c r="J566" s="2">
        <v>2899.9799999999996</v>
      </c>
      <c r="K566" s="2">
        <v>3813.4264186317323</v>
      </c>
      <c r="L566" s="2">
        <v>2899.98</v>
      </c>
      <c r="M566" s="64" t="s">
        <v>4010</v>
      </c>
    </row>
    <row r="567" spans="1:13" x14ac:dyDescent="0.25">
      <c r="A567" t="str">
        <f t="shared" si="8"/>
        <v>172605K15J</v>
      </c>
      <c r="B567" s="4" t="s">
        <v>1124</v>
      </c>
      <c r="C567" s="1">
        <v>1726</v>
      </c>
      <c r="D567" s="1" t="s">
        <v>1125</v>
      </c>
      <c r="E567" s="2">
        <v>3502.12</v>
      </c>
      <c r="F567" s="2">
        <v>3833035.3188</v>
      </c>
      <c r="G567" s="2">
        <v>3160754.1968</v>
      </c>
      <c r="H567" s="3">
        <v>0.21269642629999999</v>
      </c>
      <c r="I567" s="5">
        <v>672281.12204000005</v>
      </c>
      <c r="J567" s="2">
        <v>1094.49</v>
      </c>
      <c r="K567" s="2">
        <v>902.52595479309684</v>
      </c>
      <c r="L567" s="2">
        <v>1094.49</v>
      </c>
      <c r="M567" s="64" t="s">
        <v>4008</v>
      </c>
    </row>
    <row r="568" spans="1:13" x14ac:dyDescent="0.25">
      <c r="A568" t="str">
        <f t="shared" si="8"/>
        <v>172705K17J</v>
      </c>
      <c r="B568" s="4" t="s">
        <v>1126</v>
      </c>
      <c r="C568" s="1">
        <v>1727</v>
      </c>
      <c r="D568" s="1" t="s">
        <v>1127</v>
      </c>
      <c r="E568" s="2">
        <v>6276.15</v>
      </c>
      <c r="F568" s="2">
        <v>4142949.3764999998</v>
      </c>
      <c r="G568" s="2">
        <v>4070439.4087999999</v>
      </c>
      <c r="H568" s="3">
        <v>1.7813793599999999E-2</v>
      </c>
      <c r="I568" s="5">
        <v>72509.967659000002</v>
      </c>
      <c r="J568" s="2">
        <v>660.11</v>
      </c>
      <c r="K568" s="2">
        <v>648.55674399114105</v>
      </c>
      <c r="L568" s="2">
        <v>660.11</v>
      </c>
      <c r="M568" s="64" t="s">
        <v>4008</v>
      </c>
    </row>
    <row r="569" spans="1:13" x14ac:dyDescent="0.25">
      <c r="A569" t="str">
        <f t="shared" si="8"/>
        <v>172805K18J</v>
      </c>
      <c r="B569" s="4" t="s">
        <v>1128</v>
      </c>
      <c r="C569" s="1">
        <v>1728</v>
      </c>
      <c r="D569" s="1" t="s">
        <v>1129</v>
      </c>
      <c r="E569" s="2">
        <v>153.87</v>
      </c>
      <c r="F569" s="2">
        <v>110644.83960000001</v>
      </c>
      <c r="G569" s="2">
        <v>147299.66221000001</v>
      </c>
      <c r="H569" s="3">
        <v>-0.24884525900000001</v>
      </c>
      <c r="I569" s="5">
        <v>-36654.822610000003</v>
      </c>
      <c r="J569" s="2">
        <v>719.08</v>
      </c>
      <c r="K569" s="2">
        <v>957.29942295444209</v>
      </c>
      <c r="L569" s="2">
        <v>719.08</v>
      </c>
      <c r="M569" s="64" t="s">
        <v>4009</v>
      </c>
    </row>
    <row r="570" spans="1:13" x14ac:dyDescent="0.25">
      <c r="A570" t="str">
        <f t="shared" si="8"/>
        <v>181705K191</v>
      </c>
      <c r="B570" s="4" t="s">
        <v>1130</v>
      </c>
      <c r="C570" s="1">
        <v>1817</v>
      </c>
      <c r="D570" s="1" t="s">
        <v>1131</v>
      </c>
      <c r="E570" s="2">
        <v>2469.3200000000002</v>
      </c>
      <c r="F570" s="2">
        <v>12338816.026000001</v>
      </c>
      <c r="G570" s="2">
        <v>17026549.274999999</v>
      </c>
      <c r="H570" s="3">
        <v>-0.27531904299999999</v>
      </c>
      <c r="I570" s="5">
        <v>-4687733.2489999998</v>
      </c>
      <c r="J570" s="2">
        <v>4996.8477256896631</v>
      </c>
      <c r="K570" s="2">
        <v>6895.2380716148564</v>
      </c>
      <c r="L570" s="2">
        <v>4967.8900000000003</v>
      </c>
      <c r="M570" s="64" t="s">
        <v>4013</v>
      </c>
    </row>
    <row r="571" spans="1:13" x14ac:dyDescent="0.25">
      <c r="A571" t="str">
        <f t="shared" si="8"/>
        <v>181805K192</v>
      </c>
      <c r="B571" s="4" t="s">
        <v>1132</v>
      </c>
      <c r="C571" s="1">
        <v>1818</v>
      </c>
      <c r="D571" s="1" t="s">
        <v>1133</v>
      </c>
      <c r="E571" s="2">
        <v>893.7</v>
      </c>
      <c r="F571" s="2">
        <v>7585409.9689999996</v>
      </c>
      <c r="G571" s="2">
        <v>7076736.3380000005</v>
      </c>
      <c r="H571" s="3">
        <v>7.18796924E-2</v>
      </c>
      <c r="I571" s="5">
        <v>508673.63101999997</v>
      </c>
      <c r="J571" s="2">
        <v>8487.6468266756165</v>
      </c>
      <c r="K571" s="2">
        <v>7918.4696631979414</v>
      </c>
      <c r="L571" s="2">
        <v>8467.73</v>
      </c>
      <c r="M571" s="64" t="s">
        <v>4012</v>
      </c>
    </row>
    <row r="572" spans="1:13" x14ac:dyDescent="0.25">
      <c r="A572" t="str">
        <f t="shared" si="8"/>
        <v>181905K193</v>
      </c>
      <c r="B572" s="4" t="s">
        <v>1134</v>
      </c>
      <c r="C572" s="1">
        <v>1819</v>
      </c>
      <c r="D572" s="1" t="s">
        <v>1135</v>
      </c>
      <c r="E572" s="2">
        <v>180.22</v>
      </c>
      <c r="F572" s="2">
        <v>2263957.8135000002</v>
      </c>
      <c r="G572" s="2">
        <v>1660267.9262000001</v>
      </c>
      <c r="H572" s="3">
        <v>0.36360991970000001</v>
      </c>
      <c r="I572" s="5">
        <v>603689.88733000006</v>
      </c>
      <c r="J572" s="2">
        <v>12562.189621018755</v>
      </c>
      <c r="K572" s="2">
        <v>9212.4510387304417</v>
      </c>
      <c r="L572" s="2">
        <v>14318.84</v>
      </c>
      <c r="M572" s="64" t="s">
        <v>4010</v>
      </c>
    </row>
    <row r="573" spans="1:13" x14ac:dyDescent="0.25">
      <c r="A573" t="str">
        <f t="shared" si="8"/>
        <v>182105K201</v>
      </c>
      <c r="B573" s="4" t="s">
        <v>1136</v>
      </c>
      <c r="C573" s="1">
        <v>1821</v>
      </c>
      <c r="D573" s="1" t="s">
        <v>1137</v>
      </c>
      <c r="E573" s="2">
        <v>8272.69</v>
      </c>
      <c r="F573" s="2">
        <v>19534240.234999999</v>
      </c>
      <c r="G573" s="2">
        <v>23846304.280999999</v>
      </c>
      <c r="H573" s="3">
        <v>-0.180827351</v>
      </c>
      <c r="I573" s="5">
        <v>-4312064.0460000001</v>
      </c>
      <c r="J573" s="2">
        <v>2361.2924254384002</v>
      </c>
      <c r="K573" s="2">
        <v>2882.5332849411739</v>
      </c>
      <c r="L573" s="2">
        <v>2342</v>
      </c>
      <c r="M573" s="64" t="s">
        <v>4009</v>
      </c>
    </row>
    <row r="574" spans="1:13" x14ac:dyDescent="0.25">
      <c r="A574" t="str">
        <f t="shared" si="8"/>
        <v>182205K202</v>
      </c>
      <c r="B574" s="4" t="s">
        <v>1138</v>
      </c>
      <c r="C574" s="1">
        <v>1822</v>
      </c>
      <c r="D574" s="1" t="s">
        <v>1139</v>
      </c>
      <c r="E574" s="2">
        <v>1167.8699999999999</v>
      </c>
      <c r="F574" s="2">
        <v>4704157.1108999997</v>
      </c>
      <c r="G574" s="2">
        <v>5294017.8369000005</v>
      </c>
      <c r="H574" s="3">
        <v>-0.111420238</v>
      </c>
      <c r="I574" s="5">
        <v>-589860.72600000002</v>
      </c>
      <c r="J574" s="2">
        <v>4027.9800927329243</v>
      </c>
      <c r="K574" s="2">
        <v>4533.0540530196004</v>
      </c>
      <c r="L574" s="2">
        <v>3991.93</v>
      </c>
      <c r="M574" s="64" t="s">
        <v>4008</v>
      </c>
    </row>
    <row r="575" spans="1:13" x14ac:dyDescent="0.25">
      <c r="A575" t="str">
        <f t="shared" si="8"/>
        <v>182305K203</v>
      </c>
      <c r="B575" s="4" t="s">
        <v>1140</v>
      </c>
      <c r="C575" s="1">
        <v>1823</v>
      </c>
      <c r="D575" s="1" t="s">
        <v>1141</v>
      </c>
      <c r="E575" s="2">
        <v>319.39</v>
      </c>
      <c r="F575" s="2">
        <v>2066798.5299</v>
      </c>
      <c r="G575" s="2">
        <v>2318578.7760000001</v>
      </c>
      <c r="H575" s="3">
        <v>-0.108592492</v>
      </c>
      <c r="I575" s="5">
        <v>-251780.24609999999</v>
      </c>
      <c r="J575" s="2">
        <v>6471.0809039105798</v>
      </c>
      <c r="K575" s="2">
        <v>7259.3969003412758</v>
      </c>
      <c r="L575" s="2">
        <v>6752.47</v>
      </c>
      <c r="M575" s="64" t="s">
        <v>4008</v>
      </c>
    </row>
    <row r="576" spans="1:13" x14ac:dyDescent="0.25">
      <c r="A576" t="str">
        <f t="shared" si="8"/>
        <v>182505K20T</v>
      </c>
      <c r="B576" s="4" t="s">
        <v>1142</v>
      </c>
      <c r="C576" s="1">
        <v>1825</v>
      </c>
      <c r="D576" s="1" t="s">
        <v>1143</v>
      </c>
      <c r="E576" s="2">
        <v>1061.3599999999999</v>
      </c>
      <c r="F576" s="2">
        <v>1781726.2592</v>
      </c>
      <c r="G576" s="2">
        <v>2233346.7274000002</v>
      </c>
      <c r="H576" s="3">
        <v>-0.202216907</v>
      </c>
      <c r="I576" s="5">
        <v>-451620.4682</v>
      </c>
      <c r="J576" s="2">
        <v>1678.72</v>
      </c>
      <c r="K576" s="2">
        <v>2104.2311066932994</v>
      </c>
      <c r="L576" s="2">
        <v>1678.72</v>
      </c>
      <c r="M576" s="64" t="s">
        <v>4009</v>
      </c>
    </row>
    <row r="577" spans="1:13" x14ac:dyDescent="0.25">
      <c r="A577" t="str">
        <f t="shared" si="8"/>
        <v>172905M041</v>
      </c>
      <c r="B577" s="4" t="s">
        <v>1144</v>
      </c>
      <c r="C577" s="1">
        <v>1729</v>
      </c>
      <c r="D577" s="1" t="s">
        <v>1145</v>
      </c>
      <c r="E577" s="2">
        <v>6693.72</v>
      </c>
      <c r="F577" s="2">
        <v>12323985.994999999</v>
      </c>
      <c r="G577" s="2">
        <v>12967999.357999999</v>
      </c>
      <c r="H577" s="3">
        <v>-4.9661735999999998E-2</v>
      </c>
      <c r="I577" s="5">
        <v>-644013.36349999998</v>
      </c>
      <c r="J577" s="2">
        <v>1841.1266074768587</v>
      </c>
      <c r="K577" s="2">
        <v>1937.3381853438743</v>
      </c>
      <c r="L577" s="2">
        <v>1828.67</v>
      </c>
      <c r="M577" s="64" t="s">
        <v>4008</v>
      </c>
    </row>
    <row r="578" spans="1:13" x14ac:dyDescent="0.25">
      <c r="A578" t="str">
        <f t="shared" si="8"/>
        <v>173005M042</v>
      </c>
      <c r="B578" s="4" t="s">
        <v>1146</v>
      </c>
      <c r="C578" s="1">
        <v>1730</v>
      </c>
      <c r="D578" s="1" t="s">
        <v>1147</v>
      </c>
      <c r="E578" s="2">
        <v>5259.14</v>
      </c>
      <c r="F578" s="2">
        <v>15141109.839</v>
      </c>
      <c r="G578" s="2">
        <v>15715775.206</v>
      </c>
      <c r="H578" s="3">
        <v>-3.6566148E-2</v>
      </c>
      <c r="I578" s="5">
        <v>-574665.36730000004</v>
      </c>
      <c r="J578" s="2">
        <v>2879.0087046551334</v>
      </c>
      <c r="K578" s="2">
        <v>2988.2785409781827</v>
      </c>
      <c r="L578" s="2">
        <v>2861.78</v>
      </c>
      <c r="M578" s="64" t="s">
        <v>4008</v>
      </c>
    </row>
    <row r="579" spans="1:13" x14ac:dyDescent="0.25">
      <c r="A579" t="str">
        <f t="shared" ref="A579:A642" si="9">TRIM(CONCATENATE(C579,B579))</f>
        <v>173105M043</v>
      </c>
      <c r="B579" s="4" t="s">
        <v>1148</v>
      </c>
      <c r="C579" s="1">
        <v>1731</v>
      </c>
      <c r="D579" s="1" t="s">
        <v>1149</v>
      </c>
      <c r="E579" s="2">
        <v>7108.54</v>
      </c>
      <c r="F579" s="2">
        <v>28405180.217</v>
      </c>
      <c r="G579" s="2">
        <v>31257437.48</v>
      </c>
      <c r="H579" s="3">
        <v>-9.1250515000000004E-2</v>
      </c>
      <c r="I579" s="5">
        <v>-2852257.2629999998</v>
      </c>
      <c r="J579" s="2">
        <v>3995.9232440135388</v>
      </c>
      <c r="K579" s="2">
        <v>4397.1669963171062</v>
      </c>
      <c r="L579" s="2">
        <v>4023.31</v>
      </c>
      <c r="M579" s="64" t="s">
        <v>4008</v>
      </c>
    </row>
    <row r="580" spans="1:13" x14ac:dyDescent="0.25">
      <c r="A580" t="str">
        <f t="shared" si="9"/>
        <v>173205M044</v>
      </c>
      <c r="B580" s="4" t="s">
        <v>1150</v>
      </c>
      <c r="C580" s="1">
        <v>1732</v>
      </c>
      <c r="D580" s="1" t="s">
        <v>1151</v>
      </c>
      <c r="E580" s="2">
        <v>828.58</v>
      </c>
      <c r="F580" s="2">
        <v>4871537.7008999996</v>
      </c>
      <c r="G580" s="2">
        <v>5507923.0113000004</v>
      </c>
      <c r="H580" s="3">
        <v>-0.115539979</v>
      </c>
      <c r="I580" s="5">
        <v>-636385.31039999996</v>
      </c>
      <c r="J580" s="2">
        <v>5879.3812316251897</v>
      </c>
      <c r="K580" s="2">
        <v>6647.4245230394172</v>
      </c>
      <c r="L580" s="2">
        <v>5563.37</v>
      </c>
      <c r="M580" s="64" t="s">
        <v>4009</v>
      </c>
    </row>
    <row r="581" spans="1:13" x14ac:dyDescent="0.25">
      <c r="A581" t="str">
        <f t="shared" si="9"/>
        <v>173305M04T</v>
      </c>
      <c r="B581" s="4" t="s">
        <v>1152</v>
      </c>
      <c r="C581" s="1">
        <v>1733</v>
      </c>
      <c r="D581" s="1" t="s">
        <v>1153</v>
      </c>
      <c r="E581" s="2">
        <v>6157.33</v>
      </c>
      <c r="F581" s="2">
        <v>5565179.5739000002</v>
      </c>
      <c r="G581" s="2">
        <v>5717769.2264999999</v>
      </c>
      <c r="H581" s="3">
        <v>-2.6686919999999999E-2</v>
      </c>
      <c r="I581" s="5">
        <v>-152589.6526</v>
      </c>
      <c r="J581" s="2">
        <v>903.83</v>
      </c>
      <c r="K581" s="2">
        <v>928.61178895722662</v>
      </c>
      <c r="L581" s="2">
        <v>903.83</v>
      </c>
      <c r="M581" s="64" t="s">
        <v>4013</v>
      </c>
    </row>
    <row r="582" spans="1:13" x14ac:dyDescent="0.25">
      <c r="A582" t="str">
        <f t="shared" si="9"/>
        <v>173405M051</v>
      </c>
      <c r="B582" s="4" t="s">
        <v>1154</v>
      </c>
      <c r="C582" s="1">
        <v>1734</v>
      </c>
      <c r="D582" s="1" t="s">
        <v>1155</v>
      </c>
      <c r="E582" s="2">
        <v>11950.54</v>
      </c>
      <c r="F582" s="2">
        <v>16527099.588</v>
      </c>
      <c r="G582" s="2">
        <v>19502094.572999999</v>
      </c>
      <c r="H582" s="3">
        <v>-0.15254746</v>
      </c>
      <c r="I582" s="5">
        <v>-2974994.9849999999</v>
      </c>
      <c r="J582" s="2">
        <v>1382.9583925077861</v>
      </c>
      <c r="K582" s="2">
        <v>1631.9006984621612</v>
      </c>
      <c r="L582" s="2">
        <v>1365.21</v>
      </c>
      <c r="M582" s="64" t="s">
        <v>4008</v>
      </c>
    </row>
    <row r="583" spans="1:13" x14ac:dyDescent="0.25">
      <c r="A583" t="str">
        <f t="shared" si="9"/>
        <v>173505M052</v>
      </c>
      <c r="B583" s="4" t="s">
        <v>1156</v>
      </c>
      <c r="C583" s="1">
        <v>1735</v>
      </c>
      <c r="D583" s="1" t="s">
        <v>1157</v>
      </c>
      <c r="E583" s="2">
        <v>8531.19</v>
      </c>
      <c r="F583" s="2">
        <v>20593908.227000002</v>
      </c>
      <c r="G583" s="2">
        <v>21303839.313000001</v>
      </c>
      <c r="H583" s="3">
        <v>-3.3324091E-2</v>
      </c>
      <c r="I583" s="5">
        <v>-709931.08539999998</v>
      </c>
      <c r="J583" s="2">
        <v>2413.9549379394903</v>
      </c>
      <c r="K583" s="2">
        <v>2497.1708885864691</v>
      </c>
      <c r="L583" s="2">
        <v>2398.11</v>
      </c>
      <c r="M583" s="64" t="s">
        <v>4008</v>
      </c>
    </row>
    <row r="584" spans="1:13" x14ac:dyDescent="0.25">
      <c r="A584" t="str">
        <f t="shared" si="9"/>
        <v>173605M053</v>
      </c>
      <c r="B584" s="4" t="s">
        <v>1158</v>
      </c>
      <c r="C584" s="1">
        <v>1736</v>
      </c>
      <c r="D584" s="1" t="s">
        <v>1159</v>
      </c>
      <c r="E584" s="2">
        <v>6232.19</v>
      </c>
      <c r="F584" s="2">
        <v>19950485.636999998</v>
      </c>
      <c r="G584" s="2">
        <v>20989080.331</v>
      </c>
      <c r="H584" s="3">
        <v>-4.9482619999999998E-2</v>
      </c>
      <c r="I584" s="5">
        <v>-1038594.693</v>
      </c>
      <c r="J584" s="2">
        <v>3201.1998409868761</v>
      </c>
      <c r="K584" s="2">
        <v>3367.84987797227</v>
      </c>
      <c r="L584" s="2">
        <v>3168.68</v>
      </c>
      <c r="M584" s="64" t="s">
        <v>4008</v>
      </c>
    </row>
    <row r="585" spans="1:13" x14ac:dyDescent="0.25">
      <c r="A585" t="str">
        <f t="shared" si="9"/>
        <v>173705M054</v>
      </c>
      <c r="B585" s="4" t="s">
        <v>1160</v>
      </c>
      <c r="C585" s="1">
        <v>1737</v>
      </c>
      <c r="D585" s="1" t="s">
        <v>1161</v>
      </c>
      <c r="E585" s="2">
        <v>3468.99</v>
      </c>
      <c r="F585" s="2">
        <v>14788754.802999999</v>
      </c>
      <c r="G585" s="2">
        <v>14529773.27</v>
      </c>
      <c r="H585" s="3">
        <v>1.78241965E-2</v>
      </c>
      <c r="I585" s="5">
        <v>258981.53315999999</v>
      </c>
      <c r="J585" s="2">
        <v>4263.1298455746482</v>
      </c>
      <c r="K585" s="2">
        <v>4188.4736681281875</v>
      </c>
      <c r="L585" s="2">
        <v>4184.87</v>
      </c>
      <c r="M585" s="64" t="s">
        <v>4008</v>
      </c>
    </row>
    <row r="586" spans="1:13" x14ac:dyDescent="0.25">
      <c r="A586" t="str">
        <f t="shared" si="9"/>
        <v>181305M05T</v>
      </c>
      <c r="B586" s="4" t="s">
        <v>1162</v>
      </c>
      <c r="C586" s="1">
        <v>1813</v>
      </c>
      <c r="D586" s="1" t="s">
        <v>1163</v>
      </c>
      <c r="E586" s="2">
        <v>24127.33</v>
      </c>
      <c r="F586" s="2">
        <v>14613923.780999999</v>
      </c>
      <c r="G586" s="2">
        <v>15233958.948999999</v>
      </c>
      <c r="H586" s="3">
        <v>-4.0700856000000001E-2</v>
      </c>
      <c r="I586" s="5">
        <v>-620035.16839999997</v>
      </c>
      <c r="J586" s="2">
        <v>605.69999999999993</v>
      </c>
      <c r="K586" s="2">
        <v>631.39845764118934</v>
      </c>
      <c r="L586" s="2">
        <v>605.70000000000005</v>
      </c>
      <c r="M586" s="64" t="s">
        <v>4008</v>
      </c>
    </row>
    <row r="587" spans="1:13" x14ac:dyDescent="0.25">
      <c r="A587" t="str">
        <f t="shared" si="9"/>
        <v>173805M061</v>
      </c>
      <c r="B587" s="4" t="s">
        <v>1164</v>
      </c>
      <c r="C587" s="1">
        <v>1738</v>
      </c>
      <c r="D587" s="1" t="s">
        <v>1165</v>
      </c>
      <c r="E587" s="2">
        <v>14875.39</v>
      </c>
      <c r="F587" s="2">
        <v>13497008.211999999</v>
      </c>
      <c r="G587" s="2">
        <v>15155731.964</v>
      </c>
      <c r="H587" s="3">
        <v>-0.10944530800000001</v>
      </c>
      <c r="I587" s="5">
        <v>-1658723.7520000001</v>
      </c>
      <c r="J587" s="2">
        <v>907.33810757230572</v>
      </c>
      <c r="K587" s="2">
        <v>1018.8460244739802</v>
      </c>
      <c r="L587" s="2">
        <v>889.99</v>
      </c>
      <c r="M587" s="64" t="s">
        <v>4008</v>
      </c>
    </row>
    <row r="588" spans="1:13" x14ac:dyDescent="0.25">
      <c r="A588" t="str">
        <f t="shared" si="9"/>
        <v>173905M062</v>
      </c>
      <c r="B588" s="4" t="s">
        <v>1166</v>
      </c>
      <c r="C588" s="1">
        <v>1739</v>
      </c>
      <c r="D588" s="1" t="s">
        <v>1167</v>
      </c>
      <c r="E588" s="2">
        <v>5282.03</v>
      </c>
      <c r="F588" s="2">
        <v>11663516.692</v>
      </c>
      <c r="G588" s="2">
        <v>12367828.169</v>
      </c>
      <c r="H588" s="3">
        <v>-5.6947062E-2</v>
      </c>
      <c r="I588" s="5">
        <v>-704311.47719999996</v>
      </c>
      <c r="J588" s="2">
        <v>2208.150406567172</v>
      </c>
      <c r="K588" s="2">
        <v>2341.4914661597909</v>
      </c>
      <c r="L588" s="2">
        <v>2185.79</v>
      </c>
      <c r="M588" s="64" t="s">
        <v>4008</v>
      </c>
    </row>
    <row r="589" spans="1:13" x14ac:dyDescent="0.25">
      <c r="A589" t="str">
        <f t="shared" si="9"/>
        <v>174005M063</v>
      </c>
      <c r="B589" s="4" t="s">
        <v>1168</v>
      </c>
      <c r="C589" s="1">
        <v>1740</v>
      </c>
      <c r="D589" s="1" t="s">
        <v>1169</v>
      </c>
      <c r="E589" s="2">
        <v>3769.72</v>
      </c>
      <c r="F589" s="2">
        <v>12363489.370999999</v>
      </c>
      <c r="G589" s="2">
        <v>13106451.027000001</v>
      </c>
      <c r="H589" s="3">
        <v>-5.6686714999999999E-2</v>
      </c>
      <c r="I589" s="5">
        <v>-742961.65650000004</v>
      </c>
      <c r="J589" s="2">
        <v>3279.6837353967935</v>
      </c>
      <c r="K589" s="2">
        <v>3476.7704304298468</v>
      </c>
      <c r="L589" s="2">
        <v>3248.22</v>
      </c>
      <c r="M589" s="64" t="s">
        <v>4008</v>
      </c>
    </row>
    <row r="590" spans="1:13" x14ac:dyDescent="0.25">
      <c r="A590" t="str">
        <f t="shared" si="9"/>
        <v>174105M064</v>
      </c>
      <c r="B590" s="4" t="s">
        <v>1170</v>
      </c>
      <c r="C590" s="1">
        <v>1741</v>
      </c>
      <c r="D590" s="1" t="s">
        <v>1171</v>
      </c>
      <c r="E590" s="2">
        <v>1316.09</v>
      </c>
      <c r="F590" s="2">
        <v>6075628.5270999996</v>
      </c>
      <c r="G590" s="2">
        <v>6358203.3704000004</v>
      </c>
      <c r="H590" s="3">
        <v>-4.4442560999999998E-2</v>
      </c>
      <c r="I590" s="5">
        <v>-282574.84330000001</v>
      </c>
      <c r="J590" s="2">
        <v>4616.4232895166742</v>
      </c>
      <c r="K590" s="2">
        <v>4831.1311311536447</v>
      </c>
      <c r="L590" s="2">
        <v>4584.95</v>
      </c>
      <c r="M590" s="64" t="s">
        <v>4013</v>
      </c>
    </row>
    <row r="591" spans="1:13" x14ac:dyDescent="0.25">
      <c r="A591" t="str">
        <f t="shared" si="9"/>
        <v>174205M06T</v>
      </c>
      <c r="B591" s="4" t="s">
        <v>1172</v>
      </c>
      <c r="C591" s="1">
        <v>1742</v>
      </c>
      <c r="D591" s="1" t="s">
        <v>1173</v>
      </c>
      <c r="E591" s="2">
        <v>5136.3999999999996</v>
      </c>
      <c r="F591" s="2">
        <v>3690452.0359999998</v>
      </c>
      <c r="G591" s="2">
        <v>3600582.9574000002</v>
      </c>
      <c r="H591" s="3">
        <v>2.4959591199999999E-2</v>
      </c>
      <c r="I591" s="5">
        <v>89869.078624000002</v>
      </c>
      <c r="J591" s="2">
        <v>718.49</v>
      </c>
      <c r="K591" s="2">
        <v>700.99348909742241</v>
      </c>
      <c r="L591" s="2">
        <v>718.49</v>
      </c>
      <c r="M591" s="64" t="s">
        <v>4009</v>
      </c>
    </row>
    <row r="592" spans="1:13" x14ac:dyDescent="0.25">
      <c r="A592" t="str">
        <f t="shared" si="9"/>
        <v>174305M071</v>
      </c>
      <c r="B592" s="4" t="s">
        <v>1174</v>
      </c>
      <c r="C592" s="1">
        <v>1743</v>
      </c>
      <c r="D592" s="1" t="s">
        <v>1175</v>
      </c>
      <c r="E592" s="2">
        <v>2185.13</v>
      </c>
      <c r="F592" s="2">
        <v>5568652.6202999996</v>
      </c>
      <c r="G592" s="2">
        <v>5646160.5992000001</v>
      </c>
      <c r="H592" s="3">
        <v>-1.3727555000000001E-2</v>
      </c>
      <c r="I592" s="5">
        <v>-77507.978870000006</v>
      </c>
      <c r="J592" s="2">
        <v>2548.4308120340661</v>
      </c>
      <c r="K592" s="2">
        <v>2583.9014608741813</v>
      </c>
      <c r="L592" s="2">
        <v>2539.5300000000002</v>
      </c>
      <c r="M592" s="64" t="s">
        <v>4008</v>
      </c>
    </row>
    <row r="593" spans="1:13" x14ac:dyDescent="0.25">
      <c r="A593" t="str">
        <f t="shared" si="9"/>
        <v>174405M072</v>
      </c>
      <c r="B593" s="4" t="s">
        <v>1176</v>
      </c>
      <c r="C593" s="1">
        <v>1744</v>
      </c>
      <c r="D593" s="1" t="s">
        <v>1177</v>
      </c>
      <c r="E593" s="2">
        <v>2938.12</v>
      </c>
      <c r="F593" s="2">
        <v>8790875.159</v>
      </c>
      <c r="G593" s="2">
        <v>8637536.3095999993</v>
      </c>
      <c r="H593" s="3">
        <v>1.7752614199999999E-2</v>
      </c>
      <c r="I593" s="5">
        <v>153338.84938</v>
      </c>
      <c r="J593" s="2">
        <v>2992.0068475760013</v>
      </c>
      <c r="K593" s="2">
        <v>2939.8174035097272</v>
      </c>
      <c r="L593" s="2">
        <v>2982.62</v>
      </c>
      <c r="M593" s="64" t="s">
        <v>4008</v>
      </c>
    </row>
    <row r="594" spans="1:13" x14ac:dyDescent="0.25">
      <c r="A594" t="str">
        <f t="shared" si="9"/>
        <v>174505M073</v>
      </c>
      <c r="B594" s="4" t="s">
        <v>1178</v>
      </c>
      <c r="C594" s="1">
        <v>1745</v>
      </c>
      <c r="D594" s="1" t="s">
        <v>1179</v>
      </c>
      <c r="E594" s="2">
        <v>4822.51</v>
      </c>
      <c r="F594" s="2">
        <v>19612236.252999999</v>
      </c>
      <c r="G594" s="2">
        <v>19888841.68</v>
      </c>
      <c r="H594" s="3">
        <v>-1.3907568E-2</v>
      </c>
      <c r="I594" s="5">
        <v>-276605.4277</v>
      </c>
      <c r="J594" s="2">
        <v>4066.810904072775</v>
      </c>
      <c r="K594" s="2">
        <v>4124.1680535654668</v>
      </c>
      <c r="L594" s="2">
        <v>4095.3</v>
      </c>
      <c r="M594" s="64" t="s">
        <v>4008</v>
      </c>
    </row>
    <row r="595" spans="1:13" x14ac:dyDescent="0.25">
      <c r="A595" t="str">
        <f t="shared" si="9"/>
        <v>174605M074</v>
      </c>
      <c r="B595" s="4" t="s">
        <v>1180</v>
      </c>
      <c r="C595" s="1">
        <v>1746</v>
      </c>
      <c r="D595" s="1" t="s">
        <v>1181</v>
      </c>
      <c r="E595" s="2">
        <v>228.78</v>
      </c>
      <c r="F595" s="2">
        <v>1421412.5312999999</v>
      </c>
      <c r="G595" s="2">
        <v>1531464.9537</v>
      </c>
      <c r="H595" s="3">
        <v>-7.1860882000000001E-2</v>
      </c>
      <c r="I595" s="5">
        <v>-110052.4224</v>
      </c>
      <c r="J595" s="2">
        <v>6213.0104523996852</v>
      </c>
      <c r="K595" s="2">
        <v>6694.0508510359296</v>
      </c>
      <c r="L595" s="2">
        <v>5952.03</v>
      </c>
      <c r="M595" s="64" t="s">
        <v>4009</v>
      </c>
    </row>
    <row r="596" spans="1:13" x14ac:dyDescent="0.25">
      <c r="A596" t="str">
        <f t="shared" si="9"/>
        <v>174705M07T</v>
      </c>
      <c r="B596" s="4" t="s">
        <v>1182</v>
      </c>
      <c r="C596" s="1">
        <v>1747</v>
      </c>
      <c r="D596" s="1" t="s">
        <v>1183</v>
      </c>
      <c r="E596" s="2">
        <v>2473.42</v>
      </c>
      <c r="F596" s="2">
        <v>1710097.8537999999</v>
      </c>
      <c r="G596" s="2">
        <v>1709775.7448</v>
      </c>
      <c r="H596" s="3">
        <v>1.8839249999999999E-4</v>
      </c>
      <c r="I596" s="5">
        <v>322.10895541000002</v>
      </c>
      <c r="J596" s="2">
        <v>691.39</v>
      </c>
      <c r="K596" s="2">
        <v>691.25977181392568</v>
      </c>
      <c r="L596" s="2">
        <v>691.39</v>
      </c>
      <c r="M596" s="64" t="s">
        <v>4008</v>
      </c>
    </row>
    <row r="597" spans="1:13" x14ac:dyDescent="0.25">
      <c r="A597" t="str">
        <f t="shared" si="9"/>
        <v>174805M081</v>
      </c>
      <c r="B597" s="4" t="s">
        <v>1184</v>
      </c>
      <c r="C597" s="1">
        <v>1748</v>
      </c>
      <c r="D597" s="1" t="s">
        <v>1185</v>
      </c>
      <c r="E597" s="2">
        <v>29487.7</v>
      </c>
      <c r="F597" s="2">
        <v>41166160.759999998</v>
      </c>
      <c r="G597" s="2">
        <v>47111514.707999997</v>
      </c>
      <c r="H597" s="3">
        <v>-0.12619747000000001</v>
      </c>
      <c r="I597" s="5">
        <v>-5945353.9479999999</v>
      </c>
      <c r="J597" s="2">
        <v>1396.0451564550642</v>
      </c>
      <c r="K597" s="2">
        <v>1597.6666443296695</v>
      </c>
      <c r="L597" s="2">
        <v>1378.24</v>
      </c>
      <c r="M597" s="64" t="s">
        <v>4008</v>
      </c>
    </row>
    <row r="598" spans="1:13" x14ac:dyDescent="0.25">
      <c r="A598" t="str">
        <f t="shared" si="9"/>
        <v>174905M082</v>
      </c>
      <c r="B598" s="4" t="s">
        <v>1186</v>
      </c>
      <c r="C598" s="1">
        <v>1749</v>
      </c>
      <c r="D598" s="1" t="s">
        <v>1187</v>
      </c>
      <c r="E598" s="2">
        <v>17200.669999999998</v>
      </c>
      <c r="F598" s="2">
        <v>41227417.027999997</v>
      </c>
      <c r="G598" s="2">
        <v>44198769.590999998</v>
      </c>
      <c r="H598" s="3">
        <v>-6.7227043E-2</v>
      </c>
      <c r="I598" s="5">
        <v>-2971352.5630000001</v>
      </c>
      <c r="J598" s="2">
        <v>2396.8494848165801</v>
      </c>
      <c r="K598" s="2">
        <v>2569.5958117329151</v>
      </c>
      <c r="L598" s="2">
        <v>2381.4299999999998</v>
      </c>
      <c r="M598" s="64" t="s">
        <v>4008</v>
      </c>
    </row>
    <row r="599" spans="1:13" x14ac:dyDescent="0.25">
      <c r="A599" t="str">
        <f t="shared" si="9"/>
        <v>175005M083</v>
      </c>
      <c r="B599" s="4" t="s">
        <v>1188</v>
      </c>
      <c r="C599" s="1">
        <v>1750</v>
      </c>
      <c r="D599" s="1" t="s">
        <v>1189</v>
      </c>
      <c r="E599" s="2">
        <v>9206.8700000000008</v>
      </c>
      <c r="F599" s="2">
        <v>31950861.818999998</v>
      </c>
      <c r="G599" s="2">
        <v>34090587.704999998</v>
      </c>
      <c r="H599" s="3">
        <v>-6.2765883999999994E-2</v>
      </c>
      <c r="I599" s="5">
        <v>-2139725.8859999999</v>
      </c>
      <c r="J599" s="2">
        <v>3470.3283329730948</v>
      </c>
      <c r="K599" s="2">
        <v>3702.733687452956</v>
      </c>
      <c r="L599" s="2">
        <v>3441.68</v>
      </c>
      <c r="M599" s="64" t="s">
        <v>4008</v>
      </c>
    </row>
    <row r="600" spans="1:13" x14ac:dyDescent="0.25">
      <c r="A600" t="str">
        <f t="shared" si="9"/>
        <v>175105M084</v>
      </c>
      <c r="B600" s="4" t="s">
        <v>1190</v>
      </c>
      <c r="C600" s="1">
        <v>1751</v>
      </c>
      <c r="D600" s="1" t="s">
        <v>1191</v>
      </c>
      <c r="E600" s="2">
        <v>4333.7299999999996</v>
      </c>
      <c r="F600" s="2">
        <v>20156546.583999999</v>
      </c>
      <c r="G600" s="2">
        <v>20893410.226</v>
      </c>
      <c r="H600" s="3">
        <v>-3.5267752999999999E-2</v>
      </c>
      <c r="I600" s="5">
        <v>-736863.64119999995</v>
      </c>
      <c r="J600" s="2">
        <v>4651.0849969887377</v>
      </c>
      <c r="K600" s="2">
        <v>4821.1148885602015</v>
      </c>
      <c r="L600" s="2">
        <v>4523.75</v>
      </c>
      <c r="M600" s="64" t="s">
        <v>4008</v>
      </c>
    </row>
    <row r="601" spans="1:13" x14ac:dyDescent="0.25">
      <c r="A601" t="str">
        <f t="shared" si="9"/>
        <v>175205M08T</v>
      </c>
      <c r="B601" s="4" t="s">
        <v>1192</v>
      </c>
      <c r="C601" s="1">
        <v>1752</v>
      </c>
      <c r="D601" s="1" t="s">
        <v>1193</v>
      </c>
      <c r="E601" s="2">
        <v>26074.85</v>
      </c>
      <c r="F601" s="2">
        <v>13634017.568</v>
      </c>
      <c r="G601" s="2">
        <v>14693953.548</v>
      </c>
      <c r="H601" s="3">
        <v>-7.2134159000000003E-2</v>
      </c>
      <c r="I601" s="5">
        <v>-1059935.98</v>
      </c>
      <c r="J601" s="2">
        <v>522.88</v>
      </c>
      <c r="K601" s="2">
        <v>563.52974410207537</v>
      </c>
      <c r="L601" s="2">
        <v>522.88</v>
      </c>
      <c r="M601" s="64" t="s">
        <v>4008</v>
      </c>
    </row>
    <row r="602" spans="1:13" x14ac:dyDescent="0.25">
      <c r="A602" t="str">
        <f t="shared" si="9"/>
        <v>175305M091</v>
      </c>
      <c r="B602" s="4" t="s">
        <v>1194</v>
      </c>
      <c r="C602" s="1">
        <v>1753</v>
      </c>
      <c r="D602" s="1" t="s">
        <v>1195</v>
      </c>
      <c r="E602" s="2">
        <v>34486.199999999997</v>
      </c>
      <c r="F602" s="2">
        <v>93370023.974000007</v>
      </c>
      <c r="G602" s="2">
        <v>100267943.7</v>
      </c>
      <c r="H602" s="3">
        <v>-6.8794865999999996E-2</v>
      </c>
      <c r="I602" s="5">
        <v>-6897919.7259999998</v>
      </c>
      <c r="J602" s="2">
        <v>2707.4604906890295</v>
      </c>
      <c r="K602" s="2">
        <v>2907.4802007759631</v>
      </c>
      <c r="L602" s="2">
        <v>2743.74</v>
      </c>
      <c r="M602" s="64" t="s">
        <v>4008</v>
      </c>
    </row>
    <row r="603" spans="1:13" x14ac:dyDescent="0.25">
      <c r="A603" t="str">
        <f t="shared" si="9"/>
        <v>175405M092</v>
      </c>
      <c r="B603" s="4" t="s">
        <v>1196</v>
      </c>
      <c r="C603" s="1">
        <v>1754</v>
      </c>
      <c r="D603" s="1" t="s">
        <v>1197</v>
      </c>
      <c r="E603" s="2">
        <v>59667.53</v>
      </c>
      <c r="F603" s="2">
        <v>210429010.37</v>
      </c>
      <c r="G603" s="2">
        <v>222171440.11000001</v>
      </c>
      <c r="H603" s="3">
        <v>-5.2853011999999998E-2</v>
      </c>
      <c r="I603" s="5">
        <v>-11742429.74</v>
      </c>
      <c r="J603" s="2">
        <v>3526.6921618843617</v>
      </c>
      <c r="K603" s="2">
        <v>3723.4898128010332</v>
      </c>
      <c r="L603" s="2">
        <v>3596.35</v>
      </c>
      <c r="M603" s="64" t="s">
        <v>4008</v>
      </c>
    </row>
    <row r="604" spans="1:13" x14ac:dyDescent="0.25">
      <c r="A604" t="str">
        <f t="shared" si="9"/>
        <v>175505M093</v>
      </c>
      <c r="B604" s="4" t="s">
        <v>1198</v>
      </c>
      <c r="C604" s="1">
        <v>1755</v>
      </c>
      <c r="D604" s="1" t="s">
        <v>1199</v>
      </c>
      <c r="E604" s="2">
        <v>38741.879999999997</v>
      </c>
      <c r="F604" s="2">
        <v>184940435.13</v>
      </c>
      <c r="G604" s="2">
        <v>195125820.61000001</v>
      </c>
      <c r="H604" s="3">
        <v>-5.2199065000000003E-2</v>
      </c>
      <c r="I604" s="5">
        <v>-10185385.48</v>
      </c>
      <c r="J604" s="2">
        <v>4773.6567025141785</v>
      </c>
      <c r="K604" s="2">
        <v>5036.5604511190477</v>
      </c>
      <c r="L604" s="2">
        <v>4789.0600000000004</v>
      </c>
      <c r="M604" s="64" t="s">
        <v>4008</v>
      </c>
    </row>
    <row r="605" spans="1:13" x14ac:dyDescent="0.25">
      <c r="A605" t="str">
        <f t="shared" si="9"/>
        <v>175605M094</v>
      </c>
      <c r="B605" s="4" t="s">
        <v>1200</v>
      </c>
      <c r="C605" s="1">
        <v>1756</v>
      </c>
      <c r="D605" s="1" t="s">
        <v>1201</v>
      </c>
      <c r="E605" s="2">
        <v>8716.69</v>
      </c>
      <c r="F605" s="2">
        <v>64978295.831</v>
      </c>
      <c r="G605" s="2">
        <v>70657755.876000002</v>
      </c>
      <c r="H605" s="3">
        <v>-8.0379853000000001E-2</v>
      </c>
      <c r="I605" s="5">
        <v>-5679460.0449999999</v>
      </c>
      <c r="J605" s="2">
        <v>7454.4690508667854</v>
      </c>
      <c r="K605" s="2">
        <v>8106.0306006064229</v>
      </c>
      <c r="L605" s="2">
        <v>7211.97</v>
      </c>
      <c r="M605" s="64" t="s">
        <v>4009</v>
      </c>
    </row>
    <row r="606" spans="1:13" x14ac:dyDescent="0.25">
      <c r="A606" t="str">
        <f t="shared" si="9"/>
        <v>175705M09T</v>
      </c>
      <c r="B606" s="4" t="s">
        <v>1202</v>
      </c>
      <c r="C606" s="1">
        <v>1757</v>
      </c>
      <c r="D606" s="1" t="s">
        <v>1203</v>
      </c>
      <c r="E606" s="2">
        <v>24104.26</v>
      </c>
      <c r="F606" s="2">
        <v>15318257.23</v>
      </c>
      <c r="G606" s="2">
        <v>18548351.166999999</v>
      </c>
      <c r="H606" s="3">
        <v>-0.17414453199999999</v>
      </c>
      <c r="I606" s="5">
        <v>-3230093.9369999999</v>
      </c>
      <c r="J606" s="2">
        <v>635.50000000000011</v>
      </c>
      <c r="K606" s="2">
        <v>769.50510685663039</v>
      </c>
      <c r="L606" s="2">
        <v>635.5</v>
      </c>
      <c r="M606" s="64" t="s">
        <v>4008</v>
      </c>
    </row>
    <row r="607" spans="1:13" x14ac:dyDescent="0.25">
      <c r="A607" t="str">
        <f t="shared" si="9"/>
        <v>175805M101</v>
      </c>
      <c r="B607" s="4" t="s">
        <v>1204</v>
      </c>
      <c r="C607" s="1">
        <v>1758</v>
      </c>
      <c r="D607" s="1" t="s">
        <v>1205</v>
      </c>
      <c r="E607" s="2">
        <v>813.55</v>
      </c>
      <c r="F607" s="2">
        <v>1077485.0397999999</v>
      </c>
      <c r="G607" s="2">
        <v>1073987.8818000001</v>
      </c>
      <c r="H607" s="3">
        <v>3.256236E-3</v>
      </c>
      <c r="I607" s="5">
        <v>3497.1579849</v>
      </c>
      <c r="J607" s="2">
        <v>1324.4238704443487</v>
      </c>
      <c r="K607" s="2">
        <v>1320.1252311474404</v>
      </c>
      <c r="L607" s="2">
        <v>1303.0899999999999</v>
      </c>
      <c r="M607" s="64" t="s">
        <v>4008</v>
      </c>
    </row>
    <row r="608" spans="1:13" x14ac:dyDescent="0.25">
      <c r="A608" t="str">
        <f t="shared" si="9"/>
        <v>175905M102</v>
      </c>
      <c r="B608" s="4" t="s">
        <v>1206</v>
      </c>
      <c r="C608" s="1">
        <v>1759</v>
      </c>
      <c r="D608" s="1" t="s">
        <v>1207</v>
      </c>
      <c r="E608" s="2">
        <v>457.68</v>
      </c>
      <c r="F608" s="2">
        <v>1878992.8515999999</v>
      </c>
      <c r="G608" s="2">
        <v>1950000.2080999999</v>
      </c>
      <c r="H608" s="3">
        <v>-3.6414025000000003E-2</v>
      </c>
      <c r="I608" s="5">
        <v>-71007.356480000002</v>
      </c>
      <c r="J608" s="2">
        <v>4105.4729321796885</v>
      </c>
      <c r="K608" s="2">
        <v>4260.6192276262891</v>
      </c>
      <c r="L608" s="2">
        <v>4019.02</v>
      </c>
      <c r="M608" s="64" t="s">
        <v>4008</v>
      </c>
    </row>
    <row r="609" spans="1:13" x14ac:dyDescent="0.25">
      <c r="A609" t="str">
        <f t="shared" si="9"/>
        <v>176005M103</v>
      </c>
      <c r="B609" s="4" t="s">
        <v>1208</v>
      </c>
      <c r="C609" s="1">
        <v>1760</v>
      </c>
      <c r="D609" s="1" t="s">
        <v>1209</v>
      </c>
      <c r="E609" s="2">
        <v>90.11</v>
      </c>
      <c r="F609" s="2">
        <v>618794.81200000003</v>
      </c>
      <c r="G609" s="2">
        <v>625879.69553999999</v>
      </c>
      <c r="H609" s="3">
        <v>-1.1319881E-2</v>
      </c>
      <c r="I609" s="5">
        <v>-7084.8835440000003</v>
      </c>
      <c r="J609" s="2">
        <v>6867.1047830429479</v>
      </c>
      <c r="K609" s="2">
        <v>6945.7296142492505</v>
      </c>
      <c r="L609" s="2">
        <v>6745.28</v>
      </c>
      <c r="M609" s="64" t="s">
        <v>4012</v>
      </c>
    </row>
    <row r="610" spans="1:13" x14ac:dyDescent="0.25">
      <c r="A610" t="str">
        <f t="shared" si="9"/>
        <v>181405M10T</v>
      </c>
      <c r="B610" s="4" t="s">
        <v>1210</v>
      </c>
      <c r="C610" s="1">
        <v>1814</v>
      </c>
      <c r="D610" s="1" t="s">
        <v>1211</v>
      </c>
      <c r="E610" s="2">
        <v>1030.25</v>
      </c>
      <c r="F610" s="2">
        <v>702630.5</v>
      </c>
      <c r="G610" s="2">
        <v>667046.58667999995</v>
      </c>
      <c r="H610" s="3">
        <v>5.3345469499999999E-2</v>
      </c>
      <c r="I610" s="5">
        <v>35583.913321</v>
      </c>
      <c r="J610" s="2">
        <v>682</v>
      </c>
      <c r="K610" s="2">
        <v>647.46089461781116</v>
      </c>
      <c r="L610" s="2">
        <v>682</v>
      </c>
      <c r="M610" s="64" t="s">
        <v>4009</v>
      </c>
    </row>
    <row r="611" spans="1:13" x14ac:dyDescent="0.25">
      <c r="A611" t="str">
        <f t="shared" si="9"/>
        <v>176205M111</v>
      </c>
      <c r="B611" s="4" t="s">
        <v>1212</v>
      </c>
      <c r="C611" s="1">
        <v>1762</v>
      </c>
      <c r="D611" s="1" t="s">
        <v>1213</v>
      </c>
      <c r="E611" s="2">
        <v>2452.4899999999998</v>
      </c>
      <c r="F611" s="2">
        <v>4338752.6134000001</v>
      </c>
      <c r="G611" s="2">
        <v>4906363.2259</v>
      </c>
      <c r="H611" s="3">
        <v>-0.115688665</v>
      </c>
      <c r="I611" s="5">
        <v>-567610.61250000005</v>
      </c>
      <c r="J611" s="2">
        <v>1769.1214289966526</v>
      </c>
      <c r="K611" s="2">
        <v>2000.5640087829106</v>
      </c>
      <c r="L611" s="2">
        <v>1742.66</v>
      </c>
      <c r="M611" s="64" t="s">
        <v>4008</v>
      </c>
    </row>
    <row r="612" spans="1:13" x14ac:dyDescent="0.25">
      <c r="A612" t="str">
        <f t="shared" si="9"/>
        <v>176305M112</v>
      </c>
      <c r="B612" s="4" t="s">
        <v>1214</v>
      </c>
      <c r="C612" s="1">
        <v>1763</v>
      </c>
      <c r="D612" s="1" t="s">
        <v>1215</v>
      </c>
      <c r="E612" s="2">
        <v>2385.38</v>
      </c>
      <c r="F612" s="2">
        <v>8728983.8044000007</v>
      </c>
      <c r="G612" s="2">
        <v>7963846.1281000003</v>
      </c>
      <c r="H612" s="3">
        <v>9.6076401300000003E-2</v>
      </c>
      <c r="I612" s="5">
        <v>765137.67631999997</v>
      </c>
      <c r="J612" s="2">
        <v>3659.3682366750791</v>
      </c>
      <c r="K612" s="2">
        <v>3338.6069004099977</v>
      </c>
      <c r="L612" s="2">
        <v>3639.98</v>
      </c>
      <c r="M612" s="64" t="s">
        <v>4008</v>
      </c>
    </row>
    <row r="613" spans="1:13" x14ac:dyDescent="0.25">
      <c r="A613" t="str">
        <f t="shared" si="9"/>
        <v>176405M113</v>
      </c>
      <c r="B613" s="4" t="s">
        <v>1216</v>
      </c>
      <c r="C613" s="1">
        <v>1764</v>
      </c>
      <c r="D613" s="1" t="s">
        <v>1217</v>
      </c>
      <c r="E613" s="2">
        <v>747.57</v>
      </c>
      <c r="F613" s="2">
        <v>3735227.8336999998</v>
      </c>
      <c r="G613" s="2">
        <v>3740373.9383</v>
      </c>
      <c r="H613" s="3">
        <v>-1.3758259999999999E-3</v>
      </c>
      <c r="I613" s="5">
        <v>-5146.1045809999996</v>
      </c>
      <c r="J613" s="2">
        <v>4996.4924136870122</v>
      </c>
      <c r="K613" s="2">
        <v>5003.3761899220135</v>
      </c>
      <c r="L613" s="2">
        <v>4982.18</v>
      </c>
      <c r="M613" s="64" t="s">
        <v>4008</v>
      </c>
    </row>
    <row r="614" spans="1:13" x14ac:dyDescent="0.25">
      <c r="A614" t="str">
        <f t="shared" si="9"/>
        <v>176605M11T</v>
      </c>
      <c r="B614" s="4" t="s">
        <v>1218</v>
      </c>
      <c r="C614" s="1">
        <v>1766</v>
      </c>
      <c r="D614" s="1" t="s">
        <v>1219</v>
      </c>
      <c r="E614" s="2">
        <v>2481.65</v>
      </c>
      <c r="F614" s="2">
        <v>1233404.8665</v>
      </c>
      <c r="G614" s="2">
        <v>1368742.1802999999</v>
      </c>
      <c r="H614" s="3">
        <v>-9.8877141000000002E-2</v>
      </c>
      <c r="I614" s="5">
        <v>-135337.3138</v>
      </c>
      <c r="J614" s="2">
        <v>497.01</v>
      </c>
      <c r="K614" s="2">
        <v>551.54521399069165</v>
      </c>
      <c r="L614" s="2">
        <v>497.01</v>
      </c>
      <c r="M614" s="64" t="s">
        <v>4012</v>
      </c>
    </row>
    <row r="615" spans="1:13" x14ac:dyDescent="0.25">
      <c r="A615" t="str">
        <f t="shared" si="9"/>
        <v>176705M121</v>
      </c>
      <c r="B615" s="4" t="s">
        <v>1220</v>
      </c>
      <c r="C615" s="1">
        <v>1767</v>
      </c>
      <c r="D615" s="1" t="s">
        <v>1221</v>
      </c>
      <c r="E615" s="2">
        <v>10971.83</v>
      </c>
      <c r="F615" s="2">
        <v>20175191.791000001</v>
      </c>
      <c r="G615" s="2">
        <v>22874624.984000001</v>
      </c>
      <c r="H615" s="3">
        <v>-0.11800994300000001</v>
      </c>
      <c r="I615" s="5">
        <v>-2699433.193</v>
      </c>
      <c r="J615" s="2">
        <v>1838.8173888038732</v>
      </c>
      <c r="K615" s="2">
        <v>2084.850474715704</v>
      </c>
      <c r="L615" s="2">
        <v>1795.19</v>
      </c>
      <c r="M615" s="64" t="s">
        <v>4008</v>
      </c>
    </row>
    <row r="616" spans="1:13" x14ac:dyDescent="0.25">
      <c r="A616" t="str">
        <f t="shared" si="9"/>
        <v>176805M122</v>
      </c>
      <c r="B616" s="4" t="s">
        <v>1222</v>
      </c>
      <c r="C616" s="1">
        <v>1768</v>
      </c>
      <c r="D616" s="1" t="s">
        <v>1223</v>
      </c>
      <c r="E616" s="2">
        <v>9580.49</v>
      </c>
      <c r="F616" s="2">
        <v>33866110.866999999</v>
      </c>
      <c r="G616" s="2">
        <v>32633300.967</v>
      </c>
      <c r="H616" s="3">
        <v>3.7777664599999997E-2</v>
      </c>
      <c r="I616" s="5">
        <v>1232809.8999000001</v>
      </c>
      <c r="J616" s="2">
        <v>3534.9038375907703</v>
      </c>
      <c r="K616" s="2">
        <v>3406.2246259846834</v>
      </c>
      <c r="L616" s="2">
        <v>3510.89</v>
      </c>
      <c r="M616" s="64" t="s">
        <v>4008</v>
      </c>
    </row>
    <row r="617" spans="1:13" x14ac:dyDescent="0.25">
      <c r="A617" t="str">
        <f t="shared" si="9"/>
        <v>176905M123</v>
      </c>
      <c r="B617" s="4" t="s">
        <v>1224</v>
      </c>
      <c r="C617" s="1">
        <v>1769</v>
      </c>
      <c r="D617" s="1" t="s">
        <v>1225</v>
      </c>
      <c r="E617" s="2">
        <v>6152.25</v>
      </c>
      <c r="F617" s="2">
        <v>32206654.162999999</v>
      </c>
      <c r="G617" s="2">
        <v>31279299.526000001</v>
      </c>
      <c r="H617" s="3">
        <v>2.9647551300000002E-2</v>
      </c>
      <c r="I617" s="5">
        <v>927354.63633999997</v>
      </c>
      <c r="J617" s="2">
        <v>5234.9391138201472</v>
      </c>
      <c r="K617" s="2">
        <v>5084.2048886179855</v>
      </c>
      <c r="L617" s="2">
        <v>5190.3599999999997</v>
      </c>
      <c r="M617" s="64" t="s">
        <v>4008</v>
      </c>
    </row>
    <row r="618" spans="1:13" x14ac:dyDescent="0.25">
      <c r="A618" t="str">
        <f t="shared" si="9"/>
        <v>177005M124</v>
      </c>
      <c r="B618" s="4" t="s">
        <v>1226</v>
      </c>
      <c r="C618" s="1">
        <v>1770</v>
      </c>
      <c r="D618" s="1" t="s">
        <v>1227</v>
      </c>
      <c r="E618" s="2">
        <v>1697.43</v>
      </c>
      <c r="F618" s="2">
        <v>12991659.6</v>
      </c>
      <c r="G618" s="2">
        <v>12492085.775</v>
      </c>
      <c r="H618" s="3">
        <v>3.9991225999999998E-2</v>
      </c>
      <c r="I618" s="5">
        <v>499573.82493</v>
      </c>
      <c r="J618" s="2">
        <v>7653.7233346883222</v>
      </c>
      <c r="K618" s="2">
        <v>7359.4114484838847</v>
      </c>
      <c r="L618" s="2">
        <v>7527.81</v>
      </c>
      <c r="M618" s="64" t="s">
        <v>4008</v>
      </c>
    </row>
    <row r="619" spans="1:13" x14ac:dyDescent="0.25">
      <c r="A619" t="str">
        <f t="shared" si="9"/>
        <v>177105M12T</v>
      </c>
      <c r="B619" s="4" t="s">
        <v>1228</v>
      </c>
      <c r="C619" s="1">
        <v>1771</v>
      </c>
      <c r="D619" s="1" t="s">
        <v>1229</v>
      </c>
      <c r="E619" s="2">
        <v>11931.55</v>
      </c>
      <c r="F619" s="2">
        <v>7702650.7335000001</v>
      </c>
      <c r="G619" s="2">
        <v>8256476.7148000002</v>
      </c>
      <c r="H619" s="3">
        <v>-6.7077761999999999E-2</v>
      </c>
      <c r="I619" s="5">
        <v>-553825.98129999998</v>
      </c>
      <c r="J619" s="2">
        <v>645.57000000000005</v>
      </c>
      <c r="K619" s="2">
        <v>691.98693504196865</v>
      </c>
      <c r="L619" s="2">
        <v>645.57000000000005</v>
      </c>
      <c r="M619" s="64" t="s">
        <v>4008</v>
      </c>
    </row>
    <row r="620" spans="1:13" x14ac:dyDescent="0.25">
      <c r="A620" t="str">
        <f t="shared" si="9"/>
        <v>177205M131</v>
      </c>
      <c r="B620" s="4" t="s">
        <v>1230</v>
      </c>
      <c r="C620" s="1">
        <v>1772</v>
      </c>
      <c r="D620" s="1" t="s">
        <v>1231</v>
      </c>
      <c r="E620" s="2">
        <v>12828.72</v>
      </c>
      <c r="F620" s="2">
        <v>14506209.446</v>
      </c>
      <c r="G620" s="2">
        <v>17197525.004000001</v>
      </c>
      <c r="H620" s="3">
        <v>-0.156494354</v>
      </c>
      <c r="I620" s="5">
        <v>-2691315.5580000002</v>
      </c>
      <c r="J620" s="2">
        <v>1130.7604691660588</v>
      </c>
      <c r="K620" s="2">
        <v>1340.5487846020492</v>
      </c>
      <c r="L620" s="2">
        <v>1110.0899999999999</v>
      </c>
      <c r="M620" s="64" t="s">
        <v>4008</v>
      </c>
    </row>
    <row r="621" spans="1:13" x14ac:dyDescent="0.25">
      <c r="A621" t="str">
        <f t="shared" si="9"/>
        <v>177305M132</v>
      </c>
      <c r="B621" s="4" t="s">
        <v>1232</v>
      </c>
      <c r="C621" s="1">
        <v>1773</v>
      </c>
      <c r="D621" s="1" t="s">
        <v>1233</v>
      </c>
      <c r="E621" s="2">
        <v>6267.44</v>
      </c>
      <c r="F621" s="2">
        <v>13109666.761</v>
      </c>
      <c r="G621" s="2">
        <v>13501533.640000001</v>
      </c>
      <c r="H621" s="3">
        <v>-2.9023878999999999E-2</v>
      </c>
      <c r="I621" s="5">
        <v>-391866.87890000001</v>
      </c>
      <c r="J621" s="2">
        <v>2091.709974247859</v>
      </c>
      <c r="K621" s="2">
        <v>2154.2342072680394</v>
      </c>
      <c r="L621" s="2">
        <v>2035.04</v>
      </c>
      <c r="M621" s="64" t="s">
        <v>4008</v>
      </c>
    </row>
    <row r="622" spans="1:13" x14ac:dyDescent="0.25">
      <c r="A622" t="str">
        <f t="shared" si="9"/>
        <v>181505M13T</v>
      </c>
      <c r="B622" s="4" t="s">
        <v>1234</v>
      </c>
      <c r="C622" s="1">
        <v>1815</v>
      </c>
      <c r="D622" s="1" t="s">
        <v>1235</v>
      </c>
      <c r="E622" s="2">
        <v>61507.59</v>
      </c>
      <c r="F622" s="2">
        <v>39801561.489</v>
      </c>
      <c r="G622" s="2">
        <v>39629341.978</v>
      </c>
      <c r="H622" s="3">
        <v>4.3457575000000002E-3</v>
      </c>
      <c r="I622" s="5">
        <v>172219.51147999999</v>
      </c>
      <c r="J622" s="2">
        <v>647.1</v>
      </c>
      <c r="K622" s="2">
        <v>644.30002830544981</v>
      </c>
      <c r="L622" s="2">
        <v>647.1</v>
      </c>
      <c r="M622" s="64" t="s">
        <v>4008</v>
      </c>
    </row>
    <row r="623" spans="1:13" x14ac:dyDescent="0.25">
      <c r="A623" t="str">
        <f t="shared" si="9"/>
        <v>177605M141</v>
      </c>
      <c r="B623" s="4" t="s">
        <v>1236</v>
      </c>
      <c r="C623" s="1">
        <v>1776</v>
      </c>
      <c r="D623" s="1" t="s">
        <v>1237</v>
      </c>
      <c r="E623" s="2">
        <v>3511.8</v>
      </c>
      <c r="F623" s="2">
        <v>4224098.3940000003</v>
      </c>
      <c r="G623" s="2">
        <v>3652511.0614</v>
      </c>
      <c r="H623" s="3">
        <v>0.1564916089</v>
      </c>
      <c r="I623" s="5">
        <v>571587.33258000005</v>
      </c>
      <c r="J623" s="2">
        <v>1202.83</v>
      </c>
      <c r="K623" s="2">
        <v>1040.0680737513526</v>
      </c>
      <c r="L623" s="2">
        <v>1202.83</v>
      </c>
      <c r="M623" s="64" t="s">
        <v>4009</v>
      </c>
    </row>
    <row r="624" spans="1:13" x14ac:dyDescent="0.25">
      <c r="A624" t="str">
        <f t="shared" si="9"/>
        <v>177705M142</v>
      </c>
      <c r="B624" s="4" t="s">
        <v>1238</v>
      </c>
      <c r="C624" s="1">
        <v>1777</v>
      </c>
      <c r="D624" s="1" t="s">
        <v>1239</v>
      </c>
      <c r="E624" s="2">
        <v>520.78</v>
      </c>
      <c r="F624" s="2">
        <v>1725147.2504</v>
      </c>
      <c r="G624" s="2">
        <v>1662425.2579999999</v>
      </c>
      <c r="H624" s="3">
        <v>3.7729210399999998E-2</v>
      </c>
      <c r="I624" s="5">
        <v>62721.992408999999</v>
      </c>
      <c r="J624" s="2">
        <v>3312.6219332539654</v>
      </c>
      <c r="K624" s="2">
        <v>3192.1833749375937</v>
      </c>
      <c r="L624" s="2">
        <v>3251.84</v>
      </c>
      <c r="M624" s="64" t="s">
        <v>4009</v>
      </c>
    </row>
    <row r="625" spans="1:13" x14ac:dyDescent="0.25">
      <c r="A625" t="str">
        <f t="shared" si="9"/>
        <v>177805M143</v>
      </c>
      <c r="B625" s="4" t="s">
        <v>1240</v>
      </c>
      <c r="C625" s="1">
        <v>1778</v>
      </c>
      <c r="D625" s="1" t="s">
        <v>1241</v>
      </c>
      <c r="E625" s="2">
        <v>667.46</v>
      </c>
      <c r="F625" s="2">
        <v>3499363.0033999998</v>
      </c>
      <c r="G625" s="2">
        <v>3663756.301</v>
      </c>
      <c r="H625" s="3">
        <v>-4.4870150999999997E-2</v>
      </c>
      <c r="I625" s="5">
        <v>-164393.29759999999</v>
      </c>
      <c r="J625" s="2">
        <v>5242.8055664758931</v>
      </c>
      <c r="K625" s="2">
        <v>5489.1024196206508</v>
      </c>
      <c r="L625" s="2">
        <v>5121.1499999999996</v>
      </c>
      <c r="M625" s="64" t="s">
        <v>4013</v>
      </c>
    </row>
    <row r="626" spans="1:13" x14ac:dyDescent="0.25">
      <c r="A626" t="str">
        <f t="shared" si="9"/>
        <v>177905M144</v>
      </c>
      <c r="B626" s="4" t="s">
        <v>1242</v>
      </c>
      <c r="C626" s="1">
        <v>1779</v>
      </c>
      <c r="D626" s="1" t="s">
        <v>1243</v>
      </c>
      <c r="E626" s="2">
        <v>764.3</v>
      </c>
      <c r="F626" s="2">
        <v>6092330.4588000001</v>
      </c>
      <c r="G626" s="2">
        <v>6616493.9676000001</v>
      </c>
      <c r="H626" s="3">
        <v>-7.9220734000000001E-2</v>
      </c>
      <c r="I626" s="5">
        <v>-524163.50880000001</v>
      </c>
      <c r="J626" s="2">
        <v>7971.1245045139349</v>
      </c>
      <c r="K626" s="2">
        <v>8656.933099044878</v>
      </c>
      <c r="L626" s="2">
        <v>7352.97</v>
      </c>
      <c r="M626" s="64" t="s">
        <v>4008</v>
      </c>
    </row>
    <row r="627" spans="1:13" x14ac:dyDescent="0.25">
      <c r="A627" t="str">
        <f t="shared" si="9"/>
        <v>178005M151</v>
      </c>
      <c r="B627" s="4" t="s">
        <v>1244</v>
      </c>
      <c r="C627" s="1">
        <v>1780</v>
      </c>
      <c r="D627" s="1" t="s">
        <v>1245</v>
      </c>
      <c r="E627" s="2">
        <v>8141.87</v>
      </c>
      <c r="F627" s="2">
        <v>13378983.534</v>
      </c>
      <c r="G627" s="2">
        <v>15118511.921</v>
      </c>
      <c r="H627" s="3">
        <v>-0.115059498</v>
      </c>
      <c r="I627" s="5">
        <v>-1739528.3870000001</v>
      </c>
      <c r="J627" s="2">
        <v>1643.232271456066</v>
      </c>
      <c r="K627" s="2">
        <v>1856.884465239558</v>
      </c>
      <c r="L627" s="2">
        <v>1623.07</v>
      </c>
      <c r="M627" s="64" t="s">
        <v>4008</v>
      </c>
    </row>
    <row r="628" spans="1:13" x14ac:dyDescent="0.25">
      <c r="A628" t="str">
        <f t="shared" si="9"/>
        <v>178105M152</v>
      </c>
      <c r="B628" s="4" t="s">
        <v>1246</v>
      </c>
      <c r="C628" s="1">
        <v>1781</v>
      </c>
      <c r="D628" s="1" t="s">
        <v>1247</v>
      </c>
      <c r="E628" s="2">
        <v>6187.57</v>
      </c>
      <c r="F628" s="2">
        <v>17923547.826000001</v>
      </c>
      <c r="G628" s="2">
        <v>16939384.300000001</v>
      </c>
      <c r="H628" s="3">
        <v>5.8099132099999999E-2</v>
      </c>
      <c r="I628" s="5">
        <v>984163.52607999998</v>
      </c>
      <c r="J628" s="2">
        <v>2896.7022314090996</v>
      </c>
      <c r="K628" s="2">
        <v>2737.6472993436846</v>
      </c>
      <c r="L628" s="2">
        <v>2884.1</v>
      </c>
      <c r="M628" s="64" t="s">
        <v>4008</v>
      </c>
    </row>
    <row r="629" spans="1:13" x14ac:dyDescent="0.25">
      <c r="A629" t="str">
        <f t="shared" si="9"/>
        <v>178205M153</v>
      </c>
      <c r="B629" s="4" t="s">
        <v>1248</v>
      </c>
      <c r="C629" s="1">
        <v>1782</v>
      </c>
      <c r="D629" s="1" t="s">
        <v>1249</v>
      </c>
      <c r="E629" s="2">
        <v>4158.84</v>
      </c>
      <c r="F629" s="2">
        <v>14904910.249</v>
      </c>
      <c r="G629" s="2">
        <v>15754908.808</v>
      </c>
      <c r="H629" s="3">
        <v>-5.3951346999999997E-2</v>
      </c>
      <c r="I629" s="5">
        <v>-849998.55980000005</v>
      </c>
      <c r="J629" s="2">
        <v>3583.910477200373</v>
      </c>
      <c r="K629" s="2">
        <v>3788.2940454549826</v>
      </c>
      <c r="L629" s="2">
        <v>3537.65</v>
      </c>
      <c r="M629" s="64" t="s">
        <v>4008</v>
      </c>
    </row>
    <row r="630" spans="1:13" x14ac:dyDescent="0.25">
      <c r="A630" t="str">
        <f t="shared" si="9"/>
        <v>178305M154</v>
      </c>
      <c r="B630" s="4" t="s">
        <v>1250</v>
      </c>
      <c r="C630" s="1">
        <v>1783</v>
      </c>
      <c r="D630" s="1" t="s">
        <v>1251</v>
      </c>
      <c r="E630" s="2">
        <v>1673.98</v>
      </c>
      <c r="F630" s="2">
        <v>9121552.0712000001</v>
      </c>
      <c r="G630" s="2">
        <v>9256829.6981000006</v>
      </c>
      <c r="H630" s="3">
        <v>-1.4613818000000001E-2</v>
      </c>
      <c r="I630" s="5">
        <v>-135277.6269</v>
      </c>
      <c r="J630" s="2">
        <v>5449.0209388403682</v>
      </c>
      <c r="K630" s="2">
        <v>5529.8329120419603</v>
      </c>
      <c r="L630" s="2">
        <v>5335.37</v>
      </c>
      <c r="M630" s="64" t="s">
        <v>4008</v>
      </c>
    </row>
    <row r="631" spans="1:13" x14ac:dyDescent="0.25">
      <c r="A631" t="str">
        <f t="shared" si="9"/>
        <v>178405M15T</v>
      </c>
      <c r="B631" s="4" t="s">
        <v>1252</v>
      </c>
      <c r="C631" s="1">
        <v>1784</v>
      </c>
      <c r="D631" s="1" t="s">
        <v>1253</v>
      </c>
      <c r="E631" s="2">
        <v>9331.94</v>
      </c>
      <c r="F631" s="2">
        <v>5472342.9353999998</v>
      </c>
      <c r="G631" s="2">
        <v>5958233.5349000003</v>
      </c>
      <c r="H631" s="3">
        <v>-8.1549439000000001E-2</v>
      </c>
      <c r="I631" s="5">
        <v>-485890.59950000001</v>
      </c>
      <c r="J631" s="2">
        <v>586.41</v>
      </c>
      <c r="K631" s="2">
        <v>638.47748002023161</v>
      </c>
      <c r="L631" s="2">
        <v>586.41</v>
      </c>
      <c r="M631" s="64" t="s">
        <v>4008</v>
      </c>
    </row>
    <row r="632" spans="1:13" x14ac:dyDescent="0.25">
      <c r="A632" t="str">
        <f t="shared" si="9"/>
        <v>178505M161</v>
      </c>
      <c r="B632" s="4" t="s">
        <v>1254</v>
      </c>
      <c r="C632" s="1">
        <v>1785</v>
      </c>
      <c r="D632" s="1" t="s">
        <v>1255</v>
      </c>
      <c r="E632" s="2">
        <v>6391.14</v>
      </c>
      <c r="F632" s="2">
        <v>7008570.0930000003</v>
      </c>
      <c r="G632" s="2">
        <v>7622678.5347999996</v>
      </c>
      <c r="H632" s="3">
        <v>-8.0563339999999997E-2</v>
      </c>
      <c r="I632" s="5">
        <v>-614108.44180000003</v>
      </c>
      <c r="J632" s="2">
        <v>1096.6071926135244</v>
      </c>
      <c r="K632" s="2">
        <v>1192.6946577292938</v>
      </c>
      <c r="L632" s="2">
        <v>1075.3499999999999</v>
      </c>
      <c r="M632" s="64" t="s">
        <v>4008</v>
      </c>
    </row>
    <row r="633" spans="1:13" x14ac:dyDescent="0.25">
      <c r="A633" t="str">
        <f t="shared" si="9"/>
        <v>178605M162</v>
      </c>
      <c r="B633" s="4" t="s">
        <v>1256</v>
      </c>
      <c r="C633" s="1">
        <v>1786</v>
      </c>
      <c r="D633" s="1" t="s">
        <v>1257</v>
      </c>
      <c r="E633" s="2">
        <v>2981.34</v>
      </c>
      <c r="F633" s="2">
        <v>7708947.5575999999</v>
      </c>
      <c r="G633" s="2">
        <v>8108284.6358000003</v>
      </c>
      <c r="H633" s="3">
        <v>-4.9250501000000002E-2</v>
      </c>
      <c r="I633" s="5">
        <v>-399337.07819999999</v>
      </c>
      <c r="J633" s="2">
        <v>2585.7324416537531</v>
      </c>
      <c r="K633" s="2">
        <v>2719.6779420663192</v>
      </c>
      <c r="L633" s="2">
        <v>2552.2399999999998</v>
      </c>
      <c r="M633" s="64" t="s">
        <v>4009</v>
      </c>
    </row>
    <row r="634" spans="1:13" x14ac:dyDescent="0.25">
      <c r="A634" t="str">
        <f t="shared" si="9"/>
        <v>178705M163</v>
      </c>
      <c r="B634" s="4" t="s">
        <v>1258</v>
      </c>
      <c r="C634" s="1">
        <v>1787</v>
      </c>
      <c r="D634" s="1" t="s">
        <v>1259</v>
      </c>
      <c r="E634" s="2">
        <v>2073.4299999999998</v>
      </c>
      <c r="F634" s="2">
        <v>8210269.9138000002</v>
      </c>
      <c r="G634" s="2">
        <v>8184087.8997</v>
      </c>
      <c r="H634" s="3">
        <v>3.1991365000000002E-3</v>
      </c>
      <c r="I634" s="5">
        <v>26182.014115000002</v>
      </c>
      <c r="J634" s="2">
        <v>3959.7526387676462</v>
      </c>
      <c r="K634" s="2">
        <v>3947.1252464274176</v>
      </c>
      <c r="L634" s="2">
        <v>3871.06</v>
      </c>
      <c r="M634" s="64" t="s">
        <v>4008</v>
      </c>
    </row>
    <row r="635" spans="1:13" x14ac:dyDescent="0.25">
      <c r="A635" t="str">
        <f t="shared" si="9"/>
        <v>178805M164</v>
      </c>
      <c r="B635" s="4" t="s">
        <v>1260</v>
      </c>
      <c r="C635" s="1">
        <v>1788</v>
      </c>
      <c r="D635" s="1" t="s">
        <v>1261</v>
      </c>
      <c r="E635" s="2">
        <v>972.13</v>
      </c>
      <c r="F635" s="2">
        <v>6200401.8422999997</v>
      </c>
      <c r="G635" s="2">
        <v>5405663.1835000003</v>
      </c>
      <c r="H635" s="3">
        <v>0.14701964070000001</v>
      </c>
      <c r="I635" s="5">
        <v>794738.65882000001</v>
      </c>
      <c r="J635" s="2">
        <v>6378.1611947990496</v>
      </c>
      <c r="K635" s="2">
        <v>5560.6381692777722</v>
      </c>
      <c r="L635" s="2">
        <v>6159.53</v>
      </c>
      <c r="M635" s="64" t="s">
        <v>4008</v>
      </c>
    </row>
    <row r="636" spans="1:13" x14ac:dyDescent="0.25">
      <c r="A636" t="str">
        <f t="shared" si="9"/>
        <v>178905M16T</v>
      </c>
      <c r="B636" s="4" t="s">
        <v>1262</v>
      </c>
      <c r="C636" s="1">
        <v>1789</v>
      </c>
      <c r="D636" s="1" t="s">
        <v>1263</v>
      </c>
      <c r="E636" s="2">
        <v>1893.89</v>
      </c>
      <c r="F636" s="2">
        <v>1144098.949</v>
      </c>
      <c r="G636" s="2">
        <v>1099812.4151999999</v>
      </c>
      <c r="H636" s="3">
        <v>4.0267352100000001E-2</v>
      </c>
      <c r="I636" s="5">
        <v>44286.533789000001</v>
      </c>
      <c r="J636" s="2">
        <v>604.1</v>
      </c>
      <c r="K636" s="2">
        <v>580.71610030149577</v>
      </c>
      <c r="L636" s="2">
        <v>604.1</v>
      </c>
      <c r="M636" s="64" t="s">
        <v>4008</v>
      </c>
    </row>
    <row r="637" spans="1:13" x14ac:dyDescent="0.25">
      <c r="A637" t="str">
        <f t="shared" si="9"/>
        <v>179005M171</v>
      </c>
      <c r="B637" s="4" t="s">
        <v>1264</v>
      </c>
      <c r="C637" s="1">
        <v>1790</v>
      </c>
      <c r="D637" s="1" t="s">
        <v>1265</v>
      </c>
      <c r="E637" s="2">
        <v>14626.52</v>
      </c>
      <c r="F637" s="2">
        <v>25714059.556000002</v>
      </c>
      <c r="G637" s="2">
        <v>27465017.464000002</v>
      </c>
      <c r="H637" s="3">
        <v>-6.3752295E-2</v>
      </c>
      <c r="I637" s="5">
        <v>-1750957.9080000001</v>
      </c>
      <c r="J637" s="2">
        <v>1758.0435781033357</v>
      </c>
      <c r="K637" s="2">
        <v>1877.7547539674511</v>
      </c>
      <c r="L637" s="2">
        <v>1731.52</v>
      </c>
      <c r="M637" s="64" t="s">
        <v>4008</v>
      </c>
    </row>
    <row r="638" spans="1:13" x14ac:dyDescent="0.25">
      <c r="A638" t="str">
        <f t="shared" si="9"/>
        <v>179105M172</v>
      </c>
      <c r="B638" s="4" t="s">
        <v>1266</v>
      </c>
      <c r="C638" s="1">
        <v>1791</v>
      </c>
      <c r="D638" s="1" t="s">
        <v>1267</v>
      </c>
      <c r="E638" s="2">
        <v>7692.67</v>
      </c>
      <c r="F638" s="2">
        <v>25283623.673</v>
      </c>
      <c r="G638" s="2">
        <v>26010474.780000001</v>
      </c>
      <c r="H638" s="3">
        <v>-2.7944554E-2</v>
      </c>
      <c r="I638" s="5">
        <v>-726851.10649999999</v>
      </c>
      <c r="J638" s="2">
        <v>3286.7162731535345</v>
      </c>
      <c r="K638" s="2">
        <v>3381.2024667638157</v>
      </c>
      <c r="L638" s="2">
        <v>3263.87</v>
      </c>
      <c r="M638" s="64" t="s">
        <v>4008</v>
      </c>
    </row>
    <row r="639" spans="1:13" x14ac:dyDescent="0.25">
      <c r="A639" t="str">
        <f t="shared" si="9"/>
        <v>179205M173</v>
      </c>
      <c r="B639" s="4" t="s">
        <v>1268</v>
      </c>
      <c r="C639" s="1">
        <v>1792</v>
      </c>
      <c r="D639" s="1" t="s">
        <v>1269</v>
      </c>
      <c r="E639" s="2">
        <v>3062.69</v>
      </c>
      <c r="F639" s="2">
        <v>15330103.357999999</v>
      </c>
      <c r="G639" s="2">
        <v>15452540.217</v>
      </c>
      <c r="H639" s="3">
        <v>-7.9234130000000007E-3</v>
      </c>
      <c r="I639" s="5">
        <v>-122436.85950000001</v>
      </c>
      <c r="J639" s="2">
        <v>5005.4374938371166</v>
      </c>
      <c r="K639" s="2">
        <v>5045.4143961680747</v>
      </c>
      <c r="L639" s="2">
        <v>4985</v>
      </c>
      <c r="M639" s="64" t="s">
        <v>4008</v>
      </c>
    </row>
    <row r="640" spans="1:13" x14ac:dyDescent="0.25">
      <c r="A640" t="str">
        <f t="shared" si="9"/>
        <v>179305M174</v>
      </c>
      <c r="B640" s="4" t="s">
        <v>1270</v>
      </c>
      <c r="C640" s="1">
        <v>1793</v>
      </c>
      <c r="D640" s="1" t="s">
        <v>1271</v>
      </c>
      <c r="E640" s="2">
        <v>449.35</v>
      </c>
      <c r="F640" s="2">
        <v>2985635.1924000001</v>
      </c>
      <c r="G640" s="2">
        <v>3412423.196</v>
      </c>
      <c r="H640" s="3">
        <v>-0.12506889700000001</v>
      </c>
      <c r="I640" s="5">
        <v>-426788.0036</v>
      </c>
      <c r="J640" s="2">
        <v>6644.3422552575939</v>
      </c>
      <c r="K640" s="2">
        <v>7594.131959497051</v>
      </c>
      <c r="L640" s="2">
        <v>6594.66</v>
      </c>
      <c r="M640" s="64" t="s">
        <v>4008</v>
      </c>
    </row>
    <row r="641" spans="1:13" x14ac:dyDescent="0.25">
      <c r="A641" t="str">
        <f t="shared" si="9"/>
        <v>179405M17T</v>
      </c>
      <c r="B641" s="4" t="s">
        <v>1272</v>
      </c>
      <c r="C641" s="1">
        <v>1794</v>
      </c>
      <c r="D641" s="1" t="s">
        <v>1273</v>
      </c>
      <c r="E641" s="2">
        <v>20168.560000000001</v>
      </c>
      <c r="F641" s="2">
        <v>10904938.706</v>
      </c>
      <c r="G641" s="2">
        <v>12000601.785</v>
      </c>
      <c r="H641" s="3">
        <v>-9.1300677999999996E-2</v>
      </c>
      <c r="I641" s="5">
        <v>-1095663.0789999999</v>
      </c>
      <c r="J641" s="2">
        <v>540.68999998016716</v>
      </c>
      <c r="K641" s="2">
        <v>595.01530029907929</v>
      </c>
      <c r="L641" s="2">
        <v>540.69000000000005</v>
      </c>
      <c r="M641" s="64" t="s">
        <v>4008</v>
      </c>
    </row>
    <row r="642" spans="1:13" x14ac:dyDescent="0.25">
      <c r="A642" t="str">
        <f t="shared" si="9"/>
        <v>179505M181</v>
      </c>
      <c r="B642" s="4" t="s">
        <v>1274</v>
      </c>
      <c r="C642" s="1">
        <v>1795</v>
      </c>
      <c r="D642" s="1" t="s">
        <v>1275</v>
      </c>
      <c r="E642" s="2">
        <v>283.85000000000002</v>
      </c>
      <c r="F642" s="2">
        <v>1323212.4652</v>
      </c>
      <c r="G642" s="2">
        <v>1440581.1713</v>
      </c>
      <c r="H642" s="3">
        <v>-8.1473164000000001E-2</v>
      </c>
      <c r="I642" s="5">
        <v>-117368.7061</v>
      </c>
      <c r="J642" s="2">
        <v>4661.66096600317</v>
      </c>
      <c r="K642" s="2">
        <v>5075.1494497093536</v>
      </c>
      <c r="L642" s="2">
        <v>4704.9799999999996</v>
      </c>
      <c r="M642" s="64" t="s">
        <v>4012</v>
      </c>
    </row>
    <row r="643" spans="1:13" x14ac:dyDescent="0.25">
      <c r="A643" t="str">
        <f t="shared" ref="A643:A706" si="10">TRIM(CONCATENATE(C643,B643))</f>
        <v>179605M182</v>
      </c>
      <c r="B643" s="4" t="s">
        <v>1276</v>
      </c>
      <c r="C643" s="1">
        <v>1796</v>
      </c>
      <c r="D643" s="1" t="s">
        <v>1277</v>
      </c>
      <c r="E643" s="2">
        <v>858.69</v>
      </c>
      <c r="F643" s="2">
        <v>5544752.6321999999</v>
      </c>
      <c r="G643" s="2">
        <v>5746679.2367000002</v>
      </c>
      <c r="H643" s="3">
        <v>-3.5137963000000001E-2</v>
      </c>
      <c r="I643" s="5">
        <v>-201926.60449999999</v>
      </c>
      <c r="J643" s="2">
        <v>6457.2227837752853</v>
      </c>
      <c r="K643" s="2">
        <v>6692.3793647299954</v>
      </c>
      <c r="L643" s="2">
        <v>6922.33</v>
      </c>
      <c r="M643" s="64" t="s">
        <v>4008</v>
      </c>
    </row>
    <row r="644" spans="1:13" x14ac:dyDescent="0.25">
      <c r="A644" t="str">
        <f t="shared" si="10"/>
        <v>179705M183</v>
      </c>
      <c r="B644" s="4" t="s">
        <v>1278</v>
      </c>
      <c r="C644" s="1">
        <v>1797</v>
      </c>
      <c r="D644" s="1" t="s">
        <v>1279</v>
      </c>
      <c r="E644" s="2">
        <v>1091.06</v>
      </c>
      <c r="F644" s="2">
        <v>10343598.809</v>
      </c>
      <c r="G644" s="2">
        <v>9373459.3987000007</v>
      </c>
      <c r="H644" s="3">
        <v>0.10349854510000001</v>
      </c>
      <c r="I644" s="5">
        <v>970139.41006000002</v>
      </c>
      <c r="J644" s="2">
        <v>9480.3207972063865</v>
      </c>
      <c r="K644" s="2">
        <v>8591.1493398163257</v>
      </c>
      <c r="L644" s="2">
        <v>9776.2199999999993</v>
      </c>
      <c r="M644" s="64" t="s">
        <v>4009</v>
      </c>
    </row>
    <row r="645" spans="1:13" x14ac:dyDescent="0.25">
      <c r="A645" t="str">
        <f t="shared" si="10"/>
        <v>179805M184</v>
      </c>
      <c r="B645" s="4" t="s">
        <v>1280</v>
      </c>
      <c r="C645" s="1">
        <v>1798</v>
      </c>
      <c r="D645" s="1" t="s">
        <v>1281</v>
      </c>
      <c r="E645" s="2">
        <v>1017.28</v>
      </c>
      <c r="F645" s="2">
        <v>11853500.732000001</v>
      </c>
      <c r="G645" s="2">
        <v>11369887.945</v>
      </c>
      <c r="H645" s="3">
        <v>4.2534525300000001E-2</v>
      </c>
      <c r="I645" s="5">
        <v>483612.78664000001</v>
      </c>
      <c r="J645" s="2">
        <v>11652.151553161373</v>
      </c>
      <c r="K645" s="2">
        <v>11176.753642065116</v>
      </c>
      <c r="L645" s="2">
        <v>11426.8</v>
      </c>
      <c r="M645" s="64" t="s">
        <v>4008</v>
      </c>
    </row>
    <row r="646" spans="1:13" x14ac:dyDescent="0.25">
      <c r="A646" t="str">
        <f t="shared" si="10"/>
        <v>181605M18T</v>
      </c>
      <c r="B646" s="4" t="s">
        <v>1282</v>
      </c>
      <c r="C646" s="1">
        <v>1816</v>
      </c>
      <c r="D646" s="1" t="s">
        <v>1283</v>
      </c>
      <c r="E646" s="2">
        <v>535.51</v>
      </c>
      <c r="F646" s="2">
        <v>476100.52059999999</v>
      </c>
      <c r="G646" s="2">
        <v>464136.58354000002</v>
      </c>
      <c r="H646" s="3">
        <v>2.5776759400000002E-2</v>
      </c>
      <c r="I646" s="5">
        <v>11963.937059</v>
      </c>
      <c r="J646" s="2">
        <v>889.06</v>
      </c>
      <c r="K646" s="2">
        <v>866.71879804298715</v>
      </c>
      <c r="L646" s="2">
        <v>889.05999999999949</v>
      </c>
      <c r="M646" s="64" t="s">
        <v>4008</v>
      </c>
    </row>
    <row r="647" spans="1:13" x14ac:dyDescent="0.25">
      <c r="A647" t="str">
        <f t="shared" si="10"/>
        <v>179905M191</v>
      </c>
      <c r="B647" s="4" t="s">
        <v>1284</v>
      </c>
      <c r="C647" s="1">
        <v>1799</v>
      </c>
      <c r="D647" s="1" t="s">
        <v>1285</v>
      </c>
      <c r="E647" s="2">
        <v>6334.98</v>
      </c>
      <c r="F647" s="2">
        <v>4685224.5083999997</v>
      </c>
      <c r="G647" s="2">
        <v>2783867.9473000001</v>
      </c>
      <c r="H647" s="3">
        <v>0.68299093099999997</v>
      </c>
      <c r="I647" s="5">
        <v>1901356.5611</v>
      </c>
      <c r="J647" s="2">
        <v>739.58</v>
      </c>
      <c r="K647" s="2">
        <v>439.44384154330407</v>
      </c>
      <c r="L647" s="2">
        <v>739.58</v>
      </c>
      <c r="M647" s="64" t="s">
        <v>4014</v>
      </c>
    </row>
    <row r="648" spans="1:13" x14ac:dyDescent="0.25">
      <c r="A648" t="str">
        <f t="shared" si="10"/>
        <v>180305M20Z</v>
      </c>
      <c r="B648" s="4" t="s">
        <v>1286</v>
      </c>
      <c r="C648" s="1">
        <v>1803</v>
      </c>
      <c r="D648" s="1" t="s">
        <v>1287</v>
      </c>
      <c r="E648" s="2">
        <v>25561.94</v>
      </c>
      <c r="F648" s="2">
        <v>21097291.559999999</v>
      </c>
      <c r="G648" s="2">
        <v>19592680.951000001</v>
      </c>
      <c r="H648" s="3">
        <v>7.6794524000000003E-2</v>
      </c>
      <c r="I648" s="5">
        <v>1504610.6083</v>
      </c>
      <c r="J648" s="2">
        <v>825.34000001564823</v>
      </c>
      <c r="K648" s="2">
        <v>766.47863781074523</v>
      </c>
      <c r="L648" s="2">
        <v>825.34</v>
      </c>
      <c r="M648" s="64" t="s">
        <v>4008</v>
      </c>
    </row>
    <row r="649" spans="1:13" x14ac:dyDescent="0.25">
      <c r="A649" t="str">
        <f t="shared" si="10"/>
        <v>180405M21E</v>
      </c>
      <c r="B649" s="4" t="s">
        <v>1288</v>
      </c>
      <c r="C649" s="1">
        <v>1804</v>
      </c>
      <c r="D649" s="1" t="s">
        <v>1289</v>
      </c>
      <c r="E649" s="2">
        <v>1439.25</v>
      </c>
      <c r="F649" s="2">
        <v>1329579.1499999999</v>
      </c>
      <c r="G649" s="2">
        <v>1283569.7383999999</v>
      </c>
      <c r="H649" s="3">
        <v>3.5844886499999999E-2</v>
      </c>
      <c r="I649" s="5">
        <v>46009.411581</v>
      </c>
      <c r="J649" s="2">
        <v>923.8</v>
      </c>
      <c r="K649" s="2">
        <v>891.83236991488616</v>
      </c>
      <c r="L649" s="2">
        <v>923.8</v>
      </c>
      <c r="M649" s="64" t="s">
        <v>4009</v>
      </c>
    </row>
    <row r="650" spans="1:13" x14ac:dyDescent="0.25">
      <c r="A650" t="str">
        <f t="shared" si="10"/>
        <v>180505M22E</v>
      </c>
      <c r="B650" s="4" t="s">
        <v>1290</v>
      </c>
      <c r="C650" s="1">
        <v>1805</v>
      </c>
      <c r="D650" s="1" t="s">
        <v>1291</v>
      </c>
      <c r="E650" s="2">
        <v>5785.2</v>
      </c>
      <c r="F650" s="2">
        <v>4795525.8360000001</v>
      </c>
      <c r="G650" s="2">
        <v>4265839.8126999997</v>
      </c>
      <c r="H650" s="3">
        <v>0.1241692249</v>
      </c>
      <c r="I650" s="5">
        <v>529686.02329000004</v>
      </c>
      <c r="J650" s="2">
        <v>828.93000000000006</v>
      </c>
      <c r="K650" s="2">
        <v>737.37119074535019</v>
      </c>
      <c r="L650" s="2">
        <v>828.93</v>
      </c>
      <c r="M650" s="64" t="s">
        <v>4008</v>
      </c>
    </row>
    <row r="651" spans="1:13" x14ac:dyDescent="0.25">
      <c r="A651" t="str">
        <f t="shared" si="10"/>
        <v>180605M23T</v>
      </c>
      <c r="B651" s="4" t="s">
        <v>1292</v>
      </c>
      <c r="C651" s="1">
        <v>1806</v>
      </c>
      <c r="D651" s="1" t="s">
        <v>1293</v>
      </c>
      <c r="E651" s="2">
        <v>2877.41</v>
      </c>
      <c r="F651" s="2">
        <v>1661761.8232</v>
      </c>
      <c r="G651" s="2">
        <v>1900131.0307</v>
      </c>
      <c r="H651" s="3">
        <v>-0.12544882600000001</v>
      </c>
      <c r="I651" s="5">
        <v>-238369.20749999999</v>
      </c>
      <c r="J651" s="2">
        <v>577.52</v>
      </c>
      <c r="K651" s="2">
        <v>660.36158583587326</v>
      </c>
      <c r="L651" s="2">
        <v>577.52</v>
      </c>
      <c r="M651" s="64" t="s">
        <v>4008</v>
      </c>
    </row>
    <row r="652" spans="1:13" x14ac:dyDescent="0.25">
      <c r="A652" t="str">
        <f t="shared" si="10"/>
        <v>180705M23Z</v>
      </c>
      <c r="B652" s="4" t="s">
        <v>1294</v>
      </c>
      <c r="C652" s="1">
        <v>1807</v>
      </c>
      <c r="D652" s="1" t="s">
        <v>1295</v>
      </c>
      <c r="E652" s="2">
        <v>6488.61</v>
      </c>
      <c r="F652" s="2">
        <v>9618392.7147000004</v>
      </c>
      <c r="G652" s="2">
        <v>9854087.0489000008</v>
      </c>
      <c r="H652" s="3">
        <v>-2.3918433999999999E-2</v>
      </c>
      <c r="I652" s="5">
        <v>-235694.33420000001</v>
      </c>
      <c r="J652" s="2">
        <v>1482.3502591001773</v>
      </c>
      <c r="K652" s="2">
        <v>1518.6745772823458</v>
      </c>
      <c r="L652" s="2">
        <v>1380.43</v>
      </c>
      <c r="M652" s="64" t="s">
        <v>4008</v>
      </c>
    </row>
    <row r="653" spans="1:13" x14ac:dyDescent="0.25">
      <c r="A653" t="str">
        <f t="shared" si="10"/>
        <v>193506C031</v>
      </c>
      <c r="B653" s="4" t="s">
        <v>1296</v>
      </c>
      <c r="C653" s="1">
        <v>1935</v>
      </c>
      <c r="D653" s="1" t="s">
        <v>1297</v>
      </c>
      <c r="E653" s="2">
        <v>1803.54</v>
      </c>
      <c r="F653" s="2">
        <v>14752625.26</v>
      </c>
      <c r="G653" s="2">
        <v>14976879.997</v>
      </c>
      <c r="H653" s="3">
        <v>-1.4973395E-2</v>
      </c>
      <c r="I653" s="5">
        <v>-224254.7372</v>
      </c>
      <c r="J653" s="2">
        <v>8179.8159508522131</v>
      </c>
      <c r="K653" s="2">
        <v>8304.1573777127196</v>
      </c>
      <c r="L653" s="2">
        <v>8218.5499999999993</v>
      </c>
      <c r="M653" s="64" t="s">
        <v>4008</v>
      </c>
    </row>
    <row r="654" spans="1:13" x14ac:dyDescent="0.25">
      <c r="A654" t="str">
        <f t="shared" si="10"/>
        <v>193606C032</v>
      </c>
      <c r="B654" s="4" t="s">
        <v>1298</v>
      </c>
      <c r="C654" s="1">
        <v>1936</v>
      </c>
      <c r="D654" s="1" t="s">
        <v>1299</v>
      </c>
      <c r="E654" s="2">
        <v>1817.9</v>
      </c>
      <c r="F654" s="2">
        <v>17377468.081999999</v>
      </c>
      <c r="G654" s="2">
        <v>17498228.780999999</v>
      </c>
      <c r="H654" s="3">
        <v>-6.9013099999999999E-3</v>
      </c>
      <c r="I654" s="5">
        <v>-120760.6995</v>
      </c>
      <c r="J654" s="2">
        <v>9559.0891039111048</v>
      </c>
      <c r="K654" s="2">
        <v>9625.5177848066451</v>
      </c>
      <c r="L654" s="2">
        <v>9595.34</v>
      </c>
      <c r="M654" s="64" t="s">
        <v>4008</v>
      </c>
    </row>
    <row r="655" spans="1:13" x14ac:dyDescent="0.25">
      <c r="A655" t="str">
        <f t="shared" si="10"/>
        <v>193706C033</v>
      </c>
      <c r="B655" s="4" t="s">
        <v>1300</v>
      </c>
      <c r="C655" s="1">
        <v>1937</v>
      </c>
      <c r="D655" s="1" t="s">
        <v>1301</v>
      </c>
      <c r="E655" s="2">
        <v>2799.98</v>
      </c>
      <c r="F655" s="2">
        <v>36275261.909000002</v>
      </c>
      <c r="G655" s="2">
        <v>36618910.103</v>
      </c>
      <c r="H655" s="3">
        <v>-9.3844459999999994E-3</v>
      </c>
      <c r="I655" s="5">
        <v>-343648.19400000002</v>
      </c>
      <c r="J655" s="2">
        <v>12955.543221380154</v>
      </c>
      <c r="K655" s="2">
        <v>13078.275595897114</v>
      </c>
      <c r="L655" s="2">
        <v>13185.95</v>
      </c>
      <c r="M655" s="64" t="s">
        <v>4008</v>
      </c>
    </row>
    <row r="656" spans="1:13" x14ac:dyDescent="0.25">
      <c r="A656" t="str">
        <f t="shared" si="10"/>
        <v>193806C034</v>
      </c>
      <c r="B656" s="4" t="s">
        <v>1302</v>
      </c>
      <c r="C656" s="1">
        <v>1938</v>
      </c>
      <c r="D656" s="1" t="s">
        <v>1303</v>
      </c>
      <c r="E656" s="2">
        <v>1189.32</v>
      </c>
      <c r="F656" s="2">
        <v>22042419.741</v>
      </c>
      <c r="G656" s="2">
        <v>22783647.342</v>
      </c>
      <c r="H656" s="3">
        <v>-3.2533316E-2</v>
      </c>
      <c r="I656" s="5">
        <v>-741227.6004</v>
      </c>
      <c r="J656" s="2">
        <v>18533.632446271822</v>
      </c>
      <c r="K656" s="2">
        <v>19156.868918373526</v>
      </c>
      <c r="L656" s="2">
        <v>18171.009999999998</v>
      </c>
      <c r="M656" s="64" t="s">
        <v>4008</v>
      </c>
    </row>
    <row r="657" spans="1:13" x14ac:dyDescent="0.25">
      <c r="A657" t="str">
        <f t="shared" si="10"/>
        <v>193906C041</v>
      </c>
      <c r="B657" s="4" t="s">
        <v>1304</v>
      </c>
      <c r="C657" s="1">
        <v>1939</v>
      </c>
      <c r="D657" s="1" t="s">
        <v>1305</v>
      </c>
      <c r="E657" s="2">
        <v>12187.33</v>
      </c>
      <c r="F657" s="2">
        <v>73051848.338</v>
      </c>
      <c r="G657" s="2">
        <v>78908846.658000007</v>
      </c>
      <c r="H657" s="3">
        <v>-7.4224863000000002E-2</v>
      </c>
      <c r="I657" s="5">
        <v>-5856998.3200000003</v>
      </c>
      <c r="J657" s="2">
        <v>5994.0814220998363</v>
      </c>
      <c r="K657" s="2">
        <v>6474.6623467158115</v>
      </c>
      <c r="L657" s="2">
        <v>6057.57</v>
      </c>
      <c r="M657" s="64" t="s">
        <v>4008</v>
      </c>
    </row>
    <row r="658" spans="1:13" x14ac:dyDescent="0.25">
      <c r="A658" t="str">
        <f t="shared" si="10"/>
        <v>194006C042</v>
      </c>
      <c r="B658" s="4" t="s">
        <v>1306</v>
      </c>
      <c r="C658" s="1">
        <v>1940</v>
      </c>
      <c r="D658" s="1" t="s">
        <v>1307</v>
      </c>
      <c r="E658" s="2">
        <v>9082.36</v>
      </c>
      <c r="F658" s="2">
        <v>73090960.546000004</v>
      </c>
      <c r="G658" s="2">
        <v>75467842.775000006</v>
      </c>
      <c r="H658" s="3">
        <v>-3.1495297999999998E-2</v>
      </c>
      <c r="I658" s="5">
        <v>-2376882.2289999998</v>
      </c>
      <c r="J658" s="2">
        <v>8047.5735982718152</v>
      </c>
      <c r="K658" s="2">
        <v>8309.276749104858</v>
      </c>
      <c r="L658" s="2">
        <v>8130.2</v>
      </c>
      <c r="M658" s="64" t="s">
        <v>4008</v>
      </c>
    </row>
    <row r="659" spans="1:13" x14ac:dyDescent="0.25">
      <c r="A659" t="str">
        <f t="shared" si="10"/>
        <v>194106C043</v>
      </c>
      <c r="B659" s="4" t="s">
        <v>1308</v>
      </c>
      <c r="C659" s="1">
        <v>1941</v>
      </c>
      <c r="D659" s="1" t="s">
        <v>1309</v>
      </c>
      <c r="E659" s="2">
        <v>15200.72</v>
      </c>
      <c r="F659" s="2">
        <v>162258235.55000001</v>
      </c>
      <c r="G659" s="2">
        <v>173002978.06999999</v>
      </c>
      <c r="H659" s="3">
        <v>-6.2107269E-2</v>
      </c>
      <c r="I659" s="5">
        <v>-10744742.52</v>
      </c>
      <c r="J659" s="2">
        <v>10674.378289317876</v>
      </c>
      <c r="K659" s="2">
        <v>11381.235761858648</v>
      </c>
      <c r="L659" s="2">
        <v>10856.09</v>
      </c>
      <c r="M659" s="64" t="s">
        <v>4008</v>
      </c>
    </row>
    <row r="660" spans="1:13" x14ac:dyDescent="0.25">
      <c r="A660" t="str">
        <f t="shared" si="10"/>
        <v>194206C044</v>
      </c>
      <c r="B660" s="4" t="s">
        <v>1310</v>
      </c>
      <c r="C660" s="1">
        <v>1942</v>
      </c>
      <c r="D660" s="1" t="s">
        <v>1311</v>
      </c>
      <c r="E660" s="2">
        <v>6192.03</v>
      </c>
      <c r="F660" s="2">
        <v>106554896.17</v>
      </c>
      <c r="G660" s="2">
        <v>114454827.17</v>
      </c>
      <c r="H660" s="3">
        <v>-6.9022261000000001E-2</v>
      </c>
      <c r="I660" s="5">
        <v>-7899931.0020000003</v>
      </c>
      <c r="J660" s="2">
        <v>17208.394689625213</v>
      </c>
      <c r="K660" s="2">
        <v>18484.217158185606</v>
      </c>
      <c r="L660" s="2">
        <v>17420.63</v>
      </c>
      <c r="M660" s="64" t="s">
        <v>4008</v>
      </c>
    </row>
    <row r="661" spans="1:13" x14ac:dyDescent="0.25">
      <c r="A661" t="str">
        <f t="shared" si="10"/>
        <v>194306C051</v>
      </c>
      <c r="B661" s="4" t="s">
        <v>1312</v>
      </c>
      <c r="C661" s="1">
        <v>1943</v>
      </c>
      <c r="D661" s="1" t="s">
        <v>1313</v>
      </c>
      <c r="E661" s="2">
        <v>1143.8800000000001</v>
      </c>
      <c r="F661" s="2">
        <v>5001846.4693</v>
      </c>
      <c r="G661" s="2">
        <v>3949321.7823000001</v>
      </c>
      <c r="H661" s="3">
        <v>0.26650770559999998</v>
      </c>
      <c r="I661" s="5">
        <v>1052524.6869999999</v>
      </c>
      <c r="J661" s="2">
        <v>4372.7020922649226</v>
      </c>
      <c r="K661" s="2">
        <v>3452.5665124838265</v>
      </c>
      <c r="L661" s="2">
        <v>4365.68</v>
      </c>
      <c r="M661" s="64" t="s">
        <v>4008</v>
      </c>
    </row>
    <row r="662" spans="1:13" x14ac:dyDescent="0.25">
      <c r="A662" t="str">
        <f t="shared" si="10"/>
        <v>194406C052</v>
      </c>
      <c r="B662" s="4" t="s">
        <v>1314</v>
      </c>
      <c r="C662" s="1">
        <v>1944</v>
      </c>
      <c r="D662" s="1" t="s">
        <v>1315</v>
      </c>
      <c r="E662" s="2">
        <v>349.85</v>
      </c>
      <c r="F662" s="2">
        <v>2691216.9545</v>
      </c>
      <c r="G662" s="2">
        <v>1800620.3503</v>
      </c>
      <c r="H662" s="3">
        <v>0.49460543089999998</v>
      </c>
      <c r="I662" s="5">
        <v>890596.60421999998</v>
      </c>
      <c r="J662" s="2">
        <v>7692.4880791767891</v>
      </c>
      <c r="K662" s="2">
        <v>5146.8353588680857</v>
      </c>
      <c r="L662" s="2">
        <v>7688.97</v>
      </c>
      <c r="M662" s="64" t="s">
        <v>4009</v>
      </c>
    </row>
    <row r="663" spans="1:13" x14ac:dyDescent="0.25">
      <c r="A663" t="str">
        <f t="shared" si="10"/>
        <v>194506C053</v>
      </c>
      <c r="B663" s="4" t="s">
        <v>1316</v>
      </c>
      <c r="C663" s="1">
        <v>1945</v>
      </c>
      <c r="D663" s="1" t="s">
        <v>1317</v>
      </c>
      <c r="E663" s="2">
        <v>193.03</v>
      </c>
      <c r="F663" s="2">
        <v>2736906.9035</v>
      </c>
      <c r="G663" s="2">
        <v>1995172.7827000001</v>
      </c>
      <c r="H663" s="3">
        <v>0.37176435400000002</v>
      </c>
      <c r="I663" s="5">
        <v>741734.12077000004</v>
      </c>
      <c r="J663" s="2">
        <v>14178.660848054706</v>
      </c>
      <c r="K663" s="2">
        <v>10336.076167953168</v>
      </c>
      <c r="L663" s="2">
        <v>13842.9</v>
      </c>
      <c r="M663" s="64" t="s">
        <v>4013</v>
      </c>
    </row>
    <row r="664" spans="1:13" x14ac:dyDescent="0.25">
      <c r="A664" t="str">
        <f t="shared" si="10"/>
        <v>194606C054</v>
      </c>
      <c r="B664" s="4" t="s">
        <v>1318</v>
      </c>
      <c r="C664" s="1">
        <v>1946</v>
      </c>
      <c r="D664" s="1" t="s">
        <v>1319</v>
      </c>
      <c r="E664" s="2">
        <v>261.57</v>
      </c>
      <c r="F664" s="2">
        <v>6800325.1710000001</v>
      </c>
      <c r="G664" s="2">
        <v>5215460.0192</v>
      </c>
      <c r="H664" s="3">
        <v>0.30387830529999998</v>
      </c>
      <c r="I664" s="5">
        <v>1584865.1518000001</v>
      </c>
      <c r="J664" s="2">
        <v>25998.108234889321</v>
      </c>
      <c r="K664" s="2">
        <v>19939.060363191496</v>
      </c>
      <c r="L664" s="2">
        <v>25271.25</v>
      </c>
      <c r="M664" s="64" t="s">
        <v>4008</v>
      </c>
    </row>
    <row r="665" spans="1:13" x14ac:dyDescent="0.25">
      <c r="A665" t="str">
        <f t="shared" si="10"/>
        <v>194706C071</v>
      </c>
      <c r="B665" s="4" t="s">
        <v>1320</v>
      </c>
      <c r="C665" s="1">
        <v>1947</v>
      </c>
      <c r="D665" s="1" t="s">
        <v>1321</v>
      </c>
      <c r="E665" s="2">
        <v>2481.7399999999998</v>
      </c>
      <c r="F665" s="2">
        <v>8921300.7907999996</v>
      </c>
      <c r="G665" s="2">
        <v>9697374.0426000003</v>
      </c>
      <c r="H665" s="3">
        <v>-8.0029217E-2</v>
      </c>
      <c r="I665" s="5">
        <v>-776073.25179999997</v>
      </c>
      <c r="J665" s="2">
        <v>3594.7765643459834</v>
      </c>
      <c r="K665" s="2">
        <v>3907.4899234408122</v>
      </c>
      <c r="L665" s="2">
        <v>3662.88</v>
      </c>
      <c r="M665" s="64" t="s">
        <v>4008</v>
      </c>
    </row>
    <row r="666" spans="1:13" x14ac:dyDescent="0.25">
      <c r="A666" t="str">
        <f t="shared" si="10"/>
        <v>194806C072</v>
      </c>
      <c r="B666" s="4" t="s">
        <v>1322</v>
      </c>
      <c r="C666" s="1">
        <v>1948</v>
      </c>
      <c r="D666" s="1" t="s">
        <v>1323</v>
      </c>
      <c r="E666" s="2">
        <v>2395.91</v>
      </c>
      <c r="F666" s="2">
        <v>12509351.130000001</v>
      </c>
      <c r="G666" s="2">
        <v>12275193.982999999</v>
      </c>
      <c r="H666" s="3">
        <v>1.90756373E-2</v>
      </c>
      <c r="I666" s="5">
        <v>234157.14761000001</v>
      </c>
      <c r="J666" s="2">
        <v>5221.127308621777</v>
      </c>
      <c r="K666" s="2">
        <v>5123.3952790380272</v>
      </c>
      <c r="L666" s="2">
        <v>5405.36</v>
      </c>
      <c r="M666" s="64" t="s">
        <v>4008</v>
      </c>
    </row>
    <row r="667" spans="1:13" x14ac:dyDescent="0.25">
      <c r="A667" t="str">
        <f t="shared" si="10"/>
        <v>194906C073</v>
      </c>
      <c r="B667" s="4" t="s">
        <v>1324</v>
      </c>
      <c r="C667" s="1">
        <v>1949</v>
      </c>
      <c r="D667" s="1" t="s">
        <v>1325</v>
      </c>
      <c r="E667" s="2">
        <v>1186.6099999999999</v>
      </c>
      <c r="F667" s="2">
        <v>11798930.287</v>
      </c>
      <c r="G667" s="2">
        <v>10060132.782</v>
      </c>
      <c r="H667" s="3">
        <v>0.172840413</v>
      </c>
      <c r="I667" s="5">
        <v>1738797.5045</v>
      </c>
      <c r="J667" s="2">
        <v>9943.3936061553522</v>
      </c>
      <c r="K667" s="2">
        <v>8478.044835287079</v>
      </c>
      <c r="L667" s="2">
        <v>9777.82</v>
      </c>
      <c r="M667" s="64" t="s">
        <v>4008</v>
      </c>
    </row>
    <row r="668" spans="1:13" x14ac:dyDescent="0.25">
      <c r="A668" t="str">
        <f t="shared" si="10"/>
        <v>195006C074</v>
      </c>
      <c r="B668" s="4" t="s">
        <v>1326</v>
      </c>
      <c r="C668" s="1">
        <v>1950</v>
      </c>
      <c r="D668" s="1" t="s">
        <v>1327</v>
      </c>
      <c r="E668" s="2">
        <v>510.5</v>
      </c>
      <c r="F668" s="2">
        <v>9371372.0512000006</v>
      </c>
      <c r="G668" s="2">
        <v>7523028.7219000002</v>
      </c>
      <c r="H668" s="3">
        <v>0.2456913828</v>
      </c>
      <c r="I668" s="5">
        <v>1848343.3293000001</v>
      </c>
      <c r="J668" s="2">
        <v>18357.242019980411</v>
      </c>
      <c r="K668" s="2">
        <v>14736.589073261508</v>
      </c>
      <c r="L668" s="2">
        <v>17487.86</v>
      </c>
      <c r="M668" s="64" t="s">
        <v>4012</v>
      </c>
    </row>
    <row r="669" spans="1:13" x14ac:dyDescent="0.25">
      <c r="A669" t="str">
        <f t="shared" si="10"/>
        <v>195106C081</v>
      </c>
      <c r="B669" s="4" t="s">
        <v>1328</v>
      </c>
      <c r="C669" s="1">
        <v>1951</v>
      </c>
      <c r="D669" s="1" t="s">
        <v>1329</v>
      </c>
      <c r="E669" s="2">
        <v>13189.25</v>
      </c>
      <c r="F669" s="2">
        <v>40563408.424999997</v>
      </c>
      <c r="G669" s="2">
        <v>43993416.093999997</v>
      </c>
      <c r="H669" s="3">
        <v>-7.7966385999999999E-2</v>
      </c>
      <c r="I669" s="5">
        <v>-3430007.6690000002</v>
      </c>
      <c r="J669" s="2">
        <v>3075.4901472790339</v>
      </c>
      <c r="K669" s="2">
        <v>3335.5510050988491</v>
      </c>
      <c r="L669" s="2">
        <v>3166.19</v>
      </c>
      <c r="M669" s="64" t="s">
        <v>4008</v>
      </c>
    </row>
    <row r="670" spans="1:13" x14ac:dyDescent="0.25">
      <c r="A670" t="str">
        <f t="shared" si="10"/>
        <v>195206C082</v>
      </c>
      <c r="B670" s="4" t="s">
        <v>1330</v>
      </c>
      <c r="C670" s="1">
        <v>1952</v>
      </c>
      <c r="D670" s="1" t="s">
        <v>1331</v>
      </c>
      <c r="E670" s="2">
        <v>1944.8</v>
      </c>
      <c r="F670" s="2">
        <v>8695021.8355</v>
      </c>
      <c r="G670" s="2">
        <v>8783062.0144999996</v>
      </c>
      <c r="H670" s="3">
        <v>-1.0023859E-2</v>
      </c>
      <c r="I670" s="5">
        <v>-88040.17899</v>
      </c>
      <c r="J670" s="2">
        <v>4470.9079779411768</v>
      </c>
      <c r="K670" s="2">
        <v>4516.1775064273961</v>
      </c>
      <c r="L670" s="2">
        <v>4577</v>
      </c>
      <c r="M670" s="64" t="s">
        <v>4008</v>
      </c>
    </row>
    <row r="671" spans="1:13" x14ac:dyDescent="0.25">
      <c r="A671" t="str">
        <f t="shared" si="10"/>
        <v>195306C083</v>
      </c>
      <c r="B671" s="4" t="s">
        <v>1332</v>
      </c>
      <c r="C671" s="1">
        <v>1953</v>
      </c>
      <c r="D671" s="1" t="s">
        <v>1333</v>
      </c>
      <c r="E671" s="2">
        <v>1527.61</v>
      </c>
      <c r="F671" s="2">
        <v>10284890.634</v>
      </c>
      <c r="G671" s="2">
        <v>10085038.051999999</v>
      </c>
      <c r="H671" s="3">
        <v>1.98167406E-2</v>
      </c>
      <c r="I671" s="5">
        <v>199852.58267999999</v>
      </c>
      <c r="J671" s="2">
        <v>6732.6677843166781</v>
      </c>
      <c r="K671" s="2">
        <v>6601.8408180098322</v>
      </c>
      <c r="L671" s="2">
        <v>6802.31</v>
      </c>
      <c r="M671" s="64" t="s">
        <v>4008</v>
      </c>
    </row>
    <row r="672" spans="1:13" x14ac:dyDescent="0.25">
      <c r="A672" t="str">
        <f t="shared" si="10"/>
        <v>195406C084</v>
      </c>
      <c r="B672" s="4" t="s">
        <v>1334</v>
      </c>
      <c r="C672" s="1">
        <v>1954</v>
      </c>
      <c r="D672" s="1" t="s">
        <v>1335</v>
      </c>
      <c r="E672" s="2">
        <v>594.38</v>
      </c>
      <c r="F672" s="2">
        <v>5899172.466</v>
      </c>
      <c r="G672" s="2">
        <v>5005503.9072000002</v>
      </c>
      <c r="H672" s="3">
        <v>0.17853718129999999</v>
      </c>
      <c r="I672" s="5">
        <v>893668.55879000004</v>
      </c>
      <c r="J672" s="2">
        <v>9924.9175039537004</v>
      </c>
      <c r="K672" s="2">
        <v>8421.3868353578528</v>
      </c>
      <c r="L672" s="2">
        <v>9410.0400000000009</v>
      </c>
      <c r="M672" s="64" t="s">
        <v>4009</v>
      </c>
    </row>
    <row r="673" spans="1:13" x14ac:dyDescent="0.25">
      <c r="A673" t="str">
        <f t="shared" si="10"/>
        <v>195506C091</v>
      </c>
      <c r="B673" s="4" t="s">
        <v>1336</v>
      </c>
      <c r="C673" s="1">
        <v>1955</v>
      </c>
      <c r="D673" s="1" t="s">
        <v>1337</v>
      </c>
      <c r="E673" s="2">
        <v>31436.85</v>
      </c>
      <c r="F673" s="2">
        <v>61901803.365999997</v>
      </c>
      <c r="G673" s="2">
        <v>75613758.817000002</v>
      </c>
      <c r="H673" s="3">
        <v>-0.18134206899999999</v>
      </c>
      <c r="I673" s="5">
        <v>-13711955.449999999</v>
      </c>
      <c r="J673" s="2">
        <v>1969.0841597042961</v>
      </c>
      <c r="K673" s="2">
        <v>2405.2587589723526</v>
      </c>
      <c r="L673" s="2">
        <v>1979.69</v>
      </c>
      <c r="M673" s="64" t="s">
        <v>4008</v>
      </c>
    </row>
    <row r="674" spans="1:13" x14ac:dyDescent="0.25">
      <c r="A674" t="str">
        <f t="shared" si="10"/>
        <v>195606C092</v>
      </c>
      <c r="B674" s="4" t="s">
        <v>1338</v>
      </c>
      <c r="C674" s="1">
        <v>1956</v>
      </c>
      <c r="D674" s="1" t="s">
        <v>1339</v>
      </c>
      <c r="E674" s="2">
        <v>1705.08</v>
      </c>
      <c r="F674" s="2">
        <v>5712269.6160000004</v>
      </c>
      <c r="G674" s="2">
        <v>5931372.8849999998</v>
      </c>
      <c r="H674" s="3">
        <v>-3.6939723000000001E-2</v>
      </c>
      <c r="I674" s="5">
        <v>-219103.269</v>
      </c>
      <c r="J674" s="2">
        <v>3350.1475684425368</v>
      </c>
      <c r="K674" s="2">
        <v>3478.6478552325989</v>
      </c>
      <c r="L674" s="2">
        <v>3334.05</v>
      </c>
      <c r="M674" s="64" t="s">
        <v>4008</v>
      </c>
    </row>
    <row r="675" spans="1:13" x14ac:dyDescent="0.25">
      <c r="A675" t="str">
        <f t="shared" si="10"/>
        <v>195706C093</v>
      </c>
      <c r="B675" s="4" t="s">
        <v>1340</v>
      </c>
      <c r="C675" s="1">
        <v>1957</v>
      </c>
      <c r="D675" s="1" t="s">
        <v>1341</v>
      </c>
      <c r="E675" s="2">
        <v>696.32</v>
      </c>
      <c r="F675" s="2">
        <v>4178670.7779999999</v>
      </c>
      <c r="G675" s="2">
        <v>3836588.4057</v>
      </c>
      <c r="H675" s="3">
        <v>8.9163166899999993E-2</v>
      </c>
      <c r="I675" s="5">
        <v>342082.37225000001</v>
      </c>
      <c r="J675" s="2">
        <v>6001.0782082950363</v>
      </c>
      <c r="K675" s="2">
        <v>5509.806419031479</v>
      </c>
      <c r="L675" s="2">
        <v>5922.95</v>
      </c>
      <c r="M675" s="64" t="s">
        <v>4009</v>
      </c>
    </row>
    <row r="676" spans="1:13" x14ac:dyDescent="0.25">
      <c r="A676" t="str">
        <f t="shared" si="10"/>
        <v>195906C101</v>
      </c>
      <c r="B676" s="4" t="s">
        <v>1342</v>
      </c>
      <c r="C676" s="1">
        <v>1959</v>
      </c>
      <c r="D676" s="1" t="s">
        <v>1343</v>
      </c>
      <c r="E676" s="2">
        <v>5399.06</v>
      </c>
      <c r="F676" s="2">
        <v>8235528.6094000004</v>
      </c>
      <c r="G676" s="2">
        <v>8623439.0570999999</v>
      </c>
      <c r="H676" s="3">
        <v>-4.4983265000000001E-2</v>
      </c>
      <c r="I676" s="5">
        <v>-387910.44770000002</v>
      </c>
      <c r="J676" s="2">
        <v>1525.363416854045</v>
      </c>
      <c r="K676" s="2">
        <v>1597.2111917815323</v>
      </c>
      <c r="L676" s="2">
        <v>1525.01</v>
      </c>
      <c r="M676" s="64" t="s">
        <v>4008</v>
      </c>
    </row>
    <row r="677" spans="1:13" x14ac:dyDescent="0.25">
      <c r="A677" t="str">
        <f t="shared" si="10"/>
        <v>196006C102</v>
      </c>
      <c r="B677" s="4" t="s">
        <v>1344</v>
      </c>
      <c r="C677" s="1">
        <v>1960</v>
      </c>
      <c r="D677" s="1" t="s">
        <v>1345</v>
      </c>
      <c r="E677" s="2">
        <v>194.67</v>
      </c>
      <c r="F677" s="2">
        <v>689016.94469999999</v>
      </c>
      <c r="G677" s="2">
        <v>664726.44267999998</v>
      </c>
      <c r="H677" s="3">
        <v>3.6542102799999997E-2</v>
      </c>
      <c r="I677" s="5">
        <v>24290.502025000002</v>
      </c>
      <c r="J677" s="2">
        <v>3539.4100000000003</v>
      </c>
      <c r="K677" s="2">
        <v>3414.6321604767045</v>
      </c>
      <c r="L677" s="2">
        <v>3539.41</v>
      </c>
      <c r="M677" s="64" t="s">
        <v>4009</v>
      </c>
    </row>
    <row r="678" spans="1:13" x14ac:dyDescent="0.25">
      <c r="A678" t="str">
        <f t="shared" si="10"/>
        <v>196306C10J</v>
      </c>
      <c r="B678" s="4" t="s">
        <v>1346</v>
      </c>
      <c r="C678" s="1">
        <v>1963</v>
      </c>
      <c r="D678" s="1" t="s">
        <v>1347</v>
      </c>
      <c r="E678" s="2">
        <v>7076.83</v>
      </c>
      <c r="F678" s="2">
        <v>10792236.517999999</v>
      </c>
      <c r="G678" s="2">
        <v>8300845.2385999998</v>
      </c>
      <c r="H678" s="3">
        <v>0.30013705930000001</v>
      </c>
      <c r="I678" s="5">
        <v>2491391.2796999998</v>
      </c>
      <c r="J678" s="2">
        <v>1525.009999957608</v>
      </c>
      <c r="K678" s="2">
        <v>1172.9609498320576</v>
      </c>
      <c r="L678" s="2">
        <v>1525.01</v>
      </c>
      <c r="M678" s="64" t="s">
        <v>4008</v>
      </c>
    </row>
    <row r="679" spans="1:13" x14ac:dyDescent="0.25">
      <c r="A679" t="str">
        <f t="shared" si="10"/>
        <v>196406C111</v>
      </c>
      <c r="B679" s="4" t="s">
        <v>1348</v>
      </c>
      <c r="C679" s="1">
        <v>1964</v>
      </c>
      <c r="D679" s="1" t="s">
        <v>1349</v>
      </c>
      <c r="E679" s="2">
        <v>14970.58</v>
      </c>
      <c r="F679" s="2">
        <v>31076533.294</v>
      </c>
      <c r="G679" s="2">
        <v>40316873.987999998</v>
      </c>
      <c r="H679" s="3">
        <v>-0.22919288600000001</v>
      </c>
      <c r="I679" s="5">
        <v>-9240340.6940000001</v>
      </c>
      <c r="J679" s="2">
        <v>2075.8403010437805</v>
      </c>
      <c r="K679" s="2">
        <v>2693.0736142487463</v>
      </c>
      <c r="L679" s="2">
        <v>2119.54</v>
      </c>
      <c r="M679" s="64" t="s">
        <v>4008</v>
      </c>
    </row>
    <row r="680" spans="1:13" x14ac:dyDescent="0.25">
      <c r="A680" t="str">
        <f t="shared" si="10"/>
        <v>196506C112</v>
      </c>
      <c r="B680" s="4" t="s">
        <v>1350</v>
      </c>
      <c r="C680" s="1">
        <v>1965</v>
      </c>
      <c r="D680" s="1" t="s">
        <v>1351</v>
      </c>
      <c r="E680" s="2">
        <v>9826.92</v>
      </c>
      <c r="F680" s="2">
        <v>39168735.697999999</v>
      </c>
      <c r="G680" s="2">
        <v>40229526.346000001</v>
      </c>
      <c r="H680" s="3">
        <v>-2.636846E-2</v>
      </c>
      <c r="I680" s="5">
        <v>-1060790.649</v>
      </c>
      <c r="J680" s="2">
        <v>3985.8608493810875</v>
      </c>
      <c r="K680" s="2">
        <v>4093.8082681043502</v>
      </c>
      <c r="L680" s="2">
        <v>3965.15</v>
      </c>
      <c r="M680" s="64" t="s">
        <v>4008</v>
      </c>
    </row>
    <row r="681" spans="1:13" x14ac:dyDescent="0.25">
      <c r="A681" t="str">
        <f t="shared" si="10"/>
        <v>196606C113</v>
      </c>
      <c r="B681" s="4" t="s">
        <v>1352</v>
      </c>
      <c r="C681" s="1">
        <v>1966</v>
      </c>
      <c r="D681" s="1" t="s">
        <v>1353</v>
      </c>
      <c r="E681" s="2">
        <v>1319.78</v>
      </c>
      <c r="F681" s="2">
        <v>8918610.7831999995</v>
      </c>
      <c r="G681" s="2">
        <v>9474473.3049999997</v>
      </c>
      <c r="H681" s="3">
        <v>-5.8669490999999997E-2</v>
      </c>
      <c r="I681" s="5">
        <v>-555862.52179999999</v>
      </c>
      <c r="J681" s="2">
        <v>6757.6495955386499</v>
      </c>
      <c r="K681" s="2">
        <v>7178.8277629604936</v>
      </c>
      <c r="L681" s="2">
        <v>7089.8</v>
      </c>
      <c r="M681" s="64" t="s">
        <v>4008</v>
      </c>
    </row>
    <row r="682" spans="1:13" x14ac:dyDescent="0.25">
      <c r="A682" t="str">
        <f t="shared" si="10"/>
        <v>196706C114</v>
      </c>
      <c r="B682" s="4" t="s">
        <v>1354</v>
      </c>
      <c r="C682" s="1">
        <v>1967</v>
      </c>
      <c r="D682" s="1" t="s">
        <v>1355</v>
      </c>
      <c r="E682" s="2">
        <v>499.11</v>
      </c>
      <c r="F682" s="2">
        <v>6453053.6190999998</v>
      </c>
      <c r="G682" s="2">
        <v>4825077.9051000001</v>
      </c>
      <c r="H682" s="3">
        <v>0.33739884539999998</v>
      </c>
      <c r="I682" s="5">
        <v>1627975.7139999999</v>
      </c>
      <c r="J682" s="2">
        <v>12929.121073711205</v>
      </c>
      <c r="K682" s="2">
        <v>9667.3637176173597</v>
      </c>
      <c r="L682" s="2">
        <v>12708.09</v>
      </c>
      <c r="M682" s="64" t="s">
        <v>4009</v>
      </c>
    </row>
    <row r="683" spans="1:13" x14ac:dyDescent="0.25">
      <c r="A683" t="str">
        <f t="shared" si="10"/>
        <v>196806C11J</v>
      </c>
      <c r="B683" s="4" t="s">
        <v>1356</v>
      </c>
      <c r="C683" s="1">
        <v>1968</v>
      </c>
      <c r="D683" s="1" t="s">
        <v>1357</v>
      </c>
      <c r="E683" s="2">
        <v>5284.31</v>
      </c>
      <c r="F683" s="2">
        <v>8052865.6952</v>
      </c>
      <c r="G683" s="2">
        <v>8402314.9219000004</v>
      </c>
      <c r="H683" s="3">
        <v>-4.1589636999999999E-2</v>
      </c>
      <c r="I683" s="5">
        <v>-349449.2267</v>
      </c>
      <c r="J683" s="2">
        <v>1523.9199999999998</v>
      </c>
      <c r="K683" s="2">
        <v>1590.0495848843084</v>
      </c>
      <c r="L683" s="2">
        <v>1523.92</v>
      </c>
      <c r="M683" s="64" t="s">
        <v>4008</v>
      </c>
    </row>
    <row r="684" spans="1:13" x14ac:dyDescent="0.25">
      <c r="A684" t="str">
        <f t="shared" si="10"/>
        <v>196906C121</v>
      </c>
      <c r="B684" s="4" t="s">
        <v>1358</v>
      </c>
      <c r="C684" s="1">
        <v>1969</v>
      </c>
      <c r="D684" s="1" t="s">
        <v>1359</v>
      </c>
      <c r="E684" s="2">
        <v>29703.06</v>
      </c>
      <c r="F684" s="2">
        <v>51726123.222000003</v>
      </c>
      <c r="G684" s="2">
        <v>57089113.722999997</v>
      </c>
      <c r="H684" s="3">
        <v>-9.3940685999999995E-2</v>
      </c>
      <c r="I684" s="5">
        <v>-5362990.5010000002</v>
      </c>
      <c r="J684" s="2">
        <v>1741.4408893225143</v>
      </c>
      <c r="K684" s="2">
        <v>1921.9943575847067</v>
      </c>
      <c r="L684" s="2">
        <v>1734.8</v>
      </c>
      <c r="M684" s="64" t="s">
        <v>4008</v>
      </c>
    </row>
    <row r="685" spans="1:13" x14ac:dyDescent="0.25">
      <c r="A685" t="str">
        <f t="shared" si="10"/>
        <v>197006C122</v>
      </c>
      <c r="B685" s="4" t="s">
        <v>1360</v>
      </c>
      <c r="C685" s="1">
        <v>1970</v>
      </c>
      <c r="D685" s="1" t="s">
        <v>1361</v>
      </c>
      <c r="E685" s="2">
        <v>5198</v>
      </c>
      <c r="F685" s="2">
        <v>15081102.737</v>
      </c>
      <c r="G685" s="2">
        <v>14631288.306</v>
      </c>
      <c r="H685" s="3">
        <v>3.0743323600000001E-2</v>
      </c>
      <c r="I685" s="5">
        <v>449814.43106999999</v>
      </c>
      <c r="J685" s="2">
        <v>2901.3279601769909</v>
      </c>
      <c r="K685" s="2">
        <v>2814.7919018853404</v>
      </c>
      <c r="L685" s="2">
        <v>2881.15</v>
      </c>
      <c r="M685" s="64" t="s">
        <v>4008</v>
      </c>
    </row>
    <row r="686" spans="1:13" x14ac:dyDescent="0.25">
      <c r="A686" t="str">
        <f t="shared" si="10"/>
        <v>197106C123</v>
      </c>
      <c r="B686" s="4" t="s">
        <v>1362</v>
      </c>
      <c r="C686" s="1">
        <v>1971</v>
      </c>
      <c r="D686" s="1" t="s">
        <v>1363</v>
      </c>
      <c r="E686" s="2">
        <v>1431.81</v>
      </c>
      <c r="F686" s="2">
        <v>6330618.1277999999</v>
      </c>
      <c r="G686" s="2">
        <v>6024117.0033</v>
      </c>
      <c r="H686" s="3">
        <v>5.0879012500000001E-2</v>
      </c>
      <c r="I686" s="5">
        <v>306501.12448</v>
      </c>
      <c r="J686" s="2">
        <v>4421.4093544534544</v>
      </c>
      <c r="K686" s="2">
        <v>4207.3438537934508</v>
      </c>
      <c r="L686" s="2">
        <v>4370.58</v>
      </c>
      <c r="M686" s="64" t="s">
        <v>4008</v>
      </c>
    </row>
    <row r="687" spans="1:13" x14ac:dyDescent="0.25">
      <c r="A687" t="str">
        <f t="shared" si="10"/>
        <v>197206C124</v>
      </c>
      <c r="B687" s="4" t="s">
        <v>1364</v>
      </c>
      <c r="C687" s="1">
        <v>1972</v>
      </c>
      <c r="D687" s="1" t="s">
        <v>1365</v>
      </c>
      <c r="E687" s="2">
        <v>442.81</v>
      </c>
      <c r="F687" s="2">
        <v>3572068.1757</v>
      </c>
      <c r="G687" s="2">
        <v>3226661.327</v>
      </c>
      <c r="H687" s="3">
        <v>0.1070477542</v>
      </c>
      <c r="I687" s="5">
        <v>345406.84873999999</v>
      </c>
      <c r="J687" s="2">
        <v>8066.8191226485396</v>
      </c>
      <c r="K687" s="2">
        <v>7286.7851380953462</v>
      </c>
      <c r="L687" s="2">
        <v>7860.69</v>
      </c>
      <c r="M687" s="64" t="s">
        <v>4009</v>
      </c>
    </row>
    <row r="688" spans="1:13" x14ac:dyDescent="0.25">
      <c r="A688" t="str">
        <f t="shared" si="10"/>
        <v>197306C12J</v>
      </c>
      <c r="B688" s="4" t="s">
        <v>1366</v>
      </c>
      <c r="C688" s="1">
        <v>1973</v>
      </c>
      <c r="D688" s="1" t="s">
        <v>1367</v>
      </c>
      <c r="E688" s="2">
        <v>19470.3</v>
      </c>
      <c r="F688" s="2">
        <v>33777076.439999998</v>
      </c>
      <c r="G688" s="2">
        <v>29443485.090999998</v>
      </c>
      <c r="H688" s="3">
        <v>0.1471833696</v>
      </c>
      <c r="I688" s="5">
        <v>4333591.3491000002</v>
      </c>
      <c r="J688" s="2">
        <v>1734.8</v>
      </c>
      <c r="K688" s="2">
        <v>1512.2255481939158</v>
      </c>
      <c r="L688" s="2">
        <v>1734.8</v>
      </c>
      <c r="M688" s="64" t="s">
        <v>4008</v>
      </c>
    </row>
    <row r="689" spans="1:13" x14ac:dyDescent="0.25">
      <c r="A689" t="str">
        <f t="shared" si="10"/>
        <v>197406C131</v>
      </c>
      <c r="B689" s="4" t="s">
        <v>1368</v>
      </c>
      <c r="C689" s="1">
        <v>1974</v>
      </c>
      <c r="D689" s="1" t="s">
        <v>1369</v>
      </c>
      <c r="E689" s="2">
        <v>1380.94</v>
      </c>
      <c r="F689" s="2">
        <v>4924381.9362000003</v>
      </c>
      <c r="G689" s="2">
        <v>5676980.6299000001</v>
      </c>
      <c r="H689" s="3">
        <v>-0.132570242</v>
      </c>
      <c r="I689" s="5">
        <v>-752598.69369999995</v>
      </c>
      <c r="J689" s="2">
        <v>3565.9637176126407</v>
      </c>
      <c r="K689" s="2">
        <v>4110.953864686373</v>
      </c>
      <c r="L689" s="2">
        <v>3683.15</v>
      </c>
      <c r="M689" s="64" t="s">
        <v>4008</v>
      </c>
    </row>
    <row r="690" spans="1:13" x14ac:dyDescent="0.25">
      <c r="A690" t="str">
        <f t="shared" si="10"/>
        <v>197506C132</v>
      </c>
      <c r="B690" s="4" t="s">
        <v>1370</v>
      </c>
      <c r="C690" s="1">
        <v>1975</v>
      </c>
      <c r="D690" s="1" t="s">
        <v>1371</v>
      </c>
      <c r="E690" s="2">
        <v>954.16</v>
      </c>
      <c r="F690" s="2">
        <v>5259272.8361999998</v>
      </c>
      <c r="G690" s="2">
        <v>5351835.9839000003</v>
      </c>
      <c r="H690" s="3">
        <v>-1.7295588000000001E-2</v>
      </c>
      <c r="I690" s="5">
        <v>-92563.147649999999</v>
      </c>
      <c r="J690" s="2">
        <v>5511.9401737654061</v>
      </c>
      <c r="K690" s="2">
        <v>5608.9502640018454</v>
      </c>
      <c r="L690" s="2">
        <v>5589.09</v>
      </c>
      <c r="M690" s="64" t="s">
        <v>4008</v>
      </c>
    </row>
    <row r="691" spans="1:13" x14ac:dyDescent="0.25">
      <c r="A691" t="str">
        <f t="shared" si="10"/>
        <v>197606C133</v>
      </c>
      <c r="B691" s="4" t="s">
        <v>1372</v>
      </c>
      <c r="C691" s="1">
        <v>1976</v>
      </c>
      <c r="D691" s="1" t="s">
        <v>1373</v>
      </c>
      <c r="E691" s="2">
        <v>853.98</v>
      </c>
      <c r="F691" s="2">
        <v>6240677.2529999996</v>
      </c>
      <c r="G691" s="2">
        <v>6391790.9117000001</v>
      </c>
      <c r="H691" s="3">
        <v>-2.3641834E-2</v>
      </c>
      <c r="I691" s="5">
        <v>-151113.6587</v>
      </c>
      <c r="J691" s="2">
        <v>7307.755747207194</v>
      </c>
      <c r="K691" s="2">
        <v>7484.7079693903834</v>
      </c>
      <c r="L691" s="2">
        <v>7428.97</v>
      </c>
      <c r="M691" s="64" t="s">
        <v>4008</v>
      </c>
    </row>
    <row r="692" spans="1:13" x14ac:dyDescent="0.25">
      <c r="A692" t="str">
        <f t="shared" si="10"/>
        <v>197706C134</v>
      </c>
      <c r="B692" s="4" t="s">
        <v>1374</v>
      </c>
      <c r="C692" s="1">
        <v>1977</v>
      </c>
      <c r="D692" s="1" t="s">
        <v>1375</v>
      </c>
      <c r="E692" s="2">
        <v>218.78</v>
      </c>
      <c r="F692" s="2">
        <v>2757041.04</v>
      </c>
      <c r="G692" s="2">
        <v>2751717.4926</v>
      </c>
      <c r="H692" s="3">
        <v>1.9346272E-3</v>
      </c>
      <c r="I692" s="5">
        <v>5323.5474346999999</v>
      </c>
      <c r="J692" s="2">
        <v>12601.88792394186</v>
      </c>
      <c r="K692" s="2">
        <v>12577.555044336777</v>
      </c>
      <c r="L692" s="2">
        <v>12463.7</v>
      </c>
      <c r="M692" s="64" t="s">
        <v>4012</v>
      </c>
    </row>
    <row r="693" spans="1:13" x14ac:dyDescent="0.25">
      <c r="A693" t="str">
        <f t="shared" si="10"/>
        <v>197806C141</v>
      </c>
      <c r="B693" s="4" t="s">
        <v>1376</v>
      </c>
      <c r="C693" s="1">
        <v>1978</v>
      </c>
      <c r="D693" s="1" t="s">
        <v>1377</v>
      </c>
      <c r="E693" s="2">
        <v>14934.36</v>
      </c>
      <c r="F693" s="2">
        <v>20607863.802000001</v>
      </c>
      <c r="G693" s="2">
        <v>25148159.677999999</v>
      </c>
      <c r="H693" s="3">
        <v>-0.18054187399999999</v>
      </c>
      <c r="I693" s="5">
        <v>-4540295.8760000002</v>
      </c>
      <c r="J693" s="2">
        <v>1379.8960117474066</v>
      </c>
      <c r="K693" s="2">
        <v>1683.9127808623871</v>
      </c>
      <c r="L693" s="2">
        <v>1358.15</v>
      </c>
      <c r="M693" s="64" t="s">
        <v>4008</v>
      </c>
    </row>
    <row r="694" spans="1:13" x14ac:dyDescent="0.25">
      <c r="A694" t="str">
        <f t="shared" si="10"/>
        <v>197906C142</v>
      </c>
      <c r="B694" s="4" t="s">
        <v>1378</v>
      </c>
      <c r="C694" s="1">
        <v>1979</v>
      </c>
      <c r="D694" s="1" t="s">
        <v>1379</v>
      </c>
      <c r="E694" s="2">
        <v>1699.32</v>
      </c>
      <c r="F694" s="2">
        <v>5786414.2778000003</v>
      </c>
      <c r="G694" s="2">
        <v>6112177.5917999996</v>
      </c>
      <c r="H694" s="3">
        <v>-5.3297422999999997E-2</v>
      </c>
      <c r="I694" s="5">
        <v>-325763.31400000001</v>
      </c>
      <c r="J694" s="2">
        <v>3405.1351586516962</v>
      </c>
      <c r="K694" s="2">
        <v>3596.8373183391004</v>
      </c>
      <c r="L694" s="2">
        <v>3372.85</v>
      </c>
      <c r="M694" s="64" t="s">
        <v>4008</v>
      </c>
    </row>
    <row r="695" spans="1:13" x14ac:dyDescent="0.25">
      <c r="A695" t="str">
        <f t="shared" si="10"/>
        <v>198006C143</v>
      </c>
      <c r="B695" s="4" t="s">
        <v>1380</v>
      </c>
      <c r="C695" s="1">
        <v>1980</v>
      </c>
      <c r="D695" s="1" t="s">
        <v>1381</v>
      </c>
      <c r="E695" s="2">
        <v>679.63</v>
      </c>
      <c r="F695" s="2">
        <v>4059920.4289000002</v>
      </c>
      <c r="G695" s="2">
        <v>3907774.9366000001</v>
      </c>
      <c r="H695" s="3">
        <v>3.8934046799999997E-2</v>
      </c>
      <c r="I695" s="5">
        <v>152145.49231999999</v>
      </c>
      <c r="J695" s="2">
        <v>5973.7216263260898</v>
      </c>
      <c r="K695" s="2">
        <v>5749.8564463016646</v>
      </c>
      <c r="L695" s="2">
        <v>5857.93</v>
      </c>
      <c r="M695" s="64" t="s">
        <v>4008</v>
      </c>
    </row>
    <row r="696" spans="1:13" x14ac:dyDescent="0.25">
      <c r="A696" t="str">
        <f t="shared" si="10"/>
        <v>198106C144</v>
      </c>
      <c r="B696" s="4" t="s">
        <v>1382</v>
      </c>
      <c r="C696" s="1">
        <v>1981</v>
      </c>
      <c r="D696" s="1" t="s">
        <v>1383</v>
      </c>
      <c r="E696" s="2">
        <v>224.69</v>
      </c>
      <c r="F696" s="2">
        <v>2337354.8525</v>
      </c>
      <c r="G696" s="2">
        <v>2075794.7357999999</v>
      </c>
      <c r="H696" s="3">
        <v>0.12600480780000001</v>
      </c>
      <c r="I696" s="5">
        <v>261560.11666999999</v>
      </c>
      <c r="J696" s="2">
        <v>10402.576227246429</v>
      </c>
      <c r="K696" s="2">
        <v>9238.4829578530425</v>
      </c>
      <c r="L696" s="2">
        <v>9703.1200000000008</v>
      </c>
      <c r="M696" s="64" t="s">
        <v>4008</v>
      </c>
    </row>
    <row r="697" spans="1:13" x14ac:dyDescent="0.25">
      <c r="A697" t="str">
        <f t="shared" si="10"/>
        <v>198206C14J</v>
      </c>
      <c r="B697" s="4" t="s">
        <v>1384</v>
      </c>
      <c r="C697" s="1">
        <v>1982</v>
      </c>
      <c r="D697" s="1" t="s">
        <v>1385</v>
      </c>
      <c r="E697" s="2">
        <v>3579.56</v>
      </c>
      <c r="F697" s="2">
        <v>3646175.6115999999</v>
      </c>
      <c r="G697" s="2">
        <v>3420004.9931000001</v>
      </c>
      <c r="H697" s="3">
        <v>6.6131663199999996E-2</v>
      </c>
      <c r="I697" s="5">
        <v>226170.61846</v>
      </c>
      <c r="J697" s="2">
        <v>1018.61</v>
      </c>
      <c r="K697" s="2">
        <v>955.42608396003982</v>
      </c>
      <c r="L697" s="2">
        <v>1018.61</v>
      </c>
      <c r="M697" s="64" t="s">
        <v>4009</v>
      </c>
    </row>
    <row r="698" spans="1:13" x14ac:dyDescent="0.25">
      <c r="A698" t="str">
        <f t="shared" si="10"/>
        <v>198306C151</v>
      </c>
      <c r="B698" s="4" t="s">
        <v>1386</v>
      </c>
      <c r="C698" s="1">
        <v>1983</v>
      </c>
      <c r="D698" s="1" t="s">
        <v>1387</v>
      </c>
      <c r="E698" s="2">
        <v>2396.69</v>
      </c>
      <c r="F698" s="2">
        <v>6724487.3570999997</v>
      </c>
      <c r="G698" s="2">
        <v>6763660.3601000002</v>
      </c>
      <c r="H698" s="3">
        <v>-5.7916870000000002E-3</v>
      </c>
      <c r="I698" s="5">
        <v>-39173.003040000003</v>
      </c>
      <c r="J698" s="2">
        <v>2805.739314262587</v>
      </c>
      <c r="K698" s="2">
        <v>2822.0839408100337</v>
      </c>
      <c r="L698" s="2">
        <v>2867</v>
      </c>
      <c r="M698" s="64" t="s">
        <v>4008</v>
      </c>
    </row>
    <row r="699" spans="1:13" x14ac:dyDescent="0.25">
      <c r="A699" t="str">
        <f t="shared" si="10"/>
        <v>198406C152</v>
      </c>
      <c r="B699" s="4" t="s">
        <v>1388</v>
      </c>
      <c r="C699" s="1">
        <v>1984</v>
      </c>
      <c r="D699" s="1" t="s">
        <v>1389</v>
      </c>
      <c r="E699" s="2">
        <v>932.44</v>
      </c>
      <c r="F699" s="2">
        <v>4882833.5029999996</v>
      </c>
      <c r="G699" s="2">
        <v>4675558.3031000001</v>
      </c>
      <c r="H699" s="3">
        <v>4.43316469E-2</v>
      </c>
      <c r="I699" s="5">
        <v>207275.19988999999</v>
      </c>
      <c r="J699" s="2">
        <v>5236.6195176097117</v>
      </c>
      <c r="K699" s="2">
        <v>5014.3261798078156</v>
      </c>
      <c r="L699" s="2">
        <v>5217.7700000000004</v>
      </c>
      <c r="M699" s="64" t="s">
        <v>4008</v>
      </c>
    </row>
    <row r="700" spans="1:13" x14ac:dyDescent="0.25">
      <c r="A700" t="str">
        <f t="shared" si="10"/>
        <v>198506C153</v>
      </c>
      <c r="B700" s="4" t="s">
        <v>1390</v>
      </c>
      <c r="C700" s="1">
        <v>1985</v>
      </c>
      <c r="D700" s="1" t="s">
        <v>1391</v>
      </c>
      <c r="E700" s="2">
        <v>933.75</v>
      </c>
      <c r="F700" s="2">
        <v>7747878.7768000001</v>
      </c>
      <c r="G700" s="2">
        <v>7406238.2290000003</v>
      </c>
      <c r="H700" s="3">
        <v>4.6128754899999999E-2</v>
      </c>
      <c r="I700" s="5">
        <v>341640.54781000002</v>
      </c>
      <c r="J700" s="2">
        <v>8297.5944062115123</v>
      </c>
      <c r="K700" s="2">
        <v>7931.7143014725571</v>
      </c>
      <c r="L700" s="2">
        <v>8425.41</v>
      </c>
      <c r="M700" s="64" t="s">
        <v>4008</v>
      </c>
    </row>
    <row r="701" spans="1:13" x14ac:dyDescent="0.25">
      <c r="A701" t="str">
        <f t="shared" si="10"/>
        <v>198606C154</v>
      </c>
      <c r="B701" s="4" t="s">
        <v>1392</v>
      </c>
      <c r="C701" s="1">
        <v>1986</v>
      </c>
      <c r="D701" s="1" t="s">
        <v>1393</v>
      </c>
      <c r="E701" s="2">
        <v>201.75</v>
      </c>
      <c r="F701" s="2">
        <v>3018853.6910999999</v>
      </c>
      <c r="G701" s="2">
        <v>2432726.8207999999</v>
      </c>
      <c r="H701" s="3">
        <v>0.24093410949999999</v>
      </c>
      <c r="I701" s="5">
        <v>586126.87028000003</v>
      </c>
      <c r="J701" s="2">
        <v>14963.339237174721</v>
      </c>
      <c r="K701" s="2">
        <v>12058.125505824039</v>
      </c>
      <c r="L701" s="2">
        <v>14343.11</v>
      </c>
      <c r="M701" s="64" t="s">
        <v>4010</v>
      </c>
    </row>
    <row r="702" spans="1:13" x14ac:dyDescent="0.25">
      <c r="A702" t="str">
        <f t="shared" si="10"/>
        <v>198706C161</v>
      </c>
      <c r="B702" s="4" t="s">
        <v>1394</v>
      </c>
      <c r="C702" s="1">
        <v>1987</v>
      </c>
      <c r="D702" s="1" t="s">
        <v>1395</v>
      </c>
      <c r="E702" s="2">
        <v>568.35</v>
      </c>
      <c r="F702" s="2">
        <v>4755381.2419999996</v>
      </c>
      <c r="G702" s="2">
        <v>4946670.8480000002</v>
      </c>
      <c r="H702" s="3">
        <v>-3.8670373000000001E-2</v>
      </c>
      <c r="I702" s="5">
        <v>-191289.606</v>
      </c>
      <c r="J702" s="2">
        <v>8366.9943555907448</v>
      </c>
      <c r="K702" s="2">
        <v>8703.5644374065268</v>
      </c>
      <c r="L702" s="2">
        <v>8757.2999999999993</v>
      </c>
      <c r="M702" s="64" t="s">
        <v>4009</v>
      </c>
    </row>
    <row r="703" spans="1:13" x14ac:dyDescent="0.25">
      <c r="A703" t="str">
        <f t="shared" si="10"/>
        <v>198806C162</v>
      </c>
      <c r="B703" s="4" t="s">
        <v>1396</v>
      </c>
      <c r="C703" s="1">
        <v>1988</v>
      </c>
      <c r="D703" s="1" t="s">
        <v>1397</v>
      </c>
      <c r="E703" s="2">
        <v>658.84</v>
      </c>
      <c r="F703" s="2">
        <v>8087175.4184999997</v>
      </c>
      <c r="G703" s="2">
        <v>7601937.6266999999</v>
      </c>
      <c r="H703" s="3">
        <v>6.3830804099999999E-2</v>
      </c>
      <c r="I703" s="5">
        <v>485237.79177000001</v>
      </c>
      <c r="J703" s="2">
        <v>12274.870102756358</v>
      </c>
      <c r="K703" s="2">
        <v>11538.366867069393</v>
      </c>
      <c r="L703" s="2">
        <v>12585.69</v>
      </c>
      <c r="M703" s="64" t="s">
        <v>4008</v>
      </c>
    </row>
    <row r="704" spans="1:13" x14ac:dyDescent="0.25">
      <c r="A704" t="str">
        <f t="shared" si="10"/>
        <v>198906C163</v>
      </c>
      <c r="B704" s="4" t="s">
        <v>1398</v>
      </c>
      <c r="C704" s="1">
        <v>1989</v>
      </c>
      <c r="D704" s="1" t="s">
        <v>1399</v>
      </c>
      <c r="E704" s="2">
        <v>1240.27</v>
      </c>
      <c r="F704" s="2">
        <v>18892524.574999999</v>
      </c>
      <c r="G704" s="2">
        <v>18297912.434999999</v>
      </c>
      <c r="H704" s="3">
        <v>3.2496173699999999E-2</v>
      </c>
      <c r="I704" s="5">
        <v>594612.14061</v>
      </c>
      <c r="J704" s="2">
        <v>15232.590141662702</v>
      </c>
      <c r="K704" s="2">
        <v>14753.16861247954</v>
      </c>
      <c r="L704" s="2">
        <v>15259.6</v>
      </c>
      <c r="M704" s="64" t="s">
        <v>4008</v>
      </c>
    </row>
    <row r="705" spans="1:13" x14ac:dyDescent="0.25">
      <c r="A705" t="str">
        <f t="shared" si="10"/>
        <v>199006C164</v>
      </c>
      <c r="B705" s="4" t="s">
        <v>1400</v>
      </c>
      <c r="C705" s="1">
        <v>1990</v>
      </c>
      <c r="D705" s="1" t="s">
        <v>1401</v>
      </c>
      <c r="E705" s="2">
        <v>874.91</v>
      </c>
      <c r="F705" s="2">
        <v>19985505.52</v>
      </c>
      <c r="G705" s="2">
        <v>19737624.497000001</v>
      </c>
      <c r="H705" s="3">
        <v>1.25588073E-2</v>
      </c>
      <c r="I705" s="5">
        <v>247881.02228999999</v>
      </c>
      <c r="J705" s="2">
        <v>22842.927295378955</v>
      </c>
      <c r="K705" s="2">
        <v>22559.60555600005</v>
      </c>
      <c r="L705" s="2">
        <v>23016.61</v>
      </c>
      <c r="M705" s="64" t="s">
        <v>4008</v>
      </c>
    </row>
    <row r="706" spans="1:13" x14ac:dyDescent="0.25">
      <c r="A706" t="str">
        <f t="shared" si="10"/>
        <v>199106C191</v>
      </c>
      <c r="B706" s="4" t="s">
        <v>1402</v>
      </c>
      <c r="C706" s="1">
        <v>1991</v>
      </c>
      <c r="D706" s="1" t="s">
        <v>1403</v>
      </c>
      <c r="E706" s="2">
        <v>7279.2</v>
      </c>
      <c r="F706" s="2">
        <v>13093815.028999999</v>
      </c>
      <c r="G706" s="2">
        <v>13920967.567</v>
      </c>
      <c r="H706" s="3">
        <v>-5.9417747999999999E-2</v>
      </c>
      <c r="I706" s="5">
        <v>-827152.53839999996</v>
      </c>
      <c r="J706" s="2">
        <v>1798.7986357017253</v>
      </c>
      <c r="K706" s="2">
        <v>1912.4309768930652</v>
      </c>
      <c r="L706" s="2">
        <v>1843.59</v>
      </c>
      <c r="M706" s="64" t="s">
        <v>4008</v>
      </c>
    </row>
    <row r="707" spans="1:13" x14ac:dyDescent="0.25">
      <c r="A707" t="str">
        <f t="shared" ref="A707:A770" si="11">TRIM(CONCATENATE(C707,B707))</f>
        <v>201406C191</v>
      </c>
      <c r="B707" s="4" t="s">
        <v>1402</v>
      </c>
      <c r="C707" s="1">
        <v>2014</v>
      </c>
      <c r="D707" s="1" t="s">
        <v>1403</v>
      </c>
      <c r="E707" s="2">
        <v>1201.07</v>
      </c>
      <c r="F707" s="2">
        <v>2509074.5704999999</v>
      </c>
      <c r="G707" s="2">
        <v>2059328.5615999999</v>
      </c>
      <c r="H707" s="3">
        <v>0.218394489</v>
      </c>
      <c r="I707" s="5">
        <v>449746.00891999999</v>
      </c>
      <c r="J707" s="2">
        <v>2089.0327545438649</v>
      </c>
      <c r="K707" s="2">
        <v>1714.5783023470738</v>
      </c>
      <c r="L707" s="2">
        <v>2163.65</v>
      </c>
      <c r="M707" s="64" t="s">
        <v>4008</v>
      </c>
    </row>
    <row r="708" spans="1:13" x14ac:dyDescent="0.25">
      <c r="A708" t="str">
        <f t="shared" si="11"/>
        <v>199206C192</v>
      </c>
      <c r="B708" s="4" t="s">
        <v>1404</v>
      </c>
      <c r="C708" s="1">
        <v>1992</v>
      </c>
      <c r="D708" s="1" t="s">
        <v>1405</v>
      </c>
      <c r="E708" s="2">
        <v>758.23</v>
      </c>
      <c r="F708" s="2">
        <v>2488531.1154</v>
      </c>
      <c r="G708" s="2">
        <v>2192387.9114999999</v>
      </c>
      <c r="H708" s="3">
        <v>0.13507792229999999</v>
      </c>
      <c r="I708" s="5">
        <v>296143.20390000002</v>
      </c>
      <c r="J708" s="2">
        <v>3282.0267140577398</v>
      </c>
      <c r="K708" s="2">
        <v>2891.4549826569773</v>
      </c>
      <c r="L708" s="2">
        <v>3260.77</v>
      </c>
      <c r="M708" s="64" t="s">
        <v>4008</v>
      </c>
    </row>
    <row r="709" spans="1:13" x14ac:dyDescent="0.25">
      <c r="A709" t="str">
        <f t="shared" si="11"/>
        <v>199506C19J</v>
      </c>
      <c r="B709" s="4" t="s">
        <v>1406</v>
      </c>
      <c r="C709" s="1">
        <v>1995</v>
      </c>
      <c r="D709" s="1" t="s">
        <v>1407</v>
      </c>
      <c r="E709" s="2">
        <v>1298.49</v>
      </c>
      <c r="F709" s="2">
        <v>1795409.1381000001</v>
      </c>
      <c r="G709" s="2">
        <v>1614695.7187999999</v>
      </c>
      <c r="H709" s="3">
        <v>0.1119179404</v>
      </c>
      <c r="I709" s="5">
        <v>180713.41926</v>
      </c>
      <c r="J709" s="2">
        <v>1382.69</v>
      </c>
      <c r="K709" s="2">
        <v>1243.5180238584817</v>
      </c>
      <c r="L709" s="2">
        <v>1382.69</v>
      </c>
      <c r="M709" s="64" t="s">
        <v>4008</v>
      </c>
    </row>
    <row r="710" spans="1:13" x14ac:dyDescent="0.25">
      <c r="A710" t="str">
        <f t="shared" si="11"/>
        <v>199606C201</v>
      </c>
      <c r="B710" s="4" t="s">
        <v>1408</v>
      </c>
      <c r="C710" s="1">
        <v>1996</v>
      </c>
      <c r="D710" s="1" t="s">
        <v>1409</v>
      </c>
      <c r="E710" s="2">
        <v>839.06</v>
      </c>
      <c r="F710" s="2">
        <v>3492705.2113000001</v>
      </c>
      <c r="G710" s="2">
        <v>4266496.7540999996</v>
      </c>
      <c r="H710" s="3">
        <v>-0.18136461500000001</v>
      </c>
      <c r="I710" s="5">
        <v>-773791.54280000005</v>
      </c>
      <c r="J710" s="2">
        <v>4162.6405874430911</v>
      </c>
      <c r="K710" s="2">
        <v>5084.8529951374157</v>
      </c>
      <c r="L710" s="2">
        <v>4244.7299999999996</v>
      </c>
      <c r="M710" s="64" t="s">
        <v>4008</v>
      </c>
    </row>
    <row r="711" spans="1:13" x14ac:dyDescent="0.25">
      <c r="A711" t="str">
        <f t="shared" si="11"/>
        <v>199706C202</v>
      </c>
      <c r="B711" s="4" t="s">
        <v>1410</v>
      </c>
      <c r="C711" s="1">
        <v>1997</v>
      </c>
      <c r="D711" s="1" t="s">
        <v>1411</v>
      </c>
      <c r="E711" s="2">
        <v>357.19</v>
      </c>
      <c r="F711" s="2">
        <v>2478733.1510999999</v>
      </c>
      <c r="G711" s="2">
        <v>2794055.9624000001</v>
      </c>
      <c r="H711" s="3">
        <v>-0.112854866</v>
      </c>
      <c r="I711" s="5">
        <v>-315322.8113</v>
      </c>
      <c r="J711" s="2">
        <v>6939.5368042218424</v>
      </c>
      <c r="K711" s="2">
        <v>7822.3241479324734</v>
      </c>
      <c r="L711" s="2">
        <v>7137.09</v>
      </c>
      <c r="M711" s="64" t="s">
        <v>4012</v>
      </c>
    </row>
    <row r="712" spans="1:13" x14ac:dyDescent="0.25">
      <c r="A712" t="str">
        <f t="shared" si="11"/>
        <v>199806C203</v>
      </c>
      <c r="B712" s="4" t="s">
        <v>1412</v>
      </c>
      <c r="C712" s="1">
        <v>1998</v>
      </c>
      <c r="D712" s="1" t="s">
        <v>1413</v>
      </c>
      <c r="E712" s="2">
        <v>653.15</v>
      </c>
      <c r="F712" s="2">
        <v>7550231.7388000004</v>
      </c>
      <c r="G712" s="2">
        <v>7959570.2538999999</v>
      </c>
      <c r="H712" s="3">
        <v>-5.1427212999999999E-2</v>
      </c>
      <c r="I712" s="5">
        <v>-409338.51510000002</v>
      </c>
      <c r="J712" s="2">
        <v>11559.720950470797</v>
      </c>
      <c r="K712" s="2">
        <v>12186.435357727934</v>
      </c>
      <c r="L712" s="2">
        <v>11919.5</v>
      </c>
      <c r="M712" s="64" t="s">
        <v>4008</v>
      </c>
    </row>
    <row r="713" spans="1:13" x14ac:dyDescent="0.25">
      <c r="A713" t="str">
        <f t="shared" si="11"/>
        <v>199906C204</v>
      </c>
      <c r="B713" s="4" t="s">
        <v>1414</v>
      </c>
      <c r="C713" s="1">
        <v>1999</v>
      </c>
      <c r="D713" s="1" t="s">
        <v>1415</v>
      </c>
      <c r="E713" s="2">
        <v>453.9</v>
      </c>
      <c r="F713" s="2">
        <v>8809712.8441000003</v>
      </c>
      <c r="G713" s="2">
        <v>9690612.0550999995</v>
      </c>
      <c r="H713" s="3">
        <v>-9.0902330000000003E-2</v>
      </c>
      <c r="I713" s="5">
        <v>-880899.21100000001</v>
      </c>
      <c r="J713" s="2">
        <v>19408.928936109278</v>
      </c>
      <c r="K713" s="2">
        <v>21349.663042740693</v>
      </c>
      <c r="L713" s="2">
        <v>19291.59</v>
      </c>
      <c r="M713" s="64" t="s">
        <v>4008</v>
      </c>
    </row>
    <row r="714" spans="1:13" x14ac:dyDescent="0.25">
      <c r="A714" t="str">
        <f t="shared" si="11"/>
        <v>200006C211</v>
      </c>
      <c r="B714" s="4" t="s">
        <v>1416</v>
      </c>
      <c r="C714" s="1">
        <v>2000</v>
      </c>
      <c r="D714" s="1" t="s">
        <v>1417</v>
      </c>
      <c r="E714" s="2">
        <v>1015.91</v>
      </c>
      <c r="F714" s="2">
        <v>3963748.2963</v>
      </c>
      <c r="G714" s="2">
        <v>4397648.7969000004</v>
      </c>
      <c r="H714" s="3">
        <v>-9.8666474000000004E-2</v>
      </c>
      <c r="I714" s="5">
        <v>-433900.50060000003</v>
      </c>
      <c r="J714" s="2">
        <v>3901.6726838991644</v>
      </c>
      <c r="K714" s="2">
        <v>4328.7779398765642</v>
      </c>
      <c r="L714" s="2">
        <v>3938.95</v>
      </c>
      <c r="M714" s="64" t="s">
        <v>4008</v>
      </c>
    </row>
    <row r="715" spans="1:13" x14ac:dyDescent="0.25">
      <c r="A715" t="str">
        <f t="shared" si="11"/>
        <v>200106C212</v>
      </c>
      <c r="B715" s="4" t="s">
        <v>1418</v>
      </c>
      <c r="C715" s="1">
        <v>2001</v>
      </c>
      <c r="D715" s="1" t="s">
        <v>1419</v>
      </c>
      <c r="E715" s="2">
        <v>750.83</v>
      </c>
      <c r="F715" s="2">
        <v>4820456.8426000001</v>
      </c>
      <c r="G715" s="2">
        <v>5064037.6741000004</v>
      </c>
      <c r="H715" s="3">
        <v>-4.8100122000000002E-2</v>
      </c>
      <c r="I715" s="5">
        <v>-243580.8315</v>
      </c>
      <c r="J715" s="2">
        <v>6420.1708011134342</v>
      </c>
      <c r="K715" s="2">
        <v>6744.5862233794605</v>
      </c>
      <c r="L715" s="2">
        <v>6801.66</v>
      </c>
      <c r="M715" s="64" t="s">
        <v>4008</v>
      </c>
    </row>
    <row r="716" spans="1:13" x14ac:dyDescent="0.25">
      <c r="A716" t="str">
        <f t="shared" si="11"/>
        <v>200206C213</v>
      </c>
      <c r="B716" s="4" t="s">
        <v>1420</v>
      </c>
      <c r="C716" s="1">
        <v>2002</v>
      </c>
      <c r="D716" s="1" t="s">
        <v>1421</v>
      </c>
      <c r="E716" s="2">
        <v>1362.17</v>
      </c>
      <c r="F716" s="2">
        <v>12808782.612</v>
      </c>
      <c r="G716" s="2">
        <v>13130103.636</v>
      </c>
      <c r="H716" s="3">
        <v>-2.4472086000000001E-2</v>
      </c>
      <c r="I716" s="5">
        <v>-321321.02380000002</v>
      </c>
      <c r="J716" s="2">
        <v>9403.2188434630025</v>
      </c>
      <c r="K716" s="2">
        <v>9639.1079204504567</v>
      </c>
      <c r="L716" s="2">
        <v>9321.69</v>
      </c>
      <c r="M716" s="64" t="s">
        <v>4008</v>
      </c>
    </row>
    <row r="717" spans="1:13" x14ac:dyDescent="0.25">
      <c r="A717" t="str">
        <f t="shared" si="11"/>
        <v>200306C214</v>
      </c>
      <c r="B717" s="4" t="s">
        <v>1422</v>
      </c>
      <c r="C717" s="1">
        <v>2003</v>
      </c>
      <c r="D717" s="1" t="s">
        <v>1423</v>
      </c>
      <c r="E717" s="2">
        <v>517.45000000000005</v>
      </c>
      <c r="F717" s="2">
        <v>8915913.5514000002</v>
      </c>
      <c r="G717" s="2">
        <v>8556093.0687000006</v>
      </c>
      <c r="H717" s="3">
        <v>4.2054297400000003E-2</v>
      </c>
      <c r="I717" s="5">
        <v>359820.48272999999</v>
      </c>
      <c r="J717" s="2">
        <v>17230.483237800752</v>
      </c>
      <c r="K717" s="2">
        <v>16535.110771475505</v>
      </c>
      <c r="L717" s="2">
        <v>17680.87</v>
      </c>
      <c r="M717" s="64" t="s">
        <v>4008</v>
      </c>
    </row>
    <row r="718" spans="1:13" x14ac:dyDescent="0.25">
      <c r="A718" t="str">
        <f t="shared" si="11"/>
        <v>200406C221</v>
      </c>
      <c r="B718" s="4" t="s">
        <v>1424</v>
      </c>
      <c r="C718" s="1">
        <v>2004</v>
      </c>
      <c r="D718" s="1" t="s">
        <v>1425</v>
      </c>
      <c r="E718" s="2">
        <v>1806.92</v>
      </c>
      <c r="F718" s="2">
        <v>6491375.3892999999</v>
      </c>
      <c r="G718" s="2">
        <v>7725139.3573000003</v>
      </c>
      <c r="H718" s="3">
        <v>-0.159707665</v>
      </c>
      <c r="I718" s="5">
        <v>-1233763.9680000001</v>
      </c>
      <c r="J718" s="2">
        <v>3592.5084615256901</v>
      </c>
      <c r="K718" s="2">
        <v>4275.3079036703339</v>
      </c>
      <c r="L718" s="2">
        <v>3746.62</v>
      </c>
      <c r="M718" s="64" t="s">
        <v>4008</v>
      </c>
    </row>
    <row r="719" spans="1:13" x14ac:dyDescent="0.25">
      <c r="A719" t="str">
        <f t="shared" si="11"/>
        <v>200506C222</v>
      </c>
      <c r="B719" s="4" t="s">
        <v>1426</v>
      </c>
      <c r="C719" s="1">
        <v>2005</v>
      </c>
      <c r="D719" s="1" t="s">
        <v>1427</v>
      </c>
      <c r="E719" s="2">
        <v>983.91</v>
      </c>
      <c r="F719" s="2">
        <v>5827375.0140000004</v>
      </c>
      <c r="G719" s="2">
        <v>5761953.3987999996</v>
      </c>
      <c r="H719" s="3">
        <v>1.13540688E-2</v>
      </c>
      <c r="I719" s="5">
        <v>65421.615160000001</v>
      </c>
      <c r="J719" s="2">
        <v>5922.6707869622223</v>
      </c>
      <c r="K719" s="2">
        <v>5856.1793241251735</v>
      </c>
      <c r="L719" s="2">
        <v>6178.64</v>
      </c>
      <c r="M719" s="64" t="s">
        <v>4008</v>
      </c>
    </row>
    <row r="720" spans="1:13" x14ac:dyDescent="0.25">
      <c r="A720" t="str">
        <f t="shared" si="11"/>
        <v>200606C223</v>
      </c>
      <c r="B720" s="4" t="s">
        <v>1428</v>
      </c>
      <c r="C720" s="1">
        <v>2006</v>
      </c>
      <c r="D720" s="1" t="s">
        <v>1429</v>
      </c>
      <c r="E720" s="2">
        <v>756.7</v>
      </c>
      <c r="F720" s="2">
        <v>7240463.1171000004</v>
      </c>
      <c r="G720" s="2">
        <v>7344698.8452000003</v>
      </c>
      <c r="H720" s="3">
        <v>-1.4191967999999999E-2</v>
      </c>
      <c r="I720" s="5">
        <v>-104235.72809999999</v>
      </c>
      <c r="J720" s="2">
        <v>9568.4724687458693</v>
      </c>
      <c r="K720" s="2">
        <v>9706.222869300911</v>
      </c>
      <c r="L720" s="2">
        <v>10250.76</v>
      </c>
      <c r="M720" s="64" t="s">
        <v>4008</v>
      </c>
    </row>
    <row r="721" spans="1:13" x14ac:dyDescent="0.25">
      <c r="A721" t="str">
        <f t="shared" si="11"/>
        <v>200706C224</v>
      </c>
      <c r="B721" s="4" t="s">
        <v>1430</v>
      </c>
      <c r="C721" s="1">
        <v>2007</v>
      </c>
      <c r="D721" s="1" t="s">
        <v>1431</v>
      </c>
      <c r="E721" s="2">
        <v>364.34</v>
      </c>
      <c r="F721" s="2">
        <v>5982160.5085000005</v>
      </c>
      <c r="G721" s="2">
        <v>6229892.7400000002</v>
      </c>
      <c r="H721" s="3">
        <v>-3.9765087999999997E-2</v>
      </c>
      <c r="I721" s="5">
        <v>-247732.23149999999</v>
      </c>
      <c r="J721" s="2">
        <v>16419.170303837076</v>
      </c>
      <c r="K721" s="2">
        <v>17099.118241203272</v>
      </c>
      <c r="L721" s="2">
        <v>16605.89</v>
      </c>
      <c r="M721" s="64" t="s">
        <v>4009</v>
      </c>
    </row>
    <row r="722" spans="1:13" x14ac:dyDescent="0.25">
      <c r="A722" t="str">
        <f t="shared" si="11"/>
        <v>200806C231</v>
      </c>
      <c r="B722" s="4" t="s">
        <v>1432</v>
      </c>
      <c r="C722" s="1">
        <v>2008</v>
      </c>
      <c r="D722" s="1" t="s">
        <v>1433</v>
      </c>
      <c r="E722" s="2">
        <v>402.76</v>
      </c>
      <c r="F722" s="2">
        <v>1136756.3907000001</v>
      </c>
      <c r="G722" s="2">
        <v>1173555.294</v>
      </c>
      <c r="H722" s="3">
        <v>-3.1356769999999999E-2</v>
      </c>
      <c r="I722" s="5">
        <v>-36798.903299999998</v>
      </c>
      <c r="J722" s="2">
        <v>2822.4163042506707</v>
      </c>
      <c r="K722" s="2">
        <v>2913.7831313933857</v>
      </c>
      <c r="L722" s="2">
        <v>3265.42</v>
      </c>
      <c r="M722" s="64" t="s">
        <v>4009</v>
      </c>
    </row>
    <row r="723" spans="1:13" x14ac:dyDescent="0.25">
      <c r="A723" t="str">
        <f t="shared" si="11"/>
        <v>200906C232</v>
      </c>
      <c r="B723" s="4" t="s">
        <v>1434</v>
      </c>
      <c r="C723" s="1">
        <v>2009</v>
      </c>
      <c r="D723" s="1" t="s">
        <v>1435</v>
      </c>
      <c r="E723" s="2">
        <v>216.46</v>
      </c>
      <c r="F723" s="2">
        <v>1340271.1355999999</v>
      </c>
      <c r="G723" s="2">
        <v>1224620.4486</v>
      </c>
      <c r="H723" s="3">
        <v>9.4437984500000002E-2</v>
      </c>
      <c r="I723" s="5">
        <v>115650.68700000001</v>
      </c>
      <c r="J723" s="2">
        <v>6191.772778342418</v>
      </c>
      <c r="K723" s="2">
        <v>5657.4907539499209</v>
      </c>
      <c r="L723" s="2">
        <v>6133.76</v>
      </c>
      <c r="M723" s="64" t="s">
        <v>4008</v>
      </c>
    </row>
    <row r="724" spans="1:13" x14ac:dyDescent="0.25">
      <c r="A724" t="str">
        <f t="shared" si="11"/>
        <v>201006C233</v>
      </c>
      <c r="B724" s="4" t="s">
        <v>1436</v>
      </c>
      <c r="C724" s="1">
        <v>2010</v>
      </c>
      <c r="D724" s="1" t="s">
        <v>1437</v>
      </c>
      <c r="E724" s="2">
        <v>182.5</v>
      </c>
      <c r="F724" s="2">
        <v>1708609.7298000001</v>
      </c>
      <c r="G724" s="2">
        <v>1559466.3788999999</v>
      </c>
      <c r="H724" s="3">
        <v>9.5637426299999995E-2</v>
      </c>
      <c r="I724" s="5">
        <v>149143.35088000001</v>
      </c>
      <c r="J724" s="2">
        <v>9362.2450947945217</v>
      </c>
      <c r="K724" s="2">
        <v>8545.0212542465742</v>
      </c>
      <c r="L724" s="2">
        <v>10630.19</v>
      </c>
      <c r="M724" s="64" t="s">
        <v>4009</v>
      </c>
    </row>
    <row r="725" spans="1:13" x14ac:dyDescent="0.25">
      <c r="A725" t="str">
        <f t="shared" si="11"/>
        <v>201206C23J</v>
      </c>
      <c r="B725" s="4" t="s">
        <v>1438</v>
      </c>
      <c r="C725" s="1">
        <v>2012</v>
      </c>
      <c r="D725" s="1" t="s">
        <v>1439</v>
      </c>
      <c r="E725" s="2">
        <v>157.08000000000001</v>
      </c>
      <c r="F725" s="2">
        <v>198412.46040000001</v>
      </c>
      <c r="G725" s="2">
        <v>189386.95812</v>
      </c>
      <c r="H725" s="3">
        <v>4.76564087E-2</v>
      </c>
      <c r="I725" s="5">
        <v>9025.5022805999997</v>
      </c>
      <c r="J725" s="2">
        <v>1263.1299999999999</v>
      </c>
      <c r="K725" s="2">
        <v>1205.6720022918257</v>
      </c>
      <c r="L725" s="2">
        <v>1263.1300000000001</v>
      </c>
      <c r="M725" s="64" t="s">
        <v>4009</v>
      </c>
    </row>
    <row r="726" spans="1:13" x14ac:dyDescent="0.25">
      <c r="A726" t="str">
        <f t="shared" si="11"/>
        <v>211906K02Z</v>
      </c>
      <c r="B726" s="4" t="s">
        <v>1440</v>
      </c>
      <c r="C726" s="1">
        <v>2119</v>
      </c>
      <c r="D726" s="1" t="s">
        <v>1441</v>
      </c>
      <c r="E726" s="2">
        <v>92731.32</v>
      </c>
      <c r="F726" s="2">
        <v>82001378.963</v>
      </c>
      <c r="G726" s="2">
        <v>86216719.945999995</v>
      </c>
      <c r="H726" s="3">
        <v>-4.8892383999999997E-2</v>
      </c>
      <c r="I726" s="5">
        <v>-4215340.983</v>
      </c>
      <c r="J726" s="2">
        <v>884.29000000215672</v>
      </c>
      <c r="K726" s="2">
        <v>929.74757553327174</v>
      </c>
      <c r="L726" s="2">
        <v>884.29</v>
      </c>
      <c r="M726" s="64" t="s">
        <v>4008</v>
      </c>
    </row>
    <row r="727" spans="1:13" x14ac:dyDescent="0.25">
      <c r="A727" t="str">
        <f t="shared" si="11"/>
        <v>212006K03J</v>
      </c>
      <c r="B727" s="4" t="s">
        <v>1442</v>
      </c>
      <c r="C727" s="1">
        <v>2120</v>
      </c>
      <c r="D727" s="1" t="s">
        <v>1443</v>
      </c>
      <c r="E727" s="2">
        <v>2442.89</v>
      </c>
      <c r="F727" s="2">
        <v>1741609.5677</v>
      </c>
      <c r="G727" s="2">
        <v>2159848.7148000002</v>
      </c>
      <c r="H727" s="3">
        <v>-0.19364279700000001</v>
      </c>
      <c r="I727" s="5">
        <v>-418239.1471</v>
      </c>
      <c r="J727" s="2">
        <v>712.93000000000006</v>
      </c>
      <c r="K727" s="2">
        <v>884.13670480455539</v>
      </c>
      <c r="L727" s="2">
        <v>712.93</v>
      </c>
      <c r="M727" s="64" t="s">
        <v>4009</v>
      </c>
    </row>
    <row r="728" spans="1:13" x14ac:dyDescent="0.25">
      <c r="A728" t="str">
        <f t="shared" si="11"/>
        <v>212106K04J</v>
      </c>
      <c r="B728" s="4" t="s">
        <v>1444</v>
      </c>
      <c r="C728" s="1">
        <v>2121</v>
      </c>
      <c r="D728" s="1" t="s">
        <v>1445</v>
      </c>
      <c r="E728" s="2">
        <v>183641.35</v>
      </c>
      <c r="F728" s="2">
        <v>134150006.18000001</v>
      </c>
      <c r="G728" s="2">
        <v>145556341.38</v>
      </c>
      <c r="H728" s="3">
        <v>-7.8363712000000002E-2</v>
      </c>
      <c r="I728" s="5">
        <v>-11406335.210000001</v>
      </c>
      <c r="J728" s="2">
        <v>730.50000002722697</v>
      </c>
      <c r="K728" s="2">
        <v>792.61202000529829</v>
      </c>
      <c r="L728" s="2">
        <v>730.5</v>
      </c>
      <c r="M728" s="64" t="s">
        <v>4008</v>
      </c>
    </row>
    <row r="729" spans="1:13" x14ac:dyDescent="0.25">
      <c r="A729" t="str">
        <f t="shared" si="11"/>
        <v>212206K05J</v>
      </c>
      <c r="B729" s="4" t="s">
        <v>1446</v>
      </c>
      <c r="C729" s="1">
        <v>2122</v>
      </c>
      <c r="D729" s="1" t="s">
        <v>1447</v>
      </c>
      <c r="E729" s="2">
        <v>10426.66</v>
      </c>
      <c r="F729" s="2">
        <v>3673729.3843999999</v>
      </c>
      <c r="G729" s="2">
        <v>7961662.7709999997</v>
      </c>
      <c r="H729" s="3">
        <v>-0.53857259599999996</v>
      </c>
      <c r="I729" s="5">
        <v>-4287933.3870000001</v>
      </c>
      <c r="J729" s="2">
        <v>352.34</v>
      </c>
      <c r="K729" s="2">
        <v>763.587071123447</v>
      </c>
      <c r="L729" s="2">
        <v>352.34</v>
      </c>
      <c r="M729" s="64" t="s">
        <v>4009</v>
      </c>
    </row>
    <row r="730" spans="1:13" x14ac:dyDescent="0.25">
      <c r="A730" t="str">
        <f t="shared" si="11"/>
        <v>212306K06J</v>
      </c>
      <c r="B730" s="4" t="s">
        <v>1448</v>
      </c>
      <c r="C730" s="1">
        <v>2123</v>
      </c>
      <c r="D730" s="1" t="s">
        <v>1449</v>
      </c>
      <c r="E730" s="2">
        <v>3420.31</v>
      </c>
      <c r="F730" s="2">
        <v>2717025.8577999999</v>
      </c>
      <c r="G730" s="2">
        <v>3187712.9953999999</v>
      </c>
      <c r="H730" s="3">
        <v>-0.14765668600000001</v>
      </c>
      <c r="I730" s="5">
        <v>-470687.13760000002</v>
      </c>
      <c r="J730" s="2">
        <v>794.38</v>
      </c>
      <c r="K730" s="2">
        <v>931.99534410623596</v>
      </c>
      <c r="L730" s="2">
        <v>794.38</v>
      </c>
      <c r="M730" s="64" t="s">
        <v>4009</v>
      </c>
    </row>
    <row r="731" spans="1:13" x14ac:dyDescent="0.25">
      <c r="A731" t="str">
        <f t="shared" si="11"/>
        <v>212406M021</v>
      </c>
      <c r="B731" s="4" t="s">
        <v>1450</v>
      </c>
      <c r="C731" s="1">
        <v>2124</v>
      </c>
      <c r="D731" s="1" t="s">
        <v>1451</v>
      </c>
      <c r="E731" s="2">
        <v>32920.42</v>
      </c>
      <c r="F731" s="2">
        <v>48364008.607000001</v>
      </c>
      <c r="G731" s="2">
        <v>53444968.461000003</v>
      </c>
      <c r="H731" s="3">
        <v>-9.5069002999999999E-2</v>
      </c>
      <c r="I731" s="5">
        <v>-5080959.8540000003</v>
      </c>
      <c r="J731" s="2">
        <v>1469.118820689408</v>
      </c>
      <c r="K731" s="2">
        <v>1623.4594959906347</v>
      </c>
      <c r="L731" s="2">
        <v>1454.87</v>
      </c>
      <c r="M731" s="64" t="s">
        <v>4009</v>
      </c>
    </row>
    <row r="732" spans="1:13" x14ac:dyDescent="0.25">
      <c r="A732" t="str">
        <f t="shared" si="11"/>
        <v>212506M022</v>
      </c>
      <c r="B732" s="4" t="s">
        <v>1452</v>
      </c>
      <c r="C732" s="1">
        <v>2125</v>
      </c>
      <c r="D732" s="1" t="s">
        <v>1453</v>
      </c>
      <c r="E732" s="2">
        <v>4655.5600000000004</v>
      </c>
      <c r="F732" s="2">
        <v>14509939.132999999</v>
      </c>
      <c r="G732" s="2">
        <v>13231453.336999999</v>
      </c>
      <c r="H732" s="3">
        <v>9.6624744400000004E-2</v>
      </c>
      <c r="I732" s="5">
        <v>1278485.7964999999</v>
      </c>
      <c r="J732" s="2">
        <v>3116.6903944960432</v>
      </c>
      <c r="K732" s="2">
        <v>2842.0755692118669</v>
      </c>
      <c r="L732" s="2">
        <v>3071.6</v>
      </c>
      <c r="M732" s="64" t="s">
        <v>4008</v>
      </c>
    </row>
    <row r="733" spans="1:13" x14ac:dyDescent="0.25">
      <c r="A733" t="str">
        <f t="shared" si="11"/>
        <v>212606M023</v>
      </c>
      <c r="B733" s="4" t="s">
        <v>1454</v>
      </c>
      <c r="C733" s="1">
        <v>2126</v>
      </c>
      <c r="D733" s="1" t="s">
        <v>1455</v>
      </c>
      <c r="E733" s="2">
        <v>755.1</v>
      </c>
      <c r="F733" s="2">
        <v>4639950.4205999998</v>
      </c>
      <c r="G733" s="2">
        <v>4182084.9931999999</v>
      </c>
      <c r="H733" s="3">
        <v>0.10948257340000001</v>
      </c>
      <c r="I733" s="5">
        <v>457865.42736999999</v>
      </c>
      <c r="J733" s="2">
        <v>6144.8158132697654</v>
      </c>
      <c r="K733" s="2">
        <v>5538.4518516752742</v>
      </c>
      <c r="L733" s="2">
        <v>5874.4</v>
      </c>
      <c r="M733" s="64" t="s">
        <v>4008</v>
      </c>
    </row>
    <row r="734" spans="1:13" x14ac:dyDescent="0.25">
      <c r="A734" t="str">
        <f t="shared" si="11"/>
        <v>212706M024</v>
      </c>
      <c r="B734" s="4" t="s">
        <v>1456</v>
      </c>
      <c r="C734" s="1">
        <v>2127</v>
      </c>
      <c r="D734" s="1" t="s">
        <v>1457</v>
      </c>
      <c r="E734" s="2">
        <v>247.79</v>
      </c>
      <c r="F734" s="2">
        <v>2993213.4939000001</v>
      </c>
      <c r="G734" s="2">
        <v>2378171.2782999999</v>
      </c>
      <c r="H734" s="3">
        <v>0.25861981480000001</v>
      </c>
      <c r="I734" s="5">
        <v>615042.21562000003</v>
      </c>
      <c r="J734" s="2">
        <v>12079.637975301668</v>
      </c>
      <c r="K734" s="2">
        <v>9597.5272541264785</v>
      </c>
      <c r="L734" s="2">
        <v>10966.05</v>
      </c>
      <c r="M734" s="64" t="s">
        <v>4008</v>
      </c>
    </row>
    <row r="735" spans="1:13" x14ac:dyDescent="0.25">
      <c r="A735" t="str">
        <f t="shared" si="11"/>
        <v>212806M02T</v>
      </c>
      <c r="B735" s="4" t="s">
        <v>1458</v>
      </c>
      <c r="C735" s="1">
        <v>2128</v>
      </c>
      <c r="D735" s="1" t="s">
        <v>1459</v>
      </c>
      <c r="E735" s="2">
        <v>35411.269999999997</v>
      </c>
      <c r="F735" s="2">
        <v>21872833.254000001</v>
      </c>
      <c r="G735" s="2">
        <v>23087758.737</v>
      </c>
      <c r="H735" s="3">
        <v>-5.2622061999999997E-2</v>
      </c>
      <c r="I735" s="5">
        <v>-1214925.483</v>
      </c>
      <c r="J735" s="2">
        <v>617.68000001129587</v>
      </c>
      <c r="K735" s="2">
        <v>651.98900624010389</v>
      </c>
      <c r="L735" s="2">
        <v>617.67999999999995</v>
      </c>
      <c r="M735" s="64" t="s">
        <v>4008</v>
      </c>
    </row>
    <row r="736" spans="1:13" x14ac:dyDescent="0.25">
      <c r="A736" t="str">
        <f t="shared" si="11"/>
        <v>212906M031</v>
      </c>
      <c r="B736" s="4" t="s">
        <v>1460</v>
      </c>
      <c r="C736" s="1">
        <v>2129</v>
      </c>
      <c r="D736" s="1" t="s">
        <v>1461</v>
      </c>
      <c r="E736" s="2">
        <v>34306.1</v>
      </c>
      <c r="F736" s="2">
        <v>55044391.123999998</v>
      </c>
      <c r="G736" s="2">
        <v>58268022.137999997</v>
      </c>
      <c r="H736" s="3">
        <v>-5.5324188000000003E-2</v>
      </c>
      <c r="I736" s="5">
        <v>-3223631.014</v>
      </c>
      <c r="J736" s="2">
        <v>1604.5073944283961</v>
      </c>
      <c r="K736" s="2">
        <v>1698.4740946362308</v>
      </c>
      <c r="L736" s="2">
        <v>1590.02</v>
      </c>
      <c r="M736" s="64" t="s">
        <v>4008</v>
      </c>
    </row>
    <row r="737" spans="1:13" x14ac:dyDescent="0.25">
      <c r="A737" t="str">
        <f t="shared" si="11"/>
        <v>213006M032</v>
      </c>
      <c r="B737" s="4" t="s">
        <v>1462</v>
      </c>
      <c r="C737" s="1">
        <v>2130</v>
      </c>
      <c r="D737" s="1" t="s">
        <v>1463</v>
      </c>
      <c r="E737" s="2">
        <v>24364.51</v>
      </c>
      <c r="F737" s="2">
        <v>75756219.285999998</v>
      </c>
      <c r="G737" s="2">
        <v>73489813.562000006</v>
      </c>
      <c r="H737" s="3">
        <v>3.0839726099999999E-2</v>
      </c>
      <c r="I737" s="5">
        <v>2266405.7241000002</v>
      </c>
      <c r="J737" s="2">
        <v>3109.285566834712</v>
      </c>
      <c r="K737" s="2">
        <v>3016.2647868559643</v>
      </c>
      <c r="L737" s="2">
        <v>3078.62</v>
      </c>
      <c r="M737" s="64" t="s">
        <v>4008</v>
      </c>
    </row>
    <row r="738" spans="1:13" x14ac:dyDescent="0.25">
      <c r="A738" t="str">
        <f t="shared" si="11"/>
        <v>213106M033</v>
      </c>
      <c r="B738" s="4" t="s">
        <v>1464</v>
      </c>
      <c r="C738" s="1">
        <v>2131</v>
      </c>
      <c r="D738" s="1" t="s">
        <v>1465</v>
      </c>
      <c r="E738" s="2">
        <v>9315.93</v>
      </c>
      <c r="F738" s="2">
        <v>44369865.923</v>
      </c>
      <c r="G738" s="2">
        <v>44065627.684</v>
      </c>
      <c r="H738" s="3">
        <v>6.9042074999999996E-3</v>
      </c>
      <c r="I738" s="5">
        <v>304238.23905999999</v>
      </c>
      <c r="J738" s="2">
        <v>4762.7951179324018</v>
      </c>
      <c r="K738" s="2">
        <v>4730.1372685282095</v>
      </c>
      <c r="L738" s="2">
        <v>4696.3</v>
      </c>
      <c r="M738" s="64" t="s">
        <v>4008</v>
      </c>
    </row>
    <row r="739" spans="1:13" x14ac:dyDescent="0.25">
      <c r="A739" t="str">
        <f t="shared" si="11"/>
        <v>213206M034</v>
      </c>
      <c r="B739" s="4" t="s">
        <v>1466</v>
      </c>
      <c r="C739" s="1">
        <v>2132</v>
      </c>
      <c r="D739" s="1" t="s">
        <v>1467</v>
      </c>
      <c r="E739" s="2">
        <v>1617.31</v>
      </c>
      <c r="F739" s="2">
        <v>12014002.325999999</v>
      </c>
      <c r="G739" s="2">
        <v>11510414.581</v>
      </c>
      <c r="H739" s="3">
        <v>4.3750617399999997E-2</v>
      </c>
      <c r="I739" s="5">
        <v>503587.74479000003</v>
      </c>
      <c r="J739" s="2">
        <v>7428.3856069646508</v>
      </c>
      <c r="K739" s="2">
        <v>7117.0119401969941</v>
      </c>
      <c r="L739" s="2">
        <v>7092.35</v>
      </c>
      <c r="M739" s="64" t="s">
        <v>4008</v>
      </c>
    </row>
    <row r="740" spans="1:13" x14ac:dyDescent="0.25">
      <c r="A740" t="str">
        <f t="shared" si="11"/>
        <v>213306M03T</v>
      </c>
      <c r="B740" s="4" t="s">
        <v>1468</v>
      </c>
      <c r="C740" s="1">
        <v>2133</v>
      </c>
      <c r="D740" s="1" t="s">
        <v>1469</v>
      </c>
      <c r="E740" s="2">
        <v>28642.21</v>
      </c>
      <c r="F740" s="2">
        <v>18647510.820999999</v>
      </c>
      <c r="G740" s="2">
        <v>19914709.022</v>
      </c>
      <c r="H740" s="3">
        <v>-6.3631269000000004E-2</v>
      </c>
      <c r="I740" s="5">
        <v>-1267198.2009999999</v>
      </c>
      <c r="J740" s="2">
        <v>651.05000001745668</v>
      </c>
      <c r="K740" s="2">
        <v>695.29233330807926</v>
      </c>
      <c r="L740" s="2">
        <v>651.04999999999995</v>
      </c>
      <c r="M740" s="64" t="s">
        <v>4008</v>
      </c>
    </row>
    <row r="741" spans="1:13" x14ac:dyDescent="0.25">
      <c r="A741" t="str">
        <f t="shared" si="11"/>
        <v>213406M041</v>
      </c>
      <c r="B741" s="4" t="s">
        <v>1470</v>
      </c>
      <c r="C741" s="1">
        <v>2134</v>
      </c>
      <c r="D741" s="1" t="s">
        <v>1471</v>
      </c>
      <c r="E741" s="2">
        <v>10722.19</v>
      </c>
      <c r="F741" s="2">
        <v>17735976.247000001</v>
      </c>
      <c r="G741" s="2">
        <v>21490027.864</v>
      </c>
      <c r="H741" s="3">
        <v>-0.174688076</v>
      </c>
      <c r="I741" s="5">
        <v>-3754051.6170000001</v>
      </c>
      <c r="J741" s="2">
        <v>1654.1374707032799</v>
      </c>
      <c r="K741" s="2">
        <v>2004.2573265349708</v>
      </c>
      <c r="L741" s="2">
        <v>1621.71</v>
      </c>
      <c r="M741" s="64" t="s">
        <v>4008</v>
      </c>
    </row>
    <row r="742" spans="1:13" x14ac:dyDescent="0.25">
      <c r="A742" t="str">
        <f t="shared" si="11"/>
        <v>213506M042</v>
      </c>
      <c r="B742" s="4" t="s">
        <v>1472</v>
      </c>
      <c r="C742" s="1">
        <v>2135</v>
      </c>
      <c r="D742" s="1" t="s">
        <v>1473</v>
      </c>
      <c r="E742" s="2">
        <v>18043.25</v>
      </c>
      <c r="F742" s="2">
        <v>65554820.266000003</v>
      </c>
      <c r="G742" s="2">
        <v>66120127.520000003</v>
      </c>
      <c r="H742" s="3">
        <v>-8.5497000000000004E-3</v>
      </c>
      <c r="I742" s="5">
        <v>-565307.25360000005</v>
      </c>
      <c r="J742" s="2">
        <v>3633.2046757651756</v>
      </c>
      <c r="K742" s="2">
        <v>3664.5353536641128</v>
      </c>
      <c r="L742" s="2">
        <v>3601.4</v>
      </c>
      <c r="M742" s="64" t="s">
        <v>4008</v>
      </c>
    </row>
    <row r="743" spans="1:13" x14ac:dyDescent="0.25">
      <c r="A743" t="str">
        <f t="shared" si="11"/>
        <v>213606M043</v>
      </c>
      <c r="B743" s="4" t="s">
        <v>1474</v>
      </c>
      <c r="C743" s="1">
        <v>2136</v>
      </c>
      <c r="D743" s="1" t="s">
        <v>1475</v>
      </c>
      <c r="E743" s="2">
        <v>7378.52</v>
      </c>
      <c r="F743" s="2">
        <v>42513310.350000001</v>
      </c>
      <c r="G743" s="2">
        <v>42821451.734999999</v>
      </c>
      <c r="H743" s="3">
        <v>-7.1959579999999997E-3</v>
      </c>
      <c r="I743" s="5">
        <v>-308141.38439999998</v>
      </c>
      <c r="J743" s="2">
        <v>5761.7666347722852</v>
      </c>
      <c r="K743" s="2">
        <v>5803.5285850007858</v>
      </c>
      <c r="L743" s="2">
        <v>5705.06</v>
      </c>
      <c r="M743" s="64" t="s">
        <v>4008</v>
      </c>
    </row>
    <row r="744" spans="1:13" x14ac:dyDescent="0.25">
      <c r="A744" t="str">
        <f t="shared" si="11"/>
        <v>213706M044</v>
      </c>
      <c r="B744" s="4" t="s">
        <v>1476</v>
      </c>
      <c r="C744" s="1">
        <v>2137</v>
      </c>
      <c r="D744" s="1" t="s">
        <v>1477</v>
      </c>
      <c r="E744" s="2">
        <v>1415.84</v>
      </c>
      <c r="F744" s="2">
        <v>10715570.051999999</v>
      </c>
      <c r="G744" s="2">
        <v>12862475.163000001</v>
      </c>
      <c r="H744" s="3">
        <v>-0.16691228399999999</v>
      </c>
      <c r="I744" s="5">
        <v>-2146905.111</v>
      </c>
      <c r="J744" s="2">
        <v>7568.3481551587747</v>
      </c>
      <c r="K744" s="2">
        <v>9084.6954196801908</v>
      </c>
      <c r="L744" s="2">
        <v>7456.22</v>
      </c>
      <c r="M744" s="64" t="s">
        <v>4008</v>
      </c>
    </row>
    <row r="745" spans="1:13" x14ac:dyDescent="0.25">
      <c r="A745" t="str">
        <f t="shared" si="11"/>
        <v>219906M04T</v>
      </c>
      <c r="B745" s="4" t="s">
        <v>1478</v>
      </c>
      <c r="C745" s="1">
        <v>2199</v>
      </c>
      <c r="D745" s="1" t="s">
        <v>1479</v>
      </c>
      <c r="E745" s="2">
        <v>10378.549999999999</v>
      </c>
      <c r="F745" s="2">
        <v>7859468.3439999996</v>
      </c>
      <c r="G745" s="2">
        <v>8016775.5515000001</v>
      </c>
      <c r="H745" s="3">
        <v>-1.9622253999999999E-2</v>
      </c>
      <c r="I745" s="5">
        <v>-157307.20749999999</v>
      </c>
      <c r="J745" s="2">
        <v>757.28</v>
      </c>
      <c r="K745" s="2">
        <v>772.43695424698058</v>
      </c>
      <c r="L745" s="2">
        <v>757.28</v>
      </c>
      <c r="M745" s="64" t="s">
        <v>4008</v>
      </c>
    </row>
    <row r="746" spans="1:13" x14ac:dyDescent="0.25">
      <c r="A746" t="str">
        <f t="shared" si="11"/>
        <v>213806M051</v>
      </c>
      <c r="B746" s="4" t="s">
        <v>1480</v>
      </c>
      <c r="C746" s="1">
        <v>2138</v>
      </c>
      <c r="D746" s="1" t="s">
        <v>1481</v>
      </c>
      <c r="E746" s="2">
        <v>5896.89</v>
      </c>
      <c r="F746" s="2">
        <v>11249780.060000001</v>
      </c>
      <c r="G746" s="2">
        <v>12169915.717</v>
      </c>
      <c r="H746" s="3">
        <v>-7.5607398000000006E-2</v>
      </c>
      <c r="I746" s="5">
        <v>-920135.65709999995</v>
      </c>
      <c r="J746" s="2">
        <v>1907.7479925859225</v>
      </c>
      <c r="K746" s="2">
        <v>2063.7854389347604</v>
      </c>
      <c r="L746" s="2">
        <v>1854.69</v>
      </c>
      <c r="M746" s="64" t="s">
        <v>4008</v>
      </c>
    </row>
    <row r="747" spans="1:13" x14ac:dyDescent="0.25">
      <c r="A747" t="str">
        <f t="shared" si="11"/>
        <v>213906M052</v>
      </c>
      <c r="B747" s="4" t="s">
        <v>1482</v>
      </c>
      <c r="C747" s="1">
        <v>2139</v>
      </c>
      <c r="D747" s="1" t="s">
        <v>1483</v>
      </c>
      <c r="E747" s="2">
        <v>4940.3900000000003</v>
      </c>
      <c r="F747" s="2">
        <v>23072924.421999998</v>
      </c>
      <c r="G747" s="2">
        <v>20999217.239999998</v>
      </c>
      <c r="H747" s="3">
        <v>9.8751641900000006E-2</v>
      </c>
      <c r="I747" s="5">
        <v>2073707.1819</v>
      </c>
      <c r="J747" s="2">
        <v>4670.263769054669</v>
      </c>
      <c r="K747" s="2">
        <v>4250.5181250872902</v>
      </c>
      <c r="L747" s="2">
        <v>4636.95</v>
      </c>
      <c r="M747" s="64" t="s">
        <v>4008</v>
      </c>
    </row>
    <row r="748" spans="1:13" x14ac:dyDescent="0.25">
      <c r="A748" t="str">
        <f t="shared" si="11"/>
        <v>214006M053</v>
      </c>
      <c r="B748" s="4" t="s">
        <v>1484</v>
      </c>
      <c r="C748" s="1">
        <v>2140</v>
      </c>
      <c r="D748" s="1" t="s">
        <v>1485</v>
      </c>
      <c r="E748" s="2">
        <v>4901.4399999999996</v>
      </c>
      <c r="F748" s="2">
        <v>29806284.296</v>
      </c>
      <c r="G748" s="2">
        <v>29893068.221999999</v>
      </c>
      <c r="H748" s="3">
        <v>-2.9031450000000002E-3</v>
      </c>
      <c r="I748" s="5">
        <v>-86783.925969999997</v>
      </c>
      <c r="J748" s="2">
        <v>6081.1280554286095</v>
      </c>
      <c r="K748" s="2">
        <v>6098.8338573970104</v>
      </c>
      <c r="L748" s="2">
        <v>5994.45</v>
      </c>
      <c r="M748" s="64" t="s">
        <v>4008</v>
      </c>
    </row>
    <row r="749" spans="1:13" x14ac:dyDescent="0.25">
      <c r="A749" t="str">
        <f t="shared" si="11"/>
        <v>214106M054</v>
      </c>
      <c r="B749" s="4" t="s">
        <v>1486</v>
      </c>
      <c r="C749" s="1">
        <v>2141</v>
      </c>
      <c r="D749" s="1" t="s">
        <v>1487</v>
      </c>
      <c r="E749" s="2">
        <v>682.48</v>
      </c>
      <c r="F749" s="2">
        <v>6637921.0055</v>
      </c>
      <c r="G749" s="2">
        <v>6952745.6012000004</v>
      </c>
      <c r="H749" s="3">
        <v>-4.5280615000000003E-2</v>
      </c>
      <c r="I749" s="5">
        <v>-314824.59570000001</v>
      </c>
      <c r="J749" s="2">
        <v>9726.1765993142653</v>
      </c>
      <c r="K749" s="2">
        <v>10187.47157601688</v>
      </c>
      <c r="L749" s="2">
        <v>9674</v>
      </c>
      <c r="M749" s="64" t="s">
        <v>4013</v>
      </c>
    </row>
    <row r="750" spans="1:13" x14ac:dyDescent="0.25">
      <c r="A750" t="str">
        <f t="shared" si="11"/>
        <v>214206M05T</v>
      </c>
      <c r="B750" s="4" t="s">
        <v>1488</v>
      </c>
      <c r="C750" s="1">
        <v>2142</v>
      </c>
      <c r="D750" s="1" t="s">
        <v>1489</v>
      </c>
      <c r="E750" s="2">
        <v>5831.25</v>
      </c>
      <c r="F750" s="2">
        <v>3917958.5625</v>
      </c>
      <c r="G750" s="2">
        <v>3858926.6823999998</v>
      </c>
      <c r="H750" s="3">
        <v>1.5297486799999999E-2</v>
      </c>
      <c r="I750" s="5">
        <v>59031.880051</v>
      </c>
      <c r="J750" s="2">
        <v>671.89</v>
      </c>
      <c r="K750" s="2">
        <v>661.76663363772775</v>
      </c>
      <c r="L750" s="2">
        <v>671.89</v>
      </c>
      <c r="M750" s="64" t="s">
        <v>4008</v>
      </c>
    </row>
    <row r="751" spans="1:13" x14ac:dyDescent="0.25">
      <c r="A751" t="str">
        <f t="shared" si="11"/>
        <v>214306M061</v>
      </c>
      <c r="B751" s="4" t="s">
        <v>1490</v>
      </c>
      <c r="C751" s="1">
        <v>2143</v>
      </c>
      <c r="D751" s="1" t="s">
        <v>1491</v>
      </c>
      <c r="E751" s="2">
        <v>13502.32</v>
      </c>
      <c r="F751" s="2">
        <v>22521385.348999999</v>
      </c>
      <c r="G751" s="2">
        <v>25092910.995999999</v>
      </c>
      <c r="H751" s="3">
        <v>-0.102480165</v>
      </c>
      <c r="I751" s="5">
        <v>-2571525.6469999999</v>
      </c>
      <c r="J751" s="2">
        <v>1667.9641238690833</v>
      </c>
      <c r="K751" s="2">
        <v>1858.4147758311165</v>
      </c>
      <c r="L751" s="2">
        <v>1648.47</v>
      </c>
      <c r="M751" s="64" t="s">
        <v>4008</v>
      </c>
    </row>
    <row r="752" spans="1:13" x14ac:dyDescent="0.25">
      <c r="A752" t="str">
        <f t="shared" si="11"/>
        <v>214406M062</v>
      </c>
      <c r="B752" s="4" t="s">
        <v>1492</v>
      </c>
      <c r="C752" s="1">
        <v>2144</v>
      </c>
      <c r="D752" s="1" t="s">
        <v>1493</v>
      </c>
      <c r="E752" s="2">
        <v>10321.67</v>
      </c>
      <c r="F752" s="2">
        <v>30991959.585000001</v>
      </c>
      <c r="G752" s="2">
        <v>30550037.916999999</v>
      </c>
      <c r="H752" s="3">
        <v>1.4465503100000001E-2</v>
      </c>
      <c r="I752" s="5">
        <v>441921.66771000001</v>
      </c>
      <c r="J752" s="2">
        <v>3002.6109713835067</v>
      </c>
      <c r="K752" s="2">
        <v>2959.7960327156361</v>
      </c>
      <c r="L752" s="2">
        <v>2969.15</v>
      </c>
      <c r="M752" s="64" t="s">
        <v>4008</v>
      </c>
    </row>
    <row r="753" spans="1:13" x14ac:dyDescent="0.25">
      <c r="A753" t="str">
        <f t="shared" si="11"/>
        <v>214506M063</v>
      </c>
      <c r="B753" s="4" t="s">
        <v>1494</v>
      </c>
      <c r="C753" s="1">
        <v>2145</v>
      </c>
      <c r="D753" s="1" t="s">
        <v>1495</v>
      </c>
      <c r="E753" s="2">
        <v>6543.46</v>
      </c>
      <c r="F753" s="2">
        <v>31555961.445999999</v>
      </c>
      <c r="G753" s="2">
        <v>31098240.469999999</v>
      </c>
      <c r="H753" s="3">
        <v>1.4718548999999999E-2</v>
      </c>
      <c r="I753" s="5">
        <v>457720.97529999999</v>
      </c>
      <c r="J753" s="2">
        <v>4822.5191941266548</v>
      </c>
      <c r="K753" s="2">
        <v>4752.5682849746154</v>
      </c>
      <c r="L753" s="2">
        <v>4764.88</v>
      </c>
      <c r="M753" s="64" t="s">
        <v>4008</v>
      </c>
    </row>
    <row r="754" spans="1:13" x14ac:dyDescent="0.25">
      <c r="A754" t="str">
        <f t="shared" si="11"/>
        <v>214606M064</v>
      </c>
      <c r="B754" s="4" t="s">
        <v>1496</v>
      </c>
      <c r="C754" s="1">
        <v>2146</v>
      </c>
      <c r="D754" s="1" t="s">
        <v>1497</v>
      </c>
      <c r="E754" s="2">
        <v>1578.36</v>
      </c>
      <c r="F754" s="2">
        <v>10456534.577</v>
      </c>
      <c r="G754" s="2">
        <v>10492179.51</v>
      </c>
      <c r="H754" s="3">
        <v>-3.3972859999999998E-3</v>
      </c>
      <c r="I754" s="5">
        <v>-35644.932359999999</v>
      </c>
      <c r="J754" s="2">
        <v>6624.9363750982029</v>
      </c>
      <c r="K754" s="2">
        <v>6647.51990040295</v>
      </c>
      <c r="L754" s="2">
        <v>6258.47</v>
      </c>
      <c r="M754" s="64" t="s">
        <v>4008</v>
      </c>
    </row>
    <row r="755" spans="1:13" x14ac:dyDescent="0.25">
      <c r="A755" t="str">
        <f t="shared" si="11"/>
        <v>214706M06T</v>
      </c>
      <c r="B755" s="4" t="s">
        <v>1498</v>
      </c>
      <c r="C755" s="1">
        <v>2147</v>
      </c>
      <c r="D755" s="1" t="s">
        <v>1499</v>
      </c>
      <c r="E755" s="2">
        <v>7059.24</v>
      </c>
      <c r="F755" s="2">
        <v>4262439.7044000002</v>
      </c>
      <c r="G755" s="2">
        <v>4527963.2098000003</v>
      </c>
      <c r="H755" s="3">
        <v>-5.8640827E-2</v>
      </c>
      <c r="I755" s="5">
        <v>-265523.50540000002</v>
      </c>
      <c r="J755" s="2">
        <v>603.81000000000006</v>
      </c>
      <c r="K755" s="2">
        <v>641.42361072863378</v>
      </c>
      <c r="L755" s="2">
        <v>603.80999999999995</v>
      </c>
      <c r="M755" s="64" t="s">
        <v>4008</v>
      </c>
    </row>
    <row r="756" spans="1:13" x14ac:dyDescent="0.25">
      <c r="A756" t="str">
        <f t="shared" si="11"/>
        <v>214806M071</v>
      </c>
      <c r="B756" s="4" t="s">
        <v>1500</v>
      </c>
      <c r="C756" s="1">
        <v>2148</v>
      </c>
      <c r="D756" s="1" t="s">
        <v>1501</v>
      </c>
      <c r="E756" s="2">
        <v>7017.18</v>
      </c>
      <c r="F756" s="2">
        <v>11563954.521</v>
      </c>
      <c r="G756" s="2">
        <v>13715624.312000001</v>
      </c>
      <c r="H756" s="3">
        <v>-0.15687727700000001</v>
      </c>
      <c r="I756" s="5">
        <v>-2151669.7910000002</v>
      </c>
      <c r="J756" s="2">
        <v>1647.9489653963558</v>
      </c>
      <c r="K756" s="2">
        <v>1954.5778093194133</v>
      </c>
      <c r="L756" s="2">
        <v>1594.85</v>
      </c>
      <c r="M756" s="64" t="s">
        <v>4013</v>
      </c>
    </row>
    <row r="757" spans="1:13" x14ac:dyDescent="0.25">
      <c r="A757" t="str">
        <f t="shared" si="11"/>
        <v>214906M072</v>
      </c>
      <c r="B757" s="4" t="s">
        <v>1502</v>
      </c>
      <c r="C757" s="1">
        <v>2149</v>
      </c>
      <c r="D757" s="1" t="s">
        <v>1503</v>
      </c>
      <c r="E757" s="2">
        <v>2317.71</v>
      </c>
      <c r="F757" s="2">
        <v>9063660.3797999993</v>
      </c>
      <c r="G757" s="2">
        <v>8548765.0512000006</v>
      </c>
      <c r="H757" s="3">
        <v>6.0230375400000001E-2</v>
      </c>
      <c r="I757" s="5">
        <v>514895.32860000001</v>
      </c>
      <c r="J757" s="2">
        <v>3910.6102056771551</v>
      </c>
      <c r="K757" s="2">
        <v>3688.4532798322484</v>
      </c>
      <c r="L757" s="2">
        <v>3880.68</v>
      </c>
      <c r="M757" s="64" t="s">
        <v>4008</v>
      </c>
    </row>
    <row r="758" spans="1:13" x14ac:dyDescent="0.25">
      <c r="A758" t="str">
        <f t="shared" si="11"/>
        <v>215006M073</v>
      </c>
      <c r="B758" s="4" t="s">
        <v>1504</v>
      </c>
      <c r="C758" s="1">
        <v>2150</v>
      </c>
      <c r="D758" s="1" t="s">
        <v>1505</v>
      </c>
      <c r="E758" s="2">
        <v>1997.32</v>
      </c>
      <c r="F758" s="2">
        <v>11964142.767000001</v>
      </c>
      <c r="G758" s="2">
        <v>11507815.628</v>
      </c>
      <c r="H758" s="3">
        <v>3.9653671299999999E-2</v>
      </c>
      <c r="I758" s="5">
        <v>456327.13819999999</v>
      </c>
      <c r="J758" s="2">
        <v>5990.0981149740655</v>
      </c>
      <c r="K758" s="2">
        <v>5761.628396050708</v>
      </c>
      <c r="L758" s="2">
        <v>5910.08</v>
      </c>
      <c r="M758" s="64" t="s">
        <v>4008</v>
      </c>
    </row>
    <row r="759" spans="1:13" x14ac:dyDescent="0.25">
      <c r="A759" t="str">
        <f t="shared" si="11"/>
        <v>215106M074</v>
      </c>
      <c r="B759" s="4" t="s">
        <v>1506</v>
      </c>
      <c r="C759" s="1">
        <v>2151</v>
      </c>
      <c r="D759" s="1" t="s">
        <v>1507</v>
      </c>
      <c r="E759" s="2">
        <v>552.29999999999995</v>
      </c>
      <c r="F759" s="2">
        <v>4626493.7149999999</v>
      </c>
      <c r="G759" s="2">
        <v>4497486.8645000001</v>
      </c>
      <c r="H759" s="3">
        <v>2.8684208400000001E-2</v>
      </c>
      <c r="I759" s="5">
        <v>129006.85052000001</v>
      </c>
      <c r="J759" s="2">
        <v>8376.7765978634798</v>
      </c>
      <c r="K759" s="2">
        <v>8143.1954816223079</v>
      </c>
      <c r="L759" s="2">
        <v>8360.19</v>
      </c>
      <c r="M759" s="64" t="s">
        <v>4009</v>
      </c>
    </row>
    <row r="760" spans="1:13" x14ac:dyDescent="0.25">
      <c r="A760" t="str">
        <f t="shared" si="11"/>
        <v>215206M07T</v>
      </c>
      <c r="B760" s="4" t="s">
        <v>1508</v>
      </c>
      <c r="C760" s="1">
        <v>2152</v>
      </c>
      <c r="D760" s="1" t="s">
        <v>1509</v>
      </c>
      <c r="E760" s="2">
        <v>3964.09</v>
      </c>
      <c r="F760" s="2">
        <v>1761245.1869999999</v>
      </c>
      <c r="G760" s="2">
        <v>1721251.8332</v>
      </c>
      <c r="H760" s="3">
        <v>2.3235039200000002E-2</v>
      </c>
      <c r="I760" s="5">
        <v>39993.353756999997</v>
      </c>
      <c r="J760" s="2">
        <v>444.29999999999995</v>
      </c>
      <c r="K760" s="2">
        <v>434.21108834562278</v>
      </c>
      <c r="L760" s="2">
        <v>444.3</v>
      </c>
      <c r="M760" s="64" t="s">
        <v>4013</v>
      </c>
    </row>
    <row r="761" spans="1:13" x14ac:dyDescent="0.25">
      <c r="A761" t="str">
        <f t="shared" si="11"/>
        <v>215306M081</v>
      </c>
      <c r="B761" s="4" t="s">
        <v>1510</v>
      </c>
      <c r="C761" s="1">
        <v>2153</v>
      </c>
      <c r="D761" s="1" t="s">
        <v>1511</v>
      </c>
      <c r="E761" s="2">
        <v>3576.92</v>
      </c>
      <c r="F761" s="2">
        <v>5544181.0625999998</v>
      </c>
      <c r="G761" s="2">
        <v>5991817.9883000003</v>
      </c>
      <c r="H761" s="3">
        <v>-7.4708030999999994E-2</v>
      </c>
      <c r="I761" s="5">
        <v>-447636.92570000002</v>
      </c>
      <c r="J761" s="2">
        <v>1549.9874368451069</v>
      </c>
      <c r="K761" s="2">
        <v>1675.1333516824532</v>
      </c>
      <c r="L761" s="2">
        <v>1534.18</v>
      </c>
      <c r="M761" s="64" t="s">
        <v>4009</v>
      </c>
    </row>
    <row r="762" spans="1:13" x14ac:dyDescent="0.25">
      <c r="A762" t="str">
        <f t="shared" si="11"/>
        <v>215406M082</v>
      </c>
      <c r="B762" s="4" t="s">
        <v>1512</v>
      </c>
      <c r="C762" s="1">
        <v>2154</v>
      </c>
      <c r="D762" s="1" t="s">
        <v>1513</v>
      </c>
      <c r="E762" s="2">
        <v>655.92</v>
      </c>
      <c r="F762" s="2">
        <v>2220084.6417999999</v>
      </c>
      <c r="G762" s="2">
        <v>2216124.9536000001</v>
      </c>
      <c r="H762" s="3">
        <v>1.7867620999999999E-3</v>
      </c>
      <c r="I762" s="5">
        <v>3959.6881508000001</v>
      </c>
      <c r="J762" s="2">
        <v>3384.6881354433467</v>
      </c>
      <c r="K762" s="2">
        <v>3378.6512891816078</v>
      </c>
      <c r="L762" s="2">
        <v>3312.34</v>
      </c>
      <c r="M762" s="64" t="s">
        <v>4008</v>
      </c>
    </row>
    <row r="763" spans="1:13" x14ac:dyDescent="0.25">
      <c r="A763" t="str">
        <f t="shared" si="11"/>
        <v>215506M083</v>
      </c>
      <c r="B763" s="4" t="s">
        <v>1514</v>
      </c>
      <c r="C763" s="1">
        <v>2155</v>
      </c>
      <c r="D763" s="1" t="s">
        <v>1515</v>
      </c>
      <c r="E763" s="2">
        <v>283.66000000000003</v>
      </c>
      <c r="F763" s="2">
        <v>1747284.6144000001</v>
      </c>
      <c r="G763" s="2">
        <v>1437089.7013000001</v>
      </c>
      <c r="H763" s="3">
        <v>0.2158493745</v>
      </c>
      <c r="I763" s="5">
        <v>310194.91311000002</v>
      </c>
      <c r="J763" s="2">
        <v>6159.7850045829509</v>
      </c>
      <c r="K763" s="2">
        <v>5066.2402217443414</v>
      </c>
      <c r="L763" s="2">
        <v>5924.09</v>
      </c>
      <c r="M763" s="64" t="s">
        <v>4009</v>
      </c>
    </row>
    <row r="764" spans="1:13" x14ac:dyDescent="0.25">
      <c r="A764" t="str">
        <f t="shared" si="11"/>
        <v>215706M08T</v>
      </c>
      <c r="B764" s="4" t="s">
        <v>1516</v>
      </c>
      <c r="C764" s="1">
        <v>2157</v>
      </c>
      <c r="D764" s="1" t="s">
        <v>1517</v>
      </c>
      <c r="E764" s="2">
        <v>6850.6</v>
      </c>
      <c r="F764" s="2">
        <v>4408840.642</v>
      </c>
      <c r="G764" s="2">
        <v>4934010.0790999997</v>
      </c>
      <c r="H764" s="3">
        <v>-0.106438663</v>
      </c>
      <c r="I764" s="5">
        <v>-525169.43709999998</v>
      </c>
      <c r="J764" s="2">
        <v>643.56999999999994</v>
      </c>
      <c r="K764" s="2">
        <v>720.23035633375173</v>
      </c>
      <c r="L764" s="2">
        <v>643.57000000000005</v>
      </c>
      <c r="M764" s="64" t="s">
        <v>4008</v>
      </c>
    </row>
    <row r="765" spans="1:13" x14ac:dyDescent="0.25">
      <c r="A765" t="str">
        <f t="shared" si="11"/>
        <v>215806M091</v>
      </c>
      <c r="B765" s="4" t="s">
        <v>1518</v>
      </c>
      <c r="C765" s="1">
        <v>2158</v>
      </c>
      <c r="D765" s="1" t="s">
        <v>1519</v>
      </c>
      <c r="E765" s="2">
        <v>13772.01</v>
      </c>
      <c r="F765" s="2">
        <v>21835315.605999999</v>
      </c>
      <c r="G765" s="2">
        <v>23982378.149</v>
      </c>
      <c r="H765" s="3">
        <v>-8.9526674000000001E-2</v>
      </c>
      <c r="I765" s="5">
        <v>-2147062.5430000001</v>
      </c>
      <c r="J765" s="2">
        <v>1585.4850240451465</v>
      </c>
      <c r="K765" s="2">
        <v>1741.3854730718319</v>
      </c>
      <c r="L765" s="2">
        <v>1554.85</v>
      </c>
      <c r="M765" s="64" t="s">
        <v>4009</v>
      </c>
    </row>
    <row r="766" spans="1:13" x14ac:dyDescent="0.25">
      <c r="A766" t="str">
        <f t="shared" si="11"/>
        <v>215906M092</v>
      </c>
      <c r="B766" s="4" t="s">
        <v>1520</v>
      </c>
      <c r="C766" s="1">
        <v>2159</v>
      </c>
      <c r="D766" s="1" t="s">
        <v>1521</v>
      </c>
      <c r="E766" s="2">
        <v>7314.59</v>
      </c>
      <c r="F766" s="2">
        <v>26671629.423999999</v>
      </c>
      <c r="G766" s="2">
        <v>25857597.826000001</v>
      </c>
      <c r="H766" s="3">
        <v>3.1481331100000003E-2</v>
      </c>
      <c r="I766" s="5">
        <v>814031.59773000004</v>
      </c>
      <c r="J766" s="2">
        <v>3646.3601410331949</v>
      </c>
      <c r="K766" s="2">
        <v>3535.071388280136</v>
      </c>
      <c r="L766" s="2">
        <v>3605.25</v>
      </c>
      <c r="M766" s="64" t="s">
        <v>4012</v>
      </c>
    </row>
    <row r="767" spans="1:13" x14ac:dyDescent="0.25">
      <c r="A767" t="str">
        <f t="shared" si="11"/>
        <v>216006M093</v>
      </c>
      <c r="B767" s="4" t="s">
        <v>1522</v>
      </c>
      <c r="C767" s="1">
        <v>2160</v>
      </c>
      <c r="D767" s="1" t="s">
        <v>1523</v>
      </c>
      <c r="E767" s="2">
        <v>4326.42</v>
      </c>
      <c r="F767" s="2">
        <v>24398301.011999998</v>
      </c>
      <c r="G767" s="2">
        <v>23876558.024</v>
      </c>
      <c r="H767" s="3">
        <v>2.18516835E-2</v>
      </c>
      <c r="I767" s="5">
        <v>521742.98865000001</v>
      </c>
      <c r="J767" s="2">
        <v>5639.3741273385376</v>
      </c>
      <c r="K767" s="2">
        <v>5518.7795045326156</v>
      </c>
      <c r="L767" s="2">
        <v>5564.28</v>
      </c>
      <c r="M767" s="64" t="s">
        <v>4008</v>
      </c>
    </row>
    <row r="768" spans="1:13" x14ac:dyDescent="0.25">
      <c r="A768" t="str">
        <f t="shared" si="11"/>
        <v>216106M094</v>
      </c>
      <c r="B768" s="4" t="s">
        <v>1524</v>
      </c>
      <c r="C768" s="1">
        <v>2161</v>
      </c>
      <c r="D768" s="1" t="s">
        <v>1525</v>
      </c>
      <c r="E768" s="2">
        <v>1120.6300000000001</v>
      </c>
      <c r="F768" s="2">
        <v>9502082.6544000003</v>
      </c>
      <c r="G768" s="2">
        <v>9597762.0089999996</v>
      </c>
      <c r="H768" s="3">
        <v>-9.9689229999999993E-3</v>
      </c>
      <c r="I768" s="5">
        <v>-95679.354600000006</v>
      </c>
      <c r="J768" s="2">
        <v>8479.2328015491275</v>
      </c>
      <c r="K768" s="2">
        <v>8564.6127704951668</v>
      </c>
      <c r="L768" s="2">
        <v>8632.67</v>
      </c>
      <c r="M768" s="64" t="s">
        <v>4008</v>
      </c>
    </row>
    <row r="769" spans="1:13" x14ac:dyDescent="0.25">
      <c r="A769" t="str">
        <f t="shared" si="11"/>
        <v>216206M09T</v>
      </c>
      <c r="B769" s="4" t="s">
        <v>1526</v>
      </c>
      <c r="C769" s="1">
        <v>2162</v>
      </c>
      <c r="D769" s="1" t="s">
        <v>1527</v>
      </c>
      <c r="E769" s="2">
        <v>11362.88</v>
      </c>
      <c r="F769" s="2">
        <v>7395530.4479999999</v>
      </c>
      <c r="G769" s="2">
        <v>7606577.3953</v>
      </c>
      <c r="H769" s="3">
        <v>-2.7745322999999999E-2</v>
      </c>
      <c r="I769" s="5">
        <v>-211046.9473</v>
      </c>
      <c r="J769" s="2">
        <v>650.85</v>
      </c>
      <c r="K769" s="2">
        <v>669.4233676057479</v>
      </c>
      <c r="L769" s="2">
        <v>650.85</v>
      </c>
      <c r="M769" s="64" t="s">
        <v>4008</v>
      </c>
    </row>
    <row r="770" spans="1:13" x14ac:dyDescent="0.25">
      <c r="A770" t="str">
        <f t="shared" si="11"/>
        <v>216306M101</v>
      </c>
      <c r="B770" s="4" t="s">
        <v>1528</v>
      </c>
      <c r="C770" s="1">
        <v>2163</v>
      </c>
      <c r="D770" s="1" t="s">
        <v>1529</v>
      </c>
      <c r="E770" s="2">
        <v>255.31</v>
      </c>
      <c r="F770" s="2">
        <v>495069.63069999998</v>
      </c>
      <c r="G770" s="2">
        <v>660008.96149000002</v>
      </c>
      <c r="H770" s="3">
        <v>-0.24990468399999999</v>
      </c>
      <c r="I770" s="5">
        <v>-164939.3308</v>
      </c>
      <c r="J770" s="2">
        <v>1939.0922043789901</v>
      </c>
      <c r="K770" s="2">
        <v>2585.1277329129293</v>
      </c>
      <c r="L770" s="2">
        <v>2207.5300000000002</v>
      </c>
      <c r="M770" s="64" t="s">
        <v>4009</v>
      </c>
    </row>
    <row r="771" spans="1:13" x14ac:dyDescent="0.25">
      <c r="A771" t="str">
        <f t="shared" ref="A771:A834" si="12">TRIM(CONCATENATE(C771,B771))</f>
        <v>216706M111</v>
      </c>
      <c r="B771" s="4" t="s">
        <v>1530</v>
      </c>
      <c r="C771" s="1">
        <v>2167</v>
      </c>
      <c r="D771" s="1" t="s">
        <v>1531</v>
      </c>
      <c r="E771" s="2">
        <v>1535.57</v>
      </c>
      <c r="F771" s="2">
        <v>2616029.6307999999</v>
      </c>
      <c r="G771" s="2">
        <v>2900698.9542999999</v>
      </c>
      <c r="H771" s="3">
        <v>-9.8138183000000004E-2</v>
      </c>
      <c r="I771" s="5">
        <v>-284669.3235</v>
      </c>
      <c r="J771" s="2">
        <v>1703.6212160956518</v>
      </c>
      <c r="K771" s="2">
        <v>1889.0047046373659</v>
      </c>
      <c r="L771" s="2">
        <v>1684.6</v>
      </c>
      <c r="M771" s="64" t="s">
        <v>4008</v>
      </c>
    </row>
    <row r="772" spans="1:13" x14ac:dyDescent="0.25">
      <c r="A772" t="str">
        <f t="shared" si="12"/>
        <v>216806M112</v>
      </c>
      <c r="B772" s="4" t="s">
        <v>1532</v>
      </c>
      <c r="C772" s="1">
        <v>2168</v>
      </c>
      <c r="D772" s="1" t="s">
        <v>1533</v>
      </c>
      <c r="E772" s="2">
        <v>1178.19</v>
      </c>
      <c r="F772" s="2">
        <v>3789505.6017</v>
      </c>
      <c r="G772" s="2">
        <v>3719528.4761999999</v>
      </c>
      <c r="H772" s="3">
        <v>1.8813439899999999E-2</v>
      </c>
      <c r="I772" s="5">
        <v>69977.125451</v>
      </c>
      <c r="J772" s="2">
        <v>3216.3790235021515</v>
      </c>
      <c r="K772" s="2">
        <v>3156.9852707967302</v>
      </c>
      <c r="L772" s="2">
        <v>3155.53</v>
      </c>
      <c r="M772" s="64" t="s">
        <v>4008</v>
      </c>
    </row>
    <row r="773" spans="1:13" x14ac:dyDescent="0.25">
      <c r="A773" t="str">
        <f t="shared" si="12"/>
        <v>216906M113</v>
      </c>
      <c r="B773" s="4" t="s">
        <v>1534</v>
      </c>
      <c r="C773" s="1">
        <v>2169</v>
      </c>
      <c r="D773" s="1" t="s">
        <v>1535</v>
      </c>
      <c r="E773" s="2">
        <v>839.51</v>
      </c>
      <c r="F773" s="2">
        <v>3736505.1754999999</v>
      </c>
      <c r="G773" s="2">
        <v>4085110.7568000001</v>
      </c>
      <c r="H773" s="3">
        <v>-8.5335649999999999E-2</v>
      </c>
      <c r="I773" s="5">
        <v>-348605.58130000002</v>
      </c>
      <c r="J773" s="2">
        <v>4450.8167567986084</v>
      </c>
      <c r="K773" s="2">
        <v>4866.0656297125706</v>
      </c>
      <c r="L773" s="2">
        <v>4470.12</v>
      </c>
      <c r="M773" s="64" t="s">
        <v>4009</v>
      </c>
    </row>
    <row r="774" spans="1:13" x14ac:dyDescent="0.25">
      <c r="A774" t="str">
        <f t="shared" si="12"/>
        <v>217006M114</v>
      </c>
      <c r="B774" s="4" t="s">
        <v>1536</v>
      </c>
      <c r="C774" s="1">
        <v>2170</v>
      </c>
      <c r="D774" s="1" t="s">
        <v>1537</v>
      </c>
      <c r="E774" s="2">
        <v>368.66</v>
      </c>
      <c r="F774" s="2">
        <v>2410527.2226</v>
      </c>
      <c r="G774" s="2">
        <v>2366197.6326000001</v>
      </c>
      <c r="H774" s="3">
        <v>1.8734525500000002E-2</v>
      </c>
      <c r="I774" s="5">
        <v>44329.589969000001</v>
      </c>
      <c r="J774" s="2">
        <v>6538.6188428362175</v>
      </c>
      <c r="K774" s="2">
        <v>6418.3736575706616</v>
      </c>
      <c r="L774" s="2">
        <v>6456.96</v>
      </c>
      <c r="M774" s="64" t="s">
        <v>4012</v>
      </c>
    </row>
    <row r="775" spans="1:13" x14ac:dyDescent="0.25">
      <c r="A775" t="str">
        <f t="shared" si="12"/>
        <v>217106M11T</v>
      </c>
      <c r="B775" s="4" t="s">
        <v>1538</v>
      </c>
      <c r="C775" s="1">
        <v>2171</v>
      </c>
      <c r="D775" s="1" t="s">
        <v>1539</v>
      </c>
      <c r="E775" s="2">
        <v>1272.54</v>
      </c>
      <c r="F775" s="2">
        <v>927121.74239999999</v>
      </c>
      <c r="G775" s="2">
        <v>1005835.5839</v>
      </c>
      <c r="H775" s="3">
        <v>-7.8257165000000004E-2</v>
      </c>
      <c r="I775" s="5">
        <v>-78713.841530000005</v>
      </c>
      <c r="J775" s="2">
        <v>728.56000000000006</v>
      </c>
      <c r="K775" s="2">
        <v>790.41569137315923</v>
      </c>
      <c r="L775" s="2">
        <v>728.56</v>
      </c>
      <c r="M775" s="64" t="s">
        <v>4008</v>
      </c>
    </row>
    <row r="776" spans="1:13" x14ac:dyDescent="0.25">
      <c r="A776" t="str">
        <f t="shared" si="12"/>
        <v>217206M121</v>
      </c>
      <c r="B776" s="4" t="s">
        <v>1540</v>
      </c>
      <c r="C776" s="1">
        <v>2172</v>
      </c>
      <c r="D776" s="1" t="s">
        <v>1541</v>
      </c>
      <c r="E776" s="2">
        <v>20043.349999999999</v>
      </c>
      <c r="F776" s="2">
        <v>24677956.77</v>
      </c>
      <c r="G776" s="2">
        <v>28221941.078000002</v>
      </c>
      <c r="H776" s="3">
        <v>-0.12557549800000001</v>
      </c>
      <c r="I776" s="5">
        <v>-3543984.3080000002</v>
      </c>
      <c r="J776" s="2">
        <v>1231.2291493188516</v>
      </c>
      <c r="K776" s="2">
        <v>1408.0451161108299</v>
      </c>
      <c r="L776" s="2">
        <v>1207.45</v>
      </c>
      <c r="M776" s="64" t="s">
        <v>4008</v>
      </c>
    </row>
    <row r="777" spans="1:13" x14ac:dyDescent="0.25">
      <c r="A777" t="str">
        <f t="shared" si="12"/>
        <v>217306M122</v>
      </c>
      <c r="B777" s="4" t="s">
        <v>1542</v>
      </c>
      <c r="C777" s="1">
        <v>2173</v>
      </c>
      <c r="D777" s="1" t="s">
        <v>1543</v>
      </c>
      <c r="E777" s="2">
        <v>5992.19</v>
      </c>
      <c r="F777" s="2">
        <v>12976472.062000001</v>
      </c>
      <c r="G777" s="2">
        <v>13225978.539000001</v>
      </c>
      <c r="H777" s="3">
        <v>-1.8864878000000002E-2</v>
      </c>
      <c r="I777" s="5">
        <v>-249506.47659999999</v>
      </c>
      <c r="J777" s="2">
        <v>2165.5641863826081</v>
      </c>
      <c r="K777" s="2">
        <v>2207.2027988097843</v>
      </c>
      <c r="L777" s="2">
        <v>2155.44</v>
      </c>
      <c r="M777" s="64" t="s">
        <v>4008</v>
      </c>
    </row>
    <row r="778" spans="1:13" x14ac:dyDescent="0.25">
      <c r="A778" t="str">
        <f t="shared" si="12"/>
        <v>217406M123</v>
      </c>
      <c r="B778" s="4" t="s">
        <v>1544</v>
      </c>
      <c r="C778" s="1">
        <v>2174</v>
      </c>
      <c r="D778" s="1" t="s">
        <v>1545</v>
      </c>
      <c r="E778" s="2">
        <v>3678.75</v>
      </c>
      <c r="F778" s="2">
        <v>12173066.255000001</v>
      </c>
      <c r="G778" s="2">
        <v>12310404.405999999</v>
      </c>
      <c r="H778" s="3">
        <v>-1.1156266E-2</v>
      </c>
      <c r="I778" s="5">
        <v>-137338.15100000001</v>
      </c>
      <c r="J778" s="2">
        <v>3309.0224274549782</v>
      </c>
      <c r="K778" s="2">
        <v>3346.3552581719332</v>
      </c>
      <c r="L778" s="2">
        <v>3290.15</v>
      </c>
      <c r="M778" s="64" t="s">
        <v>4008</v>
      </c>
    </row>
    <row r="779" spans="1:13" x14ac:dyDescent="0.25">
      <c r="A779" t="str">
        <f t="shared" si="12"/>
        <v>220006M12T</v>
      </c>
      <c r="B779" s="4" t="s">
        <v>1546</v>
      </c>
      <c r="C779" s="1">
        <v>2200</v>
      </c>
      <c r="D779" s="1" t="s">
        <v>1547</v>
      </c>
      <c r="E779" s="2">
        <v>55418.32</v>
      </c>
      <c r="F779" s="2">
        <v>32090532.379000001</v>
      </c>
      <c r="G779" s="2">
        <v>35903453.642999999</v>
      </c>
      <c r="H779" s="3">
        <v>-0.106199289</v>
      </c>
      <c r="I779" s="5">
        <v>-3812921.264</v>
      </c>
      <c r="J779" s="2">
        <v>579.05999999639107</v>
      </c>
      <c r="K779" s="2">
        <v>647.86254153861034</v>
      </c>
      <c r="L779" s="2">
        <v>579.05999999999995</v>
      </c>
      <c r="M779" s="64" t="s">
        <v>4008</v>
      </c>
    </row>
    <row r="780" spans="1:13" x14ac:dyDescent="0.25">
      <c r="A780" t="str">
        <f t="shared" si="12"/>
        <v>217606M131</v>
      </c>
      <c r="B780" s="4" t="s">
        <v>1548</v>
      </c>
      <c r="C780" s="1">
        <v>2176</v>
      </c>
      <c r="D780" s="1" t="s">
        <v>1549</v>
      </c>
      <c r="E780" s="2">
        <v>2336.3200000000002</v>
      </c>
      <c r="F780" s="2">
        <v>5294177.9824000001</v>
      </c>
      <c r="G780" s="2">
        <v>5989515.3744000001</v>
      </c>
      <c r="H780" s="3">
        <v>-0.11609243</v>
      </c>
      <c r="I780" s="5">
        <v>-695337.39199999999</v>
      </c>
      <c r="J780" s="2">
        <v>2266.0328989179561</v>
      </c>
      <c r="K780" s="2">
        <v>2563.653683741953</v>
      </c>
      <c r="L780" s="2">
        <v>2210.85</v>
      </c>
      <c r="M780" s="64" t="s">
        <v>4013</v>
      </c>
    </row>
    <row r="781" spans="1:13" x14ac:dyDescent="0.25">
      <c r="A781" t="str">
        <f t="shared" si="12"/>
        <v>217706M132</v>
      </c>
      <c r="B781" s="4" t="s">
        <v>1550</v>
      </c>
      <c r="C781" s="1">
        <v>2177</v>
      </c>
      <c r="D781" s="1" t="s">
        <v>1551</v>
      </c>
      <c r="E781" s="2">
        <v>2166.16</v>
      </c>
      <c r="F781" s="2">
        <v>10999724.646</v>
      </c>
      <c r="G781" s="2">
        <v>10066039.153999999</v>
      </c>
      <c r="H781" s="3">
        <v>9.2755996399999999E-2</v>
      </c>
      <c r="I781" s="5">
        <v>933685.49166000006</v>
      </c>
      <c r="J781" s="2">
        <v>5077.9834573623375</v>
      </c>
      <c r="K781" s="2">
        <v>4646.9508965173391</v>
      </c>
      <c r="L781" s="2">
        <v>5042.5600000000004</v>
      </c>
      <c r="M781" s="64" t="s">
        <v>4008</v>
      </c>
    </row>
    <row r="782" spans="1:13" x14ac:dyDescent="0.25">
      <c r="A782" t="str">
        <f t="shared" si="12"/>
        <v>217806M133</v>
      </c>
      <c r="B782" s="4" t="s">
        <v>1552</v>
      </c>
      <c r="C782" s="1">
        <v>2178</v>
      </c>
      <c r="D782" s="1" t="s">
        <v>1553</v>
      </c>
      <c r="E782" s="2">
        <v>2517.1799999999998</v>
      </c>
      <c r="F782" s="2">
        <v>16768326.297</v>
      </c>
      <c r="G782" s="2">
        <v>16238709.58</v>
      </c>
      <c r="H782" s="3">
        <v>3.2614458300000003E-2</v>
      </c>
      <c r="I782" s="5">
        <v>529616.71629999997</v>
      </c>
      <c r="J782" s="2">
        <v>6661.5523311801307</v>
      </c>
      <c r="K782" s="2">
        <v>6451.1515187630603</v>
      </c>
      <c r="L782" s="2">
        <v>6652.95</v>
      </c>
      <c r="M782" s="64" t="s">
        <v>4008</v>
      </c>
    </row>
    <row r="783" spans="1:13" x14ac:dyDescent="0.25">
      <c r="A783" t="str">
        <f t="shared" si="12"/>
        <v>217906M134</v>
      </c>
      <c r="B783" s="4" t="s">
        <v>1554</v>
      </c>
      <c r="C783" s="1">
        <v>2179</v>
      </c>
      <c r="D783" s="1" t="s">
        <v>1555</v>
      </c>
      <c r="E783" s="2">
        <v>599.77</v>
      </c>
      <c r="F783" s="2">
        <v>5983617.3448000001</v>
      </c>
      <c r="G783" s="2">
        <v>5571085.7692</v>
      </c>
      <c r="H783" s="3">
        <v>7.4048685099999997E-2</v>
      </c>
      <c r="I783" s="5">
        <v>412531.57556999999</v>
      </c>
      <c r="J783" s="2">
        <v>9976.5199072977975</v>
      </c>
      <c r="K783" s="2">
        <v>9288.7036183870478</v>
      </c>
      <c r="L783" s="2">
        <v>9661.31</v>
      </c>
      <c r="M783" s="64" t="s">
        <v>4013</v>
      </c>
    </row>
    <row r="784" spans="1:13" x14ac:dyDescent="0.25">
      <c r="A784" t="str">
        <f t="shared" si="12"/>
        <v>218006M13T</v>
      </c>
      <c r="B784" s="4" t="s">
        <v>1556</v>
      </c>
      <c r="C784" s="1">
        <v>2180</v>
      </c>
      <c r="D784" s="1" t="s">
        <v>1557</v>
      </c>
      <c r="E784" s="2">
        <v>2062.75</v>
      </c>
      <c r="F784" s="2">
        <v>1540812.3674999999</v>
      </c>
      <c r="G784" s="2">
        <v>1470176.4051999999</v>
      </c>
      <c r="H784" s="3">
        <v>4.8045909400000003E-2</v>
      </c>
      <c r="I784" s="5">
        <v>70635.962343000007</v>
      </c>
      <c r="J784" s="2">
        <v>746.96999999999991</v>
      </c>
      <c r="K784" s="2">
        <v>712.72641144103738</v>
      </c>
      <c r="L784" s="2">
        <v>746.97</v>
      </c>
      <c r="M784" s="64" t="s">
        <v>4008</v>
      </c>
    </row>
    <row r="785" spans="1:13" x14ac:dyDescent="0.25">
      <c r="A785" t="str">
        <f t="shared" si="12"/>
        <v>218106M141</v>
      </c>
      <c r="B785" s="4" t="s">
        <v>1558</v>
      </c>
      <c r="C785" s="1">
        <v>2181</v>
      </c>
      <c r="D785" s="1" t="s">
        <v>1559</v>
      </c>
      <c r="E785" s="2">
        <v>1949.32</v>
      </c>
      <c r="F785" s="2">
        <v>2130626.2532000002</v>
      </c>
      <c r="G785" s="2">
        <v>2240657.4150999999</v>
      </c>
      <c r="H785" s="3">
        <v>-4.9106641999999999E-2</v>
      </c>
      <c r="I785" s="5">
        <v>-110031.16190000001</v>
      </c>
      <c r="J785" s="2">
        <v>1093.0100000000002</v>
      </c>
      <c r="K785" s="2">
        <v>1149.4559205774322</v>
      </c>
      <c r="L785" s="2">
        <v>1093.01</v>
      </c>
      <c r="M785" s="64" t="s">
        <v>4008</v>
      </c>
    </row>
    <row r="786" spans="1:13" x14ac:dyDescent="0.25">
      <c r="A786" t="str">
        <f t="shared" si="12"/>
        <v>218606M16Z</v>
      </c>
      <c r="B786" s="4" t="s">
        <v>1560</v>
      </c>
      <c r="C786" s="1">
        <v>2186</v>
      </c>
      <c r="D786" s="1" t="s">
        <v>1561</v>
      </c>
      <c r="E786" s="2">
        <v>16311.23</v>
      </c>
      <c r="F786" s="2">
        <v>14268085.33</v>
      </c>
      <c r="G786" s="2">
        <v>13937723.296</v>
      </c>
      <c r="H786" s="3">
        <v>2.3702725800000001E-2</v>
      </c>
      <c r="I786" s="5">
        <v>330362.03412999999</v>
      </c>
      <c r="J786" s="2">
        <v>874.73999998773854</v>
      </c>
      <c r="K786" s="2">
        <v>854.48634443877017</v>
      </c>
      <c r="L786" s="2">
        <v>874.74</v>
      </c>
      <c r="M786" s="64" t="s">
        <v>4008</v>
      </c>
    </row>
    <row r="787" spans="1:13" x14ac:dyDescent="0.25">
      <c r="A787" t="str">
        <f t="shared" si="12"/>
        <v>218706M17T</v>
      </c>
      <c r="B787" s="4" t="s">
        <v>1562</v>
      </c>
      <c r="C787" s="1">
        <v>2187</v>
      </c>
      <c r="D787" s="1" t="s">
        <v>1563</v>
      </c>
      <c r="E787" s="2">
        <v>863.63</v>
      </c>
      <c r="F787" s="2">
        <v>291691.03249999997</v>
      </c>
      <c r="G787" s="2">
        <v>454837.75828000001</v>
      </c>
      <c r="H787" s="3">
        <v>-0.35869213300000002</v>
      </c>
      <c r="I787" s="5">
        <v>-163146.72579999999</v>
      </c>
      <c r="J787" s="2">
        <v>337.74999999999994</v>
      </c>
      <c r="K787" s="2">
        <v>526.65812706830468</v>
      </c>
      <c r="L787" s="2">
        <v>337.75</v>
      </c>
      <c r="M787" s="64" t="s">
        <v>4008</v>
      </c>
    </row>
    <row r="788" spans="1:13" x14ac:dyDescent="0.25">
      <c r="A788" t="str">
        <f t="shared" si="12"/>
        <v>218806M17Z</v>
      </c>
      <c r="B788" s="4" t="s">
        <v>1564</v>
      </c>
      <c r="C788" s="1">
        <v>2188</v>
      </c>
      <c r="D788" s="1" t="s">
        <v>1565</v>
      </c>
      <c r="E788" s="2">
        <v>3871.49</v>
      </c>
      <c r="F788" s="2">
        <v>8786079.9046999998</v>
      </c>
      <c r="G788" s="2">
        <v>8164437.3954999996</v>
      </c>
      <c r="H788" s="3">
        <v>7.6140275100000002E-2</v>
      </c>
      <c r="I788" s="5">
        <v>621642.50916000002</v>
      </c>
      <c r="J788" s="2">
        <v>2269.431124631602</v>
      </c>
      <c r="K788" s="2">
        <v>2108.8618065654309</v>
      </c>
      <c r="L788" s="2">
        <v>2009.56</v>
      </c>
      <c r="M788" s="64" t="s">
        <v>4012</v>
      </c>
    </row>
    <row r="789" spans="1:13" x14ac:dyDescent="0.25">
      <c r="A789" t="str">
        <f t="shared" si="12"/>
        <v>220106M18T</v>
      </c>
      <c r="B789" s="4" t="s">
        <v>1566</v>
      </c>
      <c r="C789" s="1">
        <v>2201</v>
      </c>
      <c r="D789" s="1" t="s">
        <v>1567</v>
      </c>
      <c r="E789" s="2">
        <v>28241.06</v>
      </c>
      <c r="F789" s="2">
        <v>16279841.448000001</v>
      </c>
      <c r="G789" s="2">
        <v>18048869.052000001</v>
      </c>
      <c r="H789" s="3">
        <v>-9.8013211000000003E-2</v>
      </c>
      <c r="I789" s="5">
        <v>-1769027.6040000001</v>
      </c>
      <c r="J789" s="2">
        <v>576.46000001416382</v>
      </c>
      <c r="K789" s="2">
        <v>639.10026932416838</v>
      </c>
      <c r="L789" s="2">
        <v>576.46</v>
      </c>
      <c r="M789" s="64" t="s">
        <v>4008</v>
      </c>
    </row>
    <row r="790" spans="1:13" x14ac:dyDescent="0.25">
      <c r="A790" t="str">
        <f t="shared" si="12"/>
        <v>218906M18Z</v>
      </c>
      <c r="B790" s="4" t="s">
        <v>1568</v>
      </c>
      <c r="C790" s="1">
        <v>2189</v>
      </c>
      <c r="D790" s="1" t="s">
        <v>1569</v>
      </c>
      <c r="E790" s="2">
        <v>24738.82</v>
      </c>
      <c r="F790" s="2">
        <v>52658885.897</v>
      </c>
      <c r="G790" s="2">
        <v>52658887.138999999</v>
      </c>
      <c r="H790" s="3">
        <v>-2.358025E-8</v>
      </c>
      <c r="I790" s="5">
        <v>-1.2417097909999999</v>
      </c>
      <c r="J790" s="2">
        <v>2128.5932755483082</v>
      </c>
      <c r="K790" s="2">
        <v>2128.5933257528045</v>
      </c>
      <c r="L790" s="2">
        <v>2005.86</v>
      </c>
      <c r="M790" s="64" t="s">
        <v>4008</v>
      </c>
    </row>
    <row r="791" spans="1:13" x14ac:dyDescent="0.25">
      <c r="A791" t="str">
        <f t="shared" si="12"/>
        <v>219006M191</v>
      </c>
      <c r="B791" s="4" t="s">
        <v>1570</v>
      </c>
      <c r="C791" s="1">
        <v>2190</v>
      </c>
      <c r="D791" s="1" t="s">
        <v>1571</v>
      </c>
      <c r="E791" s="2">
        <v>3859.19</v>
      </c>
      <c r="F791" s="2">
        <v>7173711.5406999998</v>
      </c>
      <c r="G791" s="2">
        <v>8143708.5574000003</v>
      </c>
      <c r="H791" s="3">
        <v>-0.119109987</v>
      </c>
      <c r="I791" s="5">
        <v>-969997.01670000004</v>
      </c>
      <c r="J791" s="2">
        <v>1858.8645650253031</v>
      </c>
      <c r="K791" s="2">
        <v>2110.2118728023238</v>
      </c>
      <c r="L791" s="2">
        <v>1984.78</v>
      </c>
      <c r="M791" s="64" t="s">
        <v>4008</v>
      </c>
    </row>
    <row r="792" spans="1:13" x14ac:dyDescent="0.25">
      <c r="A792" t="str">
        <f t="shared" si="12"/>
        <v>219106M192</v>
      </c>
      <c r="B792" s="4" t="s">
        <v>1572</v>
      </c>
      <c r="C792" s="1">
        <v>2191</v>
      </c>
      <c r="D792" s="1" t="s">
        <v>1573</v>
      </c>
      <c r="E792" s="2">
        <v>1807.25</v>
      </c>
      <c r="F792" s="2">
        <v>7027078.8383999998</v>
      </c>
      <c r="G792" s="2">
        <v>6520945.3606000002</v>
      </c>
      <c r="H792" s="3">
        <v>7.7616580099999999E-2</v>
      </c>
      <c r="I792" s="5">
        <v>506133.47779999999</v>
      </c>
      <c r="J792" s="2">
        <v>3888.2715940794023</v>
      </c>
      <c r="K792" s="2">
        <v>3608.2143370314016</v>
      </c>
      <c r="L792" s="2">
        <v>4335.4399999999996</v>
      </c>
      <c r="M792" s="64" t="s">
        <v>4008</v>
      </c>
    </row>
    <row r="793" spans="1:13" x14ac:dyDescent="0.25">
      <c r="A793" t="str">
        <f t="shared" si="12"/>
        <v>219206M193</v>
      </c>
      <c r="B793" s="4" t="s">
        <v>1574</v>
      </c>
      <c r="C793" s="1">
        <v>2192</v>
      </c>
      <c r="D793" s="1" t="s">
        <v>1575</v>
      </c>
      <c r="E793" s="2">
        <v>1478.74</v>
      </c>
      <c r="F793" s="2">
        <v>8206571.8317</v>
      </c>
      <c r="G793" s="2">
        <v>7946565.8365000002</v>
      </c>
      <c r="H793" s="3">
        <v>3.2719290400000003E-2</v>
      </c>
      <c r="I793" s="5">
        <v>260005.99517000001</v>
      </c>
      <c r="J793" s="2">
        <v>5549.7057168264873</v>
      </c>
      <c r="K793" s="2">
        <v>5373.8762977264432</v>
      </c>
      <c r="L793" s="2">
        <v>5615.63</v>
      </c>
      <c r="M793" s="64" t="s">
        <v>4008</v>
      </c>
    </row>
    <row r="794" spans="1:13" x14ac:dyDescent="0.25">
      <c r="A794" t="str">
        <f t="shared" si="12"/>
        <v>219306M194</v>
      </c>
      <c r="B794" s="4" t="s">
        <v>1576</v>
      </c>
      <c r="C794" s="1">
        <v>2193</v>
      </c>
      <c r="D794" s="1" t="s">
        <v>1577</v>
      </c>
      <c r="E794" s="2">
        <v>1269.77</v>
      </c>
      <c r="F794" s="2">
        <v>10207682.984999999</v>
      </c>
      <c r="G794" s="2">
        <v>9563865.4620999992</v>
      </c>
      <c r="H794" s="3">
        <v>6.7317710200000005E-2</v>
      </c>
      <c r="I794" s="5">
        <v>643817.52329000004</v>
      </c>
      <c r="J794" s="2">
        <v>8039.0015396489125</v>
      </c>
      <c r="K794" s="2">
        <v>7531.9667830394474</v>
      </c>
      <c r="L794" s="2">
        <v>8253.1200000000008</v>
      </c>
      <c r="M794" s="64" t="s">
        <v>4013</v>
      </c>
    </row>
    <row r="795" spans="1:13" x14ac:dyDescent="0.25">
      <c r="A795" t="str">
        <f t="shared" si="12"/>
        <v>219406M201</v>
      </c>
      <c r="B795" s="4" t="s">
        <v>1578</v>
      </c>
      <c r="C795" s="1">
        <v>2194</v>
      </c>
      <c r="D795" s="1" t="s">
        <v>1579</v>
      </c>
      <c r="E795" s="2">
        <v>5782.14</v>
      </c>
      <c r="F795" s="2">
        <v>7648162.8832</v>
      </c>
      <c r="G795" s="2">
        <v>8292159.8387000002</v>
      </c>
      <c r="H795" s="3">
        <v>-7.7663355000000003E-2</v>
      </c>
      <c r="I795" s="5">
        <v>-643996.95550000004</v>
      </c>
      <c r="J795" s="2">
        <v>1322.721844023147</v>
      </c>
      <c r="K795" s="2">
        <v>1434.0987659759189</v>
      </c>
      <c r="L795" s="2">
        <v>1311.72</v>
      </c>
      <c r="M795" s="64" t="s">
        <v>4008</v>
      </c>
    </row>
    <row r="796" spans="1:13" x14ac:dyDescent="0.25">
      <c r="A796" t="str">
        <f t="shared" si="12"/>
        <v>219506M202</v>
      </c>
      <c r="B796" s="4" t="s">
        <v>1580</v>
      </c>
      <c r="C796" s="1">
        <v>2195</v>
      </c>
      <c r="D796" s="1" t="s">
        <v>1581</v>
      </c>
      <c r="E796" s="2">
        <v>899</v>
      </c>
      <c r="F796" s="2">
        <v>2650518.2215999998</v>
      </c>
      <c r="G796" s="2">
        <v>2498539.1861999999</v>
      </c>
      <c r="H796" s="3">
        <v>6.0827157E-2</v>
      </c>
      <c r="I796" s="5">
        <v>151979.03542999999</v>
      </c>
      <c r="J796" s="2">
        <v>2948.296130812013</v>
      </c>
      <c r="K796" s="2">
        <v>2779.2426987764179</v>
      </c>
      <c r="L796" s="2">
        <v>2901.31</v>
      </c>
      <c r="M796" s="64" t="s">
        <v>4008</v>
      </c>
    </row>
    <row r="797" spans="1:13" x14ac:dyDescent="0.25">
      <c r="A797" t="str">
        <f t="shared" si="12"/>
        <v>219606M203</v>
      </c>
      <c r="B797" s="4" t="s">
        <v>1582</v>
      </c>
      <c r="C797" s="1">
        <v>2196</v>
      </c>
      <c r="D797" s="1" t="s">
        <v>1583</v>
      </c>
      <c r="E797" s="2">
        <v>403.45</v>
      </c>
      <c r="F797" s="2">
        <v>1777826.4654999999</v>
      </c>
      <c r="G797" s="2">
        <v>1781674.2493</v>
      </c>
      <c r="H797" s="3">
        <v>-2.159645E-3</v>
      </c>
      <c r="I797" s="5">
        <v>-3847.7837869999998</v>
      </c>
      <c r="J797" s="2">
        <v>4406.5595873094562</v>
      </c>
      <c r="K797" s="2">
        <v>4416.0967884496222</v>
      </c>
      <c r="L797" s="2">
        <v>4349.95</v>
      </c>
      <c r="M797" s="64" t="s">
        <v>4009</v>
      </c>
    </row>
    <row r="798" spans="1:13" x14ac:dyDescent="0.25">
      <c r="A798" t="str">
        <f t="shared" si="12"/>
        <v>219806M20T</v>
      </c>
      <c r="B798" s="4" t="s">
        <v>1584</v>
      </c>
      <c r="C798" s="1">
        <v>2198</v>
      </c>
      <c r="D798" s="1" t="s">
        <v>1585</v>
      </c>
      <c r="E798" s="2">
        <v>1485.48</v>
      </c>
      <c r="F798" s="2">
        <v>1067213.3964</v>
      </c>
      <c r="G798" s="2">
        <v>1126790.3555000001</v>
      </c>
      <c r="H798" s="3">
        <v>-5.2873152999999999E-2</v>
      </c>
      <c r="I798" s="5">
        <v>-59576.959080000001</v>
      </c>
      <c r="J798" s="2">
        <v>718.43</v>
      </c>
      <c r="K798" s="2">
        <v>758.53620075665776</v>
      </c>
      <c r="L798" s="2">
        <v>718.43</v>
      </c>
      <c r="M798" s="64" t="s">
        <v>4008</v>
      </c>
    </row>
    <row r="799" spans="1:13" x14ac:dyDescent="0.25">
      <c r="A799" t="str">
        <f t="shared" si="12"/>
        <v>220206M211</v>
      </c>
      <c r="B799" s="4" t="s">
        <v>1586</v>
      </c>
      <c r="C799" s="1">
        <v>2202</v>
      </c>
      <c r="D799" s="1" t="s">
        <v>1587</v>
      </c>
      <c r="E799" s="2">
        <v>1052.58</v>
      </c>
      <c r="F799" s="2">
        <v>1271444.7486</v>
      </c>
      <c r="G799" s="2">
        <v>1266893.0333</v>
      </c>
      <c r="H799" s="3">
        <v>3.5928174E-3</v>
      </c>
      <c r="I799" s="5">
        <v>4551.7153122</v>
      </c>
      <c r="J799" s="2">
        <v>1207.9316998232914</v>
      </c>
      <c r="K799" s="2">
        <v>1203.6073583955615</v>
      </c>
      <c r="L799" s="2">
        <v>1198.23</v>
      </c>
      <c r="M799" s="64" t="s">
        <v>4008</v>
      </c>
    </row>
    <row r="800" spans="1:13" x14ac:dyDescent="0.25">
      <c r="A800" t="str">
        <f t="shared" si="12"/>
        <v>220306M212</v>
      </c>
      <c r="B800" s="4" t="s">
        <v>1588</v>
      </c>
      <c r="C800" s="1">
        <v>2203</v>
      </c>
      <c r="D800" s="1" t="s">
        <v>1589</v>
      </c>
      <c r="E800" s="2">
        <v>153.34</v>
      </c>
      <c r="F800" s="2">
        <v>387367.26360000001</v>
      </c>
      <c r="G800" s="2">
        <v>425237.54298000003</v>
      </c>
      <c r="H800" s="3">
        <v>-8.9056763999999997E-2</v>
      </c>
      <c r="I800" s="5">
        <v>-37870.27938</v>
      </c>
      <c r="J800" s="2">
        <v>2526.1984061562539</v>
      </c>
      <c r="K800" s="2">
        <v>2773.1677512716838</v>
      </c>
      <c r="L800" s="2">
        <v>2468.13</v>
      </c>
      <c r="M800" s="64" t="s">
        <v>4012</v>
      </c>
    </row>
    <row r="801" spans="1:13" x14ac:dyDescent="0.25">
      <c r="A801" t="str">
        <f t="shared" si="12"/>
        <v>231907C061</v>
      </c>
      <c r="B801" s="4" t="s">
        <v>1590</v>
      </c>
      <c r="C801" s="1">
        <v>2319</v>
      </c>
      <c r="D801" s="1" t="s">
        <v>1591</v>
      </c>
      <c r="E801" s="2">
        <v>253.1</v>
      </c>
      <c r="F801" s="2">
        <v>1052430.8334999999</v>
      </c>
      <c r="G801" s="2">
        <v>1054395.0412999999</v>
      </c>
      <c r="H801" s="3">
        <v>-1.862877E-3</v>
      </c>
      <c r="I801" s="5">
        <v>-1964.207776</v>
      </c>
      <c r="J801" s="2">
        <v>4158.1621236665351</v>
      </c>
      <c r="K801" s="2">
        <v>4165.922723429474</v>
      </c>
      <c r="L801" s="2">
        <v>4543.8</v>
      </c>
      <c r="M801" s="64" t="s">
        <v>4008</v>
      </c>
    </row>
    <row r="802" spans="1:13" x14ac:dyDescent="0.25">
      <c r="A802" t="str">
        <f t="shared" si="12"/>
        <v>232007C062</v>
      </c>
      <c r="B802" s="4" t="s">
        <v>1592</v>
      </c>
      <c r="C802" s="1">
        <v>2320</v>
      </c>
      <c r="D802" s="1" t="s">
        <v>1593</v>
      </c>
      <c r="E802" s="2">
        <v>195.72</v>
      </c>
      <c r="F802" s="2">
        <v>1592320.7794999999</v>
      </c>
      <c r="G802" s="2">
        <v>1409463.6131</v>
      </c>
      <c r="H802" s="3">
        <v>0.129735287</v>
      </c>
      <c r="I802" s="5">
        <v>182857.16638000001</v>
      </c>
      <c r="J802" s="2">
        <v>8135.7080497649704</v>
      </c>
      <c r="K802" s="2">
        <v>7201.4286383609233</v>
      </c>
      <c r="L802" s="2">
        <v>8405.99</v>
      </c>
      <c r="M802" s="64" t="s">
        <v>4008</v>
      </c>
    </row>
    <row r="803" spans="1:13" x14ac:dyDescent="0.25">
      <c r="A803" t="str">
        <f t="shared" si="12"/>
        <v>232107C063</v>
      </c>
      <c r="B803" s="4" t="s">
        <v>1594</v>
      </c>
      <c r="C803" s="1">
        <v>2321</v>
      </c>
      <c r="D803" s="1" t="s">
        <v>1595</v>
      </c>
      <c r="E803" s="2">
        <v>106.02</v>
      </c>
      <c r="F803" s="2">
        <v>1367754.6348000001</v>
      </c>
      <c r="G803" s="2">
        <v>1107830.3777999999</v>
      </c>
      <c r="H803" s="3">
        <v>0.23462459799999999</v>
      </c>
      <c r="I803" s="5">
        <v>259924.25700000001</v>
      </c>
      <c r="J803" s="2">
        <v>12900.911477079799</v>
      </c>
      <c r="K803" s="2">
        <v>10449.258421052631</v>
      </c>
      <c r="L803" s="2">
        <v>12610.42</v>
      </c>
      <c r="M803" s="64" t="s">
        <v>4010</v>
      </c>
    </row>
    <row r="804" spans="1:13" x14ac:dyDescent="0.25">
      <c r="A804" t="str">
        <f t="shared" si="12"/>
        <v>232307C071</v>
      </c>
      <c r="B804" s="4" t="s">
        <v>1596</v>
      </c>
      <c r="C804" s="1">
        <v>2323</v>
      </c>
      <c r="D804" s="1" t="s">
        <v>1597</v>
      </c>
      <c r="E804" s="2">
        <v>169.73</v>
      </c>
      <c r="F804" s="2">
        <v>573979.04839999997</v>
      </c>
      <c r="G804" s="2">
        <v>594397.54134</v>
      </c>
      <c r="H804" s="3">
        <v>-3.4351577000000001E-2</v>
      </c>
      <c r="I804" s="5">
        <v>-20418.49294</v>
      </c>
      <c r="J804" s="2">
        <v>3381.7183079007837</v>
      </c>
      <c r="K804" s="2">
        <v>3502.0181543628119</v>
      </c>
      <c r="L804" s="2">
        <v>3621.18</v>
      </c>
      <c r="M804" s="64" t="s">
        <v>4009</v>
      </c>
    </row>
    <row r="805" spans="1:13" x14ac:dyDescent="0.25">
      <c r="A805" t="str">
        <f t="shared" si="12"/>
        <v>232907C083</v>
      </c>
      <c r="B805" s="4" t="s">
        <v>1598</v>
      </c>
      <c r="C805" s="1">
        <v>2329</v>
      </c>
      <c r="D805" s="1" t="s">
        <v>1599</v>
      </c>
      <c r="E805" s="2">
        <v>126.17</v>
      </c>
      <c r="F805" s="2">
        <v>1387420.2124999999</v>
      </c>
      <c r="G805" s="2">
        <v>1549906.352</v>
      </c>
      <c r="H805" s="3">
        <v>-0.104836101</v>
      </c>
      <c r="I805" s="5">
        <v>-162486.13949999999</v>
      </c>
      <c r="J805" s="2">
        <v>10996.435067765711</v>
      </c>
      <c r="K805" s="2">
        <v>12284.270048347467</v>
      </c>
      <c r="L805" s="2">
        <v>11199.17</v>
      </c>
      <c r="M805" s="64" t="s">
        <v>4010</v>
      </c>
    </row>
    <row r="806" spans="1:13" x14ac:dyDescent="0.25">
      <c r="A806" t="str">
        <f t="shared" si="12"/>
        <v>233107C091</v>
      </c>
      <c r="B806" s="4" t="s">
        <v>1600</v>
      </c>
      <c r="C806" s="1">
        <v>2331</v>
      </c>
      <c r="D806" s="1" t="s">
        <v>1601</v>
      </c>
      <c r="E806" s="2">
        <v>1921.85</v>
      </c>
      <c r="F806" s="2">
        <v>18687411.024</v>
      </c>
      <c r="G806" s="2">
        <v>16986021.894000001</v>
      </c>
      <c r="H806" s="3">
        <v>0.1001640726</v>
      </c>
      <c r="I806" s="5">
        <v>1701389.13</v>
      </c>
      <c r="J806" s="2">
        <v>9723.657425917736</v>
      </c>
      <c r="K806" s="2">
        <v>8838.3702651091407</v>
      </c>
      <c r="L806" s="2">
        <v>9868.75</v>
      </c>
      <c r="M806" s="64" t="s">
        <v>4008</v>
      </c>
    </row>
    <row r="807" spans="1:13" x14ac:dyDescent="0.25">
      <c r="A807" t="str">
        <f t="shared" si="12"/>
        <v>233207C092</v>
      </c>
      <c r="B807" s="4" t="s">
        <v>1602</v>
      </c>
      <c r="C807" s="1">
        <v>2332</v>
      </c>
      <c r="D807" s="1" t="s">
        <v>1603</v>
      </c>
      <c r="E807" s="2">
        <v>1853.61</v>
      </c>
      <c r="F807" s="2">
        <v>23876871.640000001</v>
      </c>
      <c r="G807" s="2">
        <v>21483036.436000001</v>
      </c>
      <c r="H807" s="3">
        <v>0.1114290902</v>
      </c>
      <c r="I807" s="5">
        <v>2393835.2039000001</v>
      </c>
      <c r="J807" s="2">
        <v>12881.28119723135</v>
      </c>
      <c r="K807" s="2">
        <v>11589.836284871144</v>
      </c>
      <c r="L807" s="2">
        <v>12916.56</v>
      </c>
      <c r="M807" s="64" t="s">
        <v>4008</v>
      </c>
    </row>
    <row r="808" spans="1:13" x14ac:dyDescent="0.25">
      <c r="A808" t="str">
        <f t="shared" si="12"/>
        <v>233307C093</v>
      </c>
      <c r="B808" s="4" t="s">
        <v>1604</v>
      </c>
      <c r="C808" s="1">
        <v>2333</v>
      </c>
      <c r="D808" s="1" t="s">
        <v>1605</v>
      </c>
      <c r="E808" s="2">
        <v>1513.87</v>
      </c>
      <c r="F808" s="2">
        <v>24781963.931000002</v>
      </c>
      <c r="G808" s="2">
        <v>23203286.079</v>
      </c>
      <c r="H808" s="3">
        <v>6.8036822299999994E-2</v>
      </c>
      <c r="I808" s="5">
        <v>1578677.8522000001</v>
      </c>
      <c r="J808" s="2">
        <v>16369.941891311673</v>
      </c>
      <c r="K808" s="2">
        <v>15327.132500809186</v>
      </c>
      <c r="L808" s="2">
        <v>16682.14</v>
      </c>
      <c r="M808" s="64" t="s">
        <v>4008</v>
      </c>
    </row>
    <row r="809" spans="1:13" x14ac:dyDescent="0.25">
      <c r="A809" t="str">
        <f t="shared" si="12"/>
        <v>233407C094</v>
      </c>
      <c r="B809" s="4" t="s">
        <v>1606</v>
      </c>
      <c r="C809" s="1">
        <v>2334</v>
      </c>
      <c r="D809" s="1" t="s">
        <v>1607</v>
      </c>
      <c r="E809" s="2">
        <v>1053.5899999999999</v>
      </c>
      <c r="F809" s="2">
        <v>24624060.302999999</v>
      </c>
      <c r="G809" s="2">
        <v>23183535.228</v>
      </c>
      <c r="H809" s="3">
        <v>6.2135695099999999E-2</v>
      </c>
      <c r="I809" s="5">
        <v>1440525.0756000001</v>
      </c>
      <c r="J809" s="2">
        <v>23371.577466566694</v>
      </c>
      <c r="K809" s="2">
        <v>22004.323530025915</v>
      </c>
      <c r="L809" s="2">
        <v>22834.560000000001</v>
      </c>
      <c r="M809" s="64" t="s">
        <v>4008</v>
      </c>
    </row>
    <row r="810" spans="1:13" x14ac:dyDescent="0.25">
      <c r="A810" t="str">
        <f t="shared" si="12"/>
        <v>233507C101</v>
      </c>
      <c r="B810" s="4" t="s">
        <v>1608</v>
      </c>
      <c r="C810" s="1">
        <v>2335</v>
      </c>
      <c r="D810" s="1" t="s">
        <v>1609</v>
      </c>
      <c r="E810" s="2">
        <v>946.58</v>
      </c>
      <c r="F810" s="2">
        <v>6504672.7492000004</v>
      </c>
      <c r="G810" s="2">
        <v>6168498.5949999997</v>
      </c>
      <c r="H810" s="3">
        <v>5.4498537899999998E-2</v>
      </c>
      <c r="I810" s="5">
        <v>336174.15418999997</v>
      </c>
      <c r="J810" s="2">
        <v>6871.7622907730993</v>
      </c>
      <c r="K810" s="2">
        <v>6516.6162342327107</v>
      </c>
      <c r="L810" s="2">
        <v>7191.33</v>
      </c>
      <c r="M810" s="64" t="s">
        <v>4008</v>
      </c>
    </row>
    <row r="811" spans="1:13" x14ac:dyDescent="0.25">
      <c r="A811" t="str">
        <f t="shared" si="12"/>
        <v>233607C102</v>
      </c>
      <c r="B811" s="4" t="s">
        <v>1610</v>
      </c>
      <c r="C811" s="1">
        <v>2336</v>
      </c>
      <c r="D811" s="1" t="s">
        <v>1611</v>
      </c>
      <c r="E811" s="2">
        <v>586.91999999999996</v>
      </c>
      <c r="F811" s="2">
        <v>6022792.7216999996</v>
      </c>
      <c r="G811" s="2">
        <v>5639421.1283999998</v>
      </c>
      <c r="H811" s="3">
        <v>6.7980664100000004E-2</v>
      </c>
      <c r="I811" s="5">
        <v>383371.59328999999</v>
      </c>
      <c r="J811" s="2">
        <v>10261.692771928032</v>
      </c>
      <c r="K811" s="2">
        <v>9608.5005254549178</v>
      </c>
      <c r="L811" s="2">
        <v>10815.38</v>
      </c>
      <c r="M811" s="64" t="s">
        <v>4009</v>
      </c>
    </row>
    <row r="812" spans="1:13" x14ac:dyDescent="0.25">
      <c r="A812" t="str">
        <f t="shared" si="12"/>
        <v>233707C103</v>
      </c>
      <c r="B812" s="4" t="s">
        <v>1612</v>
      </c>
      <c r="C812" s="1">
        <v>2337</v>
      </c>
      <c r="D812" s="1" t="s">
        <v>1613</v>
      </c>
      <c r="E812" s="2">
        <v>524.58000000000004</v>
      </c>
      <c r="F812" s="2">
        <v>7404402.3178000003</v>
      </c>
      <c r="G812" s="2">
        <v>8037341.835</v>
      </c>
      <c r="H812" s="3">
        <v>-7.8749857000000006E-2</v>
      </c>
      <c r="I812" s="5">
        <v>-632939.5172</v>
      </c>
      <c r="J812" s="2">
        <v>14114.915394792024</v>
      </c>
      <c r="K812" s="2">
        <v>15321.479726638452</v>
      </c>
      <c r="L812" s="2">
        <v>14840.19</v>
      </c>
      <c r="M812" s="64" t="s">
        <v>4008</v>
      </c>
    </row>
    <row r="813" spans="1:13" x14ac:dyDescent="0.25">
      <c r="A813" t="str">
        <f t="shared" si="12"/>
        <v>233807C104</v>
      </c>
      <c r="B813" s="4" t="s">
        <v>1614</v>
      </c>
      <c r="C813" s="1">
        <v>2338</v>
      </c>
      <c r="D813" s="1" t="s">
        <v>1615</v>
      </c>
      <c r="E813" s="2">
        <v>387.34</v>
      </c>
      <c r="F813" s="2">
        <v>10679690.857000001</v>
      </c>
      <c r="G813" s="2">
        <v>10913209.558</v>
      </c>
      <c r="H813" s="3">
        <v>-2.1397802E-2</v>
      </c>
      <c r="I813" s="5">
        <v>-233518.70189999999</v>
      </c>
      <c r="J813" s="2">
        <v>27571.877051169518</v>
      </c>
      <c r="K813" s="2">
        <v>28174.754887179224</v>
      </c>
      <c r="L813" s="2">
        <v>29259.16</v>
      </c>
      <c r="M813" s="64" t="s">
        <v>4008</v>
      </c>
    </row>
    <row r="814" spans="1:13" x14ac:dyDescent="0.25">
      <c r="A814" t="str">
        <f t="shared" si="12"/>
        <v>233907C111</v>
      </c>
      <c r="B814" s="4" t="s">
        <v>1616</v>
      </c>
      <c r="C814" s="1">
        <v>2339</v>
      </c>
      <c r="D814" s="1" t="s">
        <v>1617</v>
      </c>
      <c r="E814" s="2">
        <v>252.91</v>
      </c>
      <c r="F814" s="2">
        <v>2063476.1571</v>
      </c>
      <c r="G814" s="2">
        <v>2107861.6296999999</v>
      </c>
      <c r="H814" s="3">
        <v>-2.1057109000000001E-2</v>
      </c>
      <c r="I814" s="5">
        <v>-44385.472650000003</v>
      </c>
      <c r="J814" s="2">
        <v>8158.9346293147755</v>
      </c>
      <c r="K814" s="2">
        <v>8334.4337104108181</v>
      </c>
      <c r="L814" s="2">
        <v>8468.06</v>
      </c>
      <c r="M814" s="64" t="s">
        <v>4008</v>
      </c>
    </row>
    <row r="815" spans="1:13" x14ac:dyDescent="0.25">
      <c r="A815" t="str">
        <f t="shared" si="12"/>
        <v>234007C112</v>
      </c>
      <c r="B815" s="4" t="s">
        <v>1618</v>
      </c>
      <c r="C815" s="1">
        <v>2340</v>
      </c>
      <c r="D815" s="1" t="s">
        <v>1619</v>
      </c>
      <c r="E815" s="2">
        <v>380.09</v>
      </c>
      <c r="F815" s="2">
        <v>3942789.8876999998</v>
      </c>
      <c r="G815" s="2">
        <v>4048587.2670999998</v>
      </c>
      <c r="H815" s="3">
        <v>-2.6131925E-2</v>
      </c>
      <c r="I815" s="5">
        <v>-105797.37940000001</v>
      </c>
      <c r="J815" s="2">
        <v>10373.306026730512</v>
      </c>
      <c r="K815" s="2">
        <v>10651.6542584651</v>
      </c>
      <c r="L815" s="2">
        <v>10481.69</v>
      </c>
      <c r="M815" s="64" t="s">
        <v>4008</v>
      </c>
    </row>
    <row r="816" spans="1:13" x14ac:dyDescent="0.25">
      <c r="A816" t="str">
        <f t="shared" si="12"/>
        <v>234107C113</v>
      </c>
      <c r="B816" s="4" t="s">
        <v>1620</v>
      </c>
      <c r="C816" s="1">
        <v>2341</v>
      </c>
      <c r="D816" s="1" t="s">
        <v>1621</v>
      </c>
      <c r="E816" s="2">
        <v>421.96</v>
      </c>
      <c r="F816" s="2">
        <v>5959670.5745000001</v>
      </c>
      <c r="G816" s="2">
        <v>6103796.1239999998</v>
      </c>
      <c r="H816" s="3">
        <v>-2.3612444999999999E-2</v>
      </c>
      <c r="I816" s="5">
        <v>-144125.54949999999</v>
      </c>
      <c r="J816" s="2">
        <v>14123.780866669827</v>
      </c>
      <c r="K816" s="2">
        <v>14465.342980377287</v>
      </c>
      <c r="L816" s="2">
        <v>14241.63</v>
      </c>
      <c r="M816" s="64" t="s">
        <v>4008</v>
      </c>
    </row>
    <row r="817" spans="1:13" x14ac:dyDescent="0.25">
      <c r="A817" t="str">
        <f t="shared" si="12"/>
        <v>234207C114</v>
      </c>
      <c r="B817" s="4" t="s">
        <v>1622</v>
      </c>
      <c r="C817" s="1">
        <v>2342</v>
      </c>
      <c r="D817" s="1" t="s">
        <v>1623</v>
      </c>
      <c r="E817" s="2">
        <v>190.45</v>
      </c>
      <c r="F817" s="2">
        <v>4359936.9795000004</v>
      </c>
      <c r="G817" s="2">
        <v>3815103.6184</v>
      </c>
      <c r="H817" s="3">
        <v>0.1428095841</v>
      </c>
      <c r="I817" s="5">
        <v>544833.36112000002</v>
      </c>
      <c r="J817" s="2">
        <v>22892.816904699401</v>
      </c>
      <c r="K817" s="2">
        <v>20032.048403255449</v>
      </c>
      <c r="L817" s="2">
        <v>23575.69</v>
      </c>
      <c r="M817" s="64" t="s">
        <v>4009</v>
      </c>
    </row>
    <row r="818" spans="1:13" x14ac:dyDescent="0.25">
      <c r="A818" t="str">
        <f t="shared" si="12"/>
        <v>234307C121</v>
      </c>
      <c r="B818" s="4" t="s">
        <v>1624</v>
      </c>
      <c r="C818" s="1">
        <v>2343</v>
      </c>
      <c r="D818" s="1" t="s">
        <v>1625</v>
      </c>
      <c r="E818" s="2">
        <v>1140.45</v>
      </c>
      <c r="F818" s="2">
        <v>5984970.2144999998</v>
      </c>
      <c r="G818" s="2">
        <v>6275256.7747999998</v>
      </c>
      <c r="H818" s="3">
        <v>-4.6258912999999999E-2</v>
      </c>
      <c r="I818" s="5">
        <v>-290286.56030000001</v>
      </c>
      <c r="J818" s="2">
        <v>5247.90233197422</v>
      </c>
      <c r="K818" s="2">
        <v>5502.4391904949798</v>
      </c>
      <c r="L818" s="2">
        <v>5513.12</v>
      </c>
      <c r="M818" s="64" t="s">
        <v>4008</v>
      </c>
    </row>
    <row r="819" spans="1:13" x14ac:dyDescent="0.25">
      <c r="A819" t="str">
        <f t="shared" si="12"/>
        <v>234407C122</v>
      </c>
      <c r="B819" s="4" t="s">
        <v>1626</v>
      </c>
      <c r="C819" s="1">
        <v>2344</v>
      </c>
      <c r="D819" s="1" t="s">
        <v>1627</v>
      </c>
      <c r="E819" s="2">
        <v>705.59</v>
      </c>
      <c r="F819" s="2">
        <v>5303617.3656000001</v>
      </c>
      <c r="G819" s="2">
        <v>5243717.6752000004</v>
      </c>
      <c r="H819" s="3">
        <v>1.1423134099999999E-2</v>
      </c>
      <c r="I819" s="5">
        <v>59899.690405000001</v>
      </c>
      <c r="J819" s="2">
        <v>7516.5710477756202</v>
      </c>
      <c r="K819" s="2">
        <v>7431.6779931688379</v>
      </c>
      <c r="L819" s="2">
        <v>7568.44</v>
      </c>
      <c r="M819" s="64" t="s">
        <v>4008</v>
      </c>
    </row>
    <row r="820" spans="1:13" x14ac:dyDescent="0.25">
      <c r="A820" t="str">
        <f t="shared" si="12"/>
        <v>234507C123</v>
      </c>
      <c r="B820" s="4" t="s">
        <v>1628</v>
      </c>
      <c r="C820" s="1">
        <v>2345</v>
      </c>
      <c r="D820" s="1" t="s">
        <v>1629</v>
      </c>
      <c r="E820" s="2">
        <v>531.75</v>
      </c>
      <c r="F820" s="2">
        <v>5154581.4521000003</v>
      </c>
      <c r="G820" s="2">
        <v>5132328.7608000003</v>
      </c>
      <c r="H820" s="3">
        <v>4.3357884000000003E-3</v>
      </c>
      <c r="I820" s="5">
        <v>22252.691269999999</v>
      </c>
      <c r="J820" s="2">
        <v>9693.6181515749886</v>
      </c>
      <c r="K820" s="2">
        <v>9651.7701190409025</v>
      </c>
      <c r="L820" s="2">
        <v>9812.4699999999993</v>
      </c>
      <c r="M820" s="64" t="s">
        <v>4009</v>
      </c>
    </row>
    <row r="821" spans="1:13" x14ac:dyDescent="0.25">
      <c r="A821" t="str">
        <f t="shared" si="12"/>
        <v>234607C124</v>
      </c>
      <c r="B821" s="4" t="s">
        <v>1630</v>
      </c>
      <c r="C821" s="1">
        <v>2346</v>
      </c>
      <c r="D821" s="1" t="s">
        <v>1631</v>
      </c>
      <c r="E821" s="2">
        <v>139.51</v>
      </c>
      <c r="F821" s="2">
        <v>2462646.0723999999</v>
      </c>
      <c r="G821" s="2">
        <v>2410308.3097999999</v>
      </c>
      <c r="H821" s="3">
        <v>2.17141361E-2</v>
      </c>
      <c r="I821" s="5">
        <v>52337.762605999997</v>
      </c>
      <c r="J821" s="2">
        <v>17652.111478747043</v>
      </c>
      <c r="K821" s="2">
        <v>17276.957277614507</v>
      </c>
      <c r="L821" s="2">
        <v>17764.52</v>
      </c>
      <c r="M821" s="64" t="s">
        <v>4010</v>
      </c>
    </row>
    <row r="822" spans="1:13" x14ac:dyDescent="0.25">
      <c r="A822" t="str">
        <f t="shared" si="12"/>
        <v>234707C131</v>
      </c>
      <c r="B822" s="4" t="s">
        <v>1632</v>
      </c>
      <c r="C822" s="1">
        <v>2347</v>
      </c>
      <c r="D822" s="1" t="s">
        <v>1633</v>
      </c>
      <c r="E822" s="2">
        <v>12531.69</v>
      </c>
      <c r="F822" s="2">
        <v>38882573.645000003</v>
      </c>
      <c r="G822" s="2">
        <v>42356924.652000003</v>
      </c>
      <c r="H822" s="3">
        <v>-8.2025573000000004E-2</v>
      </c>
      <c r="I822" s="5">
        <v>-3474351.0060000001</v>
      </c>
      <c r="J822" s="2">
        <v>3102.7398255941539</v>
      </c>
      <c r="K822" s="2">
        <v>3379.9850341015458</v>
      </c>
      <c r="L822" s="2">
        <v>3141.83</v>
      </c>
      <c r="M822" s="64" t="s">
        <v>4008</v>
      </c>
    </row>
    <row r="823" spans="1:13" x14ac:dyDescent="0.25">
      <c r="A823" t="str">
        <f t="shared" si="12"/>
        <v>234807C132</v>
      </c>
      <c r="B823" s="4" t="s">
        <v>1634</v>
      </c>
      <c r="C823" s="1">
        <v>2348</v>
      </c>
      <c r="D823" s="1" t="s">
        <v>1635</v>
      </c>
      <c r="E823" s="2">
        <v>6020.27</v>
      </c>
      <c r="F823" s="2">
        <v>26857682.563999999</v>
      </c>
      <c r="G823" s="2">
        <v>27655599.522999998</v>
      </c>
      <c r="H823" s="3">
        <v>-2.8851913E-2</v>
      </c>
      <c r="I823" s="5">
        <v>-797916.95929999999</v>
      </c>
      <c r="J823" s="2">
        <v>4461.2089763415925</v>
      </c>
      <c r="K823" s="2">
        <v>4593.7473772770982</v>
      </c>
      <c r="L823" s="2">
        <v>4447.71</v>
      </c>
      <c r="M823" s="64" t="s">
        <v>4008</v>
      </c>
    </row>
    <row r="824" spans="1:13" x14ac:dyDescent="0.25">
      <c r="A824" t="str">
        <f t="shared" si="12"/>
        <v>234907C133</v>
      </c>
      <c r="B824" s="4" t="s">
        <v>1636</v>
      </c>
      <c r="C824" s="1">
        <v>2349</v>
      </c>
      <c r="D824" s="1" t="s">
        <v>1637</v>
      </c>
      <c r="E824" s="2">
        <v>4061.68</v>
      </c>
      <c r="F824" s="2">
        <v>26627226.296</v>
      </c>
      <c r="G824" s="2">
        <v>29847526.737</v>
      </c>
      <c r="H824" s="3">
        <v>-0.10789170100000001</v>
      </c>
      <c r="I824" s="5">
        <v>-3220300.4410000001</v>
      </c>
      <c r="J824" s="2">
        <v>6555.7174115144471</v>
      </c>
      <c r="K824" s="2">
        <v>7348.5667844340278</v>
      </c>
      <c r="L824" s="2">
        <v>6774.87</v>
      </c>
      <c r="M824" s="64" t="s">
        <v>4008</v>
      </c>
    </row>
    <row r="825" spans="1:13" x14ac:dyDescent="0.25">
      <c r="A825" t="str">
        <f t="shared" si="12"/>
        <v>235007C134</v>
      </c>
      <c r="B825" s="4" t="s">
        <v>1638</v>
      </c>
      <c r="C825" s="1">
        <v>2350</v>
      </c>
      <c r="D825" s="1" t="s">
        <v>1639</v>
      </c>
      <c r="E825" s="2">
        <v>689.62</v>
      </c>
      <c r="F825" s="2">
        <v>9277357.8115999997</v>
      </c>
      <c r="G825" s="2">
        <v>9311848.4234999996</v>
      </c>
      <c r="H825" s="3">
        <v>-3.7039489999999998E-3</v>
      </c>
      <c r="I825" s="5">
        <v>-34490.61191</v>
      </c>
      <c r="J825" s="2">
        <v>13452.854922421044</v>
      </c>
      <c r="K825" s="2">
        <v>13502.86886038688</v>
      </c>
      <c r="L825" s="2">
        <v>12799.14</v>
      </c>
      <c r="M825" s="64" t="s">
        <v>4008</v>
      </c>
    </row>
    <row r="826" spans="1:13" x14ac:dyDescent="0.25">
      <c r="A826" t="str">
        <f t="shared" si="12"/>
        <v>235107C141</v>
      </c>
      <c r="B826" s="4" t="s">
        <v>1640</v>
      </c>
      <c r="C826" s="1">
        <v>2351</v>
      </c>
      <c r="D826" s="1" t="s">
        <v>1641</v>
      </c>
      <c r="E826" s="2">
        <v>27248.03</v>
      </c>
      <c r="F826" s="2">
        <v>67907171.228</v>
      </c>
      <c r="G826" s="2">
        <v>77888705.258000001</v>
      </c>
      <c r="H826" s="3">
        <v>-0.128151238</v>
      </c>
      <c r="I826" s="5">
        <v>-9981534.0289999992</v>
      </c>
      <c r="J826" s="2">
        <v>2492.1864526719914</v>
      </c>
      <c r="K826" s="2">
        <v>2858.5077621391347</v>
      </c>
      <c r="L826" s="2">
        <v>2480.6</v>
      </c>
      <c r="M826" s="64" t="s">
        <v>4008</v>
      </c>
    </row>
    <row r="827" spans="1:13" x14ac:dyDescent="0.25">
      <c r="A827" t="str">
        <f t="shared" si="12"/>
        <v>235207C142</v>
      </c>
      <c r="B827" s="4" t="s">
        <v>1642</v>
      </c>
      <c r="C827" s="1">
        <v>2352</v>
      </c>
      <c r="D827" s="1" t="s">
        <v>1643</v>
      </c>
      <c r="E827" s="2">
        <v>4255.91</v>
      </c>
      <c r="F827" s="2">
        <v>17513898.421</v>
      </c>
      <c r="G827" s="2">
        <v>16794174.669</v>
      </c>
      <c r="H827" s="3">
        <v>4.2855559500000001E-2</v>
      </c>
      <c r="I827" s="5">
        <v>719723.75208999997</v>
      </c>
      <c r="J827" s="2">
        <v>4115.1947341461637</v>
      </c>
      <c r="K827" s="2">
        <v>3946.0831335719035</v>
      </c>
      <c r="L827" s="2">
        <v>4088.36</v>
      </c>
      <c r="M827" s="64" t="s">
        <v>4008</v>
      </c>
    </row>
    <row r="828" spans="1:13" x14ac:dyDescent="0.25">
      <c r="A828" t="str">
        <f t="shared" si="12"/>
        <v>235307C143</v>
      </c>
      <c r="B828" s="4" t="s">
        <v>1644</v>
      </c>
      <c r="C828" s="1">
        <v>2353</v>
      </c>
      <c r="D828" s="1" t="s">
        <v>1645</v>
      </c>
      <c r="E828" s="2">
        <v>1058.56</v>
      </c>
      <c r="F828" s="2">
        <v>6873640.2944</v>
      </c>
      <c r="G828" s="2">
        <v>6338776.1925999997</v>
      </c>
      <c r="H828" s="3">
        <v>8.4379710799999993E-2</v>
      </c>
      <c r="I828" s="5">
        <v>534864.10184000002</v>
      </c>
      <c r="J828" s="2">
        <v>6493.3875211608229</v>
      </c>
      <c r="K828" s="2">
        <v>5988.1123343032041</v>
      </c>
      <c r="L828" s="2">
        <v>6409.3</v>
      </c>
      <c r="M828" s="64" t="s">
        <v>4009</v>
      </c>
    </row>
    <row r="829" spans="1:13" x14ac:dyDescent="0.25">
      <c r="A829" t="str">
        <f t="shared" si="12"/>
        <v>235407C144</v>
      </c>
      <c r="B829" s="4" t="s">
        <v>1646</v>
      </c>
      <c r="C829" s="1">
        <v>2354</v>
      </c>
      <c r="D829" s="1" t="s">
        <v>1647</v>
      </c>
      <c r="E829" s="2">
        <v>334.93</v>
      </c>
      <c r="F829" s="2">
        <v>3780744.1027000002</v>
      </c>
      <c r="G829" s="2">
        <v>3011826.9835999999</v>
      </c>
      <c r="H829" s="3">
        <v>0.25529923310000002</v>
      </c>
      <c r="I829" s="5">
        <v>768917.11910999997</v>
      </c>
      <c r="J829" s="2">
        <v>11288.162012062223</v>
      </c>
      <c r="K829" s="2">
        <v>8992.4073197384532</v>
      </c>
      <c r="L829" s="2">
        <v>11114.98</v>
      </c>
      <c r="M829" s="64" t="s">
        <v>4008</v>
      </c>
    </row>
    <row r="830" spans="1:13" x14ac:dyDescent="0.25">
      <c r="A830" t="str">
        <f t="shared" si="12"/>
        <v>235507C14J</v>
      </c>
      <c r="B830" s="4" t="s">
        <v>1648</v>
      </c>
      <c r="C830" s="1">
        <v>2355</v>
      </c>
      <c r="D830" s="1" t="s">
        <v>1649</v>
      </c>
      <c r="E830" s="2">
        <v>2080.64</v>
      </c>
      <c r="F830" s="2">
        <v>5161235.5839999998</v>
      </c>
      <c r="G830" s="2">
        <v>5050574.6080999998</v>
      </c>
      <c r="H830" s="3">
        <v>2.19105715E-2</v>
      </c>
      <c r="I830" s="5">
        <v>110660.97594</v>
      </c>
      <c r="J830" s="2">
        <v>2480.6</v>
      </c>
      <c r="K830" s="2">
        <v>2427.4139726718704</v>
      </c>
      <c r="L830" s="2">
        <v>2480.6</v>
      </c>
      <c r="M830" s="64" t="s">
        <v>4008</v>
      </c>
    </row>
    <row r="831" spans="1:13" x14ac:dyDescent="0.25">
      <c r="A831" t="str">
        <f t="shared" si="12"/>
        <v>251107K02Z</v>
      </c>
      <c r="B831" s="4" t="s">
        <v>1650</v>
      </c>
      <c r="C831" s="1">
        <v>2511</v>
      </c>
      <c r="D831" s="1" t="s">
        <v>1651</v>
      </c>
      <c r="E831" s="2">
        <v>1831.66</v>
      </c>
      <c r="F831" s="2">
        <v>2979543.0054000001</v>
      </c>
      <c r="G831" s="2">
        <v>2580070.2910000002</v>
      </c>
      <c r="H831" s="3">
        <v>0.1548301671</v>
      </c>
      <c r="I831" s="5">
        <v>399472.71435999998</v>
      </c>
      <c r="J831" s="2">
        <v>1626.69</v>
      </c>
      <c r="K831" s="2">
        <v>1408.5967324721837</v>
      </c>
      <c r="L831" s="2">
        <v>1626.69</v>
      </c>
      <c r="M831" s="64" t="s">
        <v>4013</v>
      </c>
    </row>
    <row r="832" spans="1:13" x14ac:dyDescent="0.25">
      <c r="A832" t="str">
        <f t="shared" si="12"/>
        <v>251207K04J</v>
      </c>
      <c r="B832" s="4" t="s">
        <v>1652</v>
      </c>
      <c r="C832" s="1">
        <v>2512</v>
      </c>
      <c r="D832" s="1" t="s">
        <v>1653</v>
      </c>
      <c r="E832" s="2">
        <v>5382.35</v>
      </c>
      <c r="F832" s="2">
        <v>5934417.6394999996</v>
      </c>
      <c r="G832" s="2">
        <v>6163888.6399999997</v>
      </c>
      <c r="H832" s="3">
        <v>-3.7228285E-2</v>
      </c>
      <c r="I832" s="5">
        <v>-229471.00049999999</v>
      </c>
      <c r="J832" s="2">
        <v>1102.57</v>
      </c>
      <c r="K832" s="2">
        <v>1145.2039796743056</v>
      </c>
      <c r="L832" s="2">
        <v>1102.57</v>
      </c>
      <c r="M832" s="64" t="s">
        <v>4008</v>
      </c>
    </row>
    <row r="833" spans="1:13" x14ac:dyDescent="0.25">
      <c r="A833" t="str">
        <f t="shared" si="12"/>
        <v>251407M021</v>
      </c>
      <c r="B833" s="4" t="s">
        <v>1654</v>
      </c>
      <c r="C833" s="1">
        <v>2514</v>
      </c>
      <c r="D833" s="1" t="s">
        <v>1655</v>
      </c>
      <c r="E833" s="2">
        <v>15552.9</v>
      </c>
      <c r="F833" s="2">
        <v>30125502.577</v>
      </c>
      <c r="G833" s="2">
        <v>31996693.561999999</v>
      </c>
      <c r="H833" s="3">
        <v>-5.8480760999999999E-2</v>
      </c>
      <c r="I833" s="5">
        <v>-1871190.986</v>
      </c>
      <c r="J833" s="2">
        <v>1936.9701198490313</v>
      </c>
      <c r="K833" s="2">
        <v>2057.2815077573955</v>
      </c>
      <c r="L833" s="2">
        <v>1913.8</v>
      </c>
      <c r="M833" s="64" t="s">
        <v>4008</v>
      </c>
    </row>
    <row r="834" spans="1:13" x14ac:dyDescent="0.25">
      <c r="A834" t="str">
        <f t="shared" si="12"/>
        <v>251507M022</v>
      </c>
      <c r="B834" s="4" t="s">
        <v>1656</v>
      </c>
      <c r="C834" s="1">
        <v>2515</v>
      </c>
      <c r="D834" s="1" t="s">
        <v>1657</v>
      </c>
      <c r="E834" s="2">
        <v>10451.82</v>
      </c>
      <c r="F834" s="2">
        <v>36126199.079000004</v>
      </c>
      <c r="G834" s="2">
        <v>35066676.539999999</v>
      </c>
      <c r="H834" s="3">
        <v>3.02145126E-2</v>
      </c>
      <c r="I834" s="5">
        <v>1059522.5390999999</v>
      </c>
      <c r="J834" s="2">
        <v>3456.4505587543608</v>
      </c>
      <c r="K834" s="2">
        <v>3355.0784973334789</v>
      </c>
      <c r="L834" s="2">
        <v>3431.37</v>
      </c>
      <c r="M834" s="64" t="s">
        <v>4008</v>
      </c>
    </row>
    <row r="835" spans="1:13" x14ac:dyDescent="0.25">
      <c r="A835" t="str">
        <f t="shared" ref="A835:A898" si="13">TRIM(CONCATENATE(C835,B835))</f>
        <v>251607M023</v>
      </c>
      <c r="B835" s="4" t="s">
        <v>1658</v>
      </c>
      <c r="C835" s="1">
        <v>2516</v>
      </c>
      <c r="D835" s="1" t="s">
        <v>1659</v>
      </c>
      <c r="E835" s="2">
        <v>6534.36</v>
      </c>
      <c r="F835" s="2">
        <v>31108678.438000001</v>
      </c>
      <c r="G835" s="2">
        <v>30702342.877999999</v>
      </c>
      <c r="H835" s="3">
        <v>1.3234676000000001E-2</v>
      </c>
      <c r="I835" s="5">
        <v>406335.56053000002</v>
      </c>
      <c r="J835" s="2">
        <v>4760.7842907339054</v>
      </c>
      <c r="K835" s="2">
        <v>4698.5998442081554</v>
      </c>
      <c r="L835" s="2">
        <v>4700.95</v>
      </c>
      <c r="M835" s="64" t="s">
        <v>4008</v>
      </c>
    </row>
    <row r="836" spans="1:13" x14ac:dyDescent="0.25">
      <c r="A836" t="str">
        <f t="shared" si="13"/>
        <v>251707M024</v>
      </c>
      <c r="B836" s="4" t="s">
        <v>1660</v>
      </c>
      <c r="C836" s="1">
        <v>2517</v>
      </c>
      <c r="D836" s="1" t="s">
        <v>1661</v>
      </c>
      <c r="E836" s="2">
        <v>3760.86</v>
      </c>
      <c r="F836" s="2">
        <v>24958106.611000001</v>
      </c>
      <c r="G836" s="2">
        <v>24750809.559999999</v>
      </c>
      <c r="H836" s="3">
        <v>8.3753644999999995E-3</v>
      </c>
      <c r="I836" s="5">
        <v>207297.05103</v>
      </c>
      <c r="J836" s="2">
        <v>6636.2764396973034</v>
      </c>
      <c r="K836" s="2">
        <v>6581.156852422052</v>
      </c>
      <c r="L836" s="2">
        <v>6424.85</v>
      </c>
      <c r="M836" s="64" t="s">
        <v>4008</v>
      </c>
    </row>
    <row r="837" spans="1:13" x14ac:dyDescent="0.25">
      <c r="A837" t="str">
        <f t="shared" si="13"/>
        <v>251807M02T</v>
      </c>
      <c r="B837" s="4" t="s">
        <v>1662</v>
      </c>
      <c r="C837" s="1">
        <v>2518</v>
      </c>
      <c r="D837" s="1" t="s">
        <v>1663</v>
      </c>
      <c r="E837" s="2">
        <v>9317.11</v>
      </c>
      <c r="F837" s="2">
        <v>6143515.9918</v>
      </c>
      <c r="G837" s="2">
        <v>6089183.3592999997</v>
      </c>
      <c r="H837" s="3">
        <v>8.9228109999999992E-3</v>
      </c>
      <c r="I837" s="5">
        <v>54332.632530000003</v>
      </c>
      <c r="J837" s="2">
        <v>659.38</v>
      </c>
      <c r="K837" s="2">
        <v>653.54851013887344</v>
      </c>
      <c r="L837" s="2">
        <v>659.38</v>
      </c>
      <c r="M837" s="64" t="s">
        <v>4008</v>
      </c>
    </row>
    <row r="838" spans="1:13" x14ac:dyDescent="0.25">
      <c r="A838" t="str">
        <f t="shared" si="13"/>
        <v>251907M041</v>
      </c>
      <c r="B838" s="4" t="s">
        <v>1664</v>
      </c>
      <c r="C838" s="1">
        <v>2519</v>
      </c>
      <c r="D838" s="1" t="s">
        <v>1665</v>
      </c>
      <c r="E838" s="2">
        <v>6844.53</v>
      </c>
      <c r="F838" s="2">
        <v>11324554.115</v>
      </c>
      <c r="G838" s="2">
        <v>11892426.732000001</v>
      </c>
      <c r="H838" s="3">
        <v>-4.7750777000000001E-2</v>
      </c>
      <c r="I838" s="5">
        <v>-567872.6165</v>
      </c>
      <c r="J838" s="2">
        <v>1654.5407960809582</v>
      </c>
      <c r="K838" s="2">
        <v>1737.5081608233145</v>
      </c>
      <c r="L838" s="2">
        <v>1600.55</v>
      </c>
      <c r="M838" s="64" t="s">
        <v>4008</v>
      </c>
    </row>
    <row r="839" spans="1:13" x14ac:dyDescent="0.25">
      <c r="A839" t="str">
        <f t="shared" si="13"/>
        <v>252007M042</v>
      </c>
      <c r="B839" s="4" t="s">
        <v>1666</v>
      </c>
      <c r="C839" s="1">
        <v>2520</v>
      </c>
      <c r="D839" s="1" t="s">
        <v>1667</v>
      </c>
      <c r="E839" s="2">
        <v>4992.6899999999996</v>
      </c>
      <c r="F839" s="2">
        <v>21596748.566</v>
      </c>
      <c r="G839" s="2">
        <v>19247974.532000002</v>
      </c>
      <c r="H839" s="3">
        <v>0.12202707509999999</v>
      </c>
      <c r="I839" s="5">
        <v>2348774.0340999998</v>
      </c>
      <c r="J839" s="2">
        <v>4325.6738483663121</v>
      </c>
      <c r="K839" s="2">
        <v>3855.231254494071</v>
      </c>
      <c r="L839" s="2">
        <v>4291.01</v>
      </c>
      <c r="M839" s="64" t="s">
        <v>4008</v>
      </c>
    </row>
    <row r="840" spans="1:13" x14ac:dyDescent="0.25">
      <c r="A840" t="str">
        <f t="shared" si="13"/>
        <v>252107M043</v>
      </c>
      <c r="B840" s="4" t="s">
        <v>1668</v>
      </c>
      <c r="C840" s="1">
        <v>2521</v>
      </c>
      <c r="D840" s="1" t="s">
        <v>1669</v>
      </c>
      <c r="E840" s="2">
        <v>2949.54</v>
      </c>
      <c r="F840" s="2">
        <v>18271584.021000002</v>
      </c>
      <c r="G840" s="2">
        <v>17429897.528000001</v>
      </c>
      <c r="H840" s="3">
        <v>4.8289813000000001E-2</v>
      </c>
      <c r="I840" s="5">
        <v>841686.49280999997</v>
      </c>
      <c r="J840" s="2">
        <v>6194.723252100328</v>
      </c>
      <c r="K840" s="2">
        <v>5909.3612997280934</v>
      </c>
      <c r="L840" s="2">
        <v>6124.63</v>
      </c>
      <c r="M840" s="64" t="s">
        <v>4008</v>
      </c>
    </row>
    <row r="841" spans="1:13" x14ac:dyDescent="0.25">
      <c r="A841" t="str">
        <f t="shared" si="13"/>
        <v>252207M044</v>
      </c>
      <c r="B841" s="4" t="s">
        <v>1670</v>
      </c>
      <c r="C841" s="1">
        <v>2522</v>
      </c>
      <c r="D841" s="1" t="s">
        <v>1671</v>
      </c>
      <c r="E841" s="2">
        <v>697.58</v>
      </c>
      <c r="F841" s="2">
        <v>5960025.6487999996</v>
      </c>
      <c r="G841" s="2">
        <v>6188281.5961999996</v>
      </c>
      <c r="H841" s="3">
        <v>-3.6885190999999998E-2</v>
      </c>
      <c r="I841" s="5">
        <v>-228255.9474</v>
      </c>
      <c r="J841" s="2">
        <v>8543.8596989592588</v>
      </c>
      <c r="K841" s="2">
        <v>8871.0708394736084</v>
      </c>
      <c r="L841" s="2">
        <v>8103.05</v>
      </c>
      <c r="M841" s="64" t="s">
        <v>4009</v>
      </c>
    </row>
    <row r="842" spans="1:13" x14ac:dyDescent="0.25">
      <c r="A842" t="str">
        <f t="shared" si="13"/>
        <v>252307M04T</v>
      </c>
      <c r="B842" s="4" t="s">
        <v>1672</v>
      </c>
      <c r="C842" s="1">
        <v>2523</v>
      </c>
      <c r="D842" s="1" t="s">
        <v>1673</v>
      </c>
      <c r="E842" s="2">
        <v>2895.56</v>
      </c>
      <c r="F842" s="2">
        <v>1947987.99</v>
      </c>
      <c r="G842" s="2">
        <v>1894813.0504999999</v>
      </c>
      <c r="H842" s="3">
        <v>2.8063422599999999E-2</v>
      </c>
      <c r="I842" s="5">
        <v>53174.939451999999</v>
      </c>
      <c r="J842" s="2">
        <v>672.75</v>
      </c>
      <c r="K842" s="2">
        <v>654.38569758526842</v>
      </c>
      <c r="L842" s="2">
        <v>672.75</v>
      </c>
      <c r="M842" s="64" t="s">
        <v>4008</v>
      </c>
    </row>
    <row r="843" spans="1:13" x14ac:dyDescent="0.25">
      <c r="A843" t="str">
        <f t="shared" si="13"/>
        <v>252407M061</v>
      </c>
      <c r="B843" s="4" t="s">
        <v>1674</v>
      </c>
      <c r="C843" s="1">
        <v>2524</v>
      </c>
      <c r="D843" s="1" t="s">
        <v>1675</v>
      </c>
      <c r="E843" s="2">
        <v>8927.81</v>
      </c>
      <c r="F843" s="2">
        <v>22584041.248</v>
      </c>
      <c r="G843" s="2">
        <v>23401396.101</v>
      </c>
      <c r="H843" s="3">
        <v>-3.4927610999999997E-2</v>
      </c>
      <c r="I843" s="5">
        <v>-817354.85309999995</v>
      </c>
      <c r="J843" s="2">
        <v>2529.6283464813882</v>
      </c>
      <c r="K843" s="2">
        <v>2621.1798975336619</v>
      </c>
      <c r="L843" s="2">
        <v>2485.94</v>
      </c>
      <c r="M843" s="64" t="s">
        <v>4008</v>
      </c>
    </row>
    <row r="844" spans="1:13" x14ac:dyDescent="0.25">
      <c r="A844" t="str">
        <f t="shared" si="13"/>
        <v>252507M062</v>
      </c>
      <c r="B844" s="4" t="s">
        <v>1676</v>
      </c>
      <c r="C844" s="1">
        <v>2525</v>
      </c>
      <c r="D844" s="1" t="s">
        <v>1677</v>
      </c>
      <c r="E844" s="2">
        <v>8504.2199999999993</v>
      </c>
      <c r="F844" s="2">
        <v>41939666.272</v>
      </c>
      <c r="G844" s="2">
        <v>36634132.968999997</v>
      </c>
      <c r="H844" s="3">
        <v>0.1448248634</v>
      </c>
      <c r="I844" s="5">
        <v>5305533.3037</v>
      </c>
      <c r="J844" s="2">
        <v>4931.6299757061788</v>
      </c>
      <c r="K844" s="2">
        <v>4307.7593205490921</v>
      </c>
      <c r="L844" s="2">
        <v>4893.4399999999996</v>
      </c>
      <c r="M844" s="64" t="s">
        <v>4008</v>
      </c>
    </row>
    <row r="845" spans="1:13" x14ac:dyDescent="0.25">
      <c r="A845" t="str">
        <f t="shared" si="13"/>
        <v>252607M063</v>
      </c>
      <c r="B845" s="4" t="s">
        <v>1678</v>
      </c>
      <c r="C845" s="1">
        <v>2526</v>
      </c>
      <c r="D845" s="1" t="s">
        <v>1679</v>
      </c>
      <c r="E845" s="2">
        <v>7201.04</v>
      </c>
      <c r="F845" s="2">
        <v>47212071.001000002</v>
      </c>
      <c r="G845" s="2">
        <v>44472238.648000002</v>
      </c>
      <c r="H845" s="3">
        <v>6.16077004E-2</v>
      </c>
      <c r="I845" s="5">
        <v>2739832.3539</v>
      </c>
      <c r="J845" s="2">
        <v>6556.285064518459</v>
      </c>
      <c r="K845" s="2">
        <v>6175.8077511026186</v>
      </c>
      <c r="L845" s="2">
        <v>6563.13</v>
      </c>
      <c r="M845" s="64" t="s">
        <v>4008</v>
      </c>
    </row>
    <row r="846" spans="1:13" x14ac:dyDescent="0.25">
      <c r="A846" t="str">
        <f t="shared" si="13"/>
        <v>252707M064</v>
      </c>
      <c r="B846" s="4" t="s">
        <v>1680</v>
      </c>
      <c r="C846" s="1">
        <v>2527</v>
      </c>
      <c r="D846" s="1" t="s">
        <v>1681</v>
      </c>
      <c r="E846" s="2">
        <v>989.75</v>
      </c>
      <c r="F846" s="2">
        <v>9698275.3399</v>
      </c>
      <c r="G846" s="2">
        <v>9020842.4815999996</v>
      </c>
      <c r="H846" s="3">
        <v>7.5096407000000004E-2</v>
      </c>
      <c r="I846" s="5">
        <v>677432.85834000004</v>
      </c>
      <c r="J846" s="2">
        <v>9798.7121393281141</v>
      </c>
      <c r="K846" s="2">
        <v>9114.2636843647379</v>
      </c>
      <c r="L846" s="2">
        <v>10000.11</v>
      </c>
      <c r="M846" s="64" t="s">
        <v>4008</v>
      </c>
    </row>
    <row r="847" spans="1:13" x14ac:dyDescent="0.25">
      <c r="A847" t="str">
        <f t="shared" si="13"/>
        <v>252807M06T</v>
      </c>
      <c r="B847" s="4" t="s">
        <v>1682</v>
      </c>
      <c r="C847" s="1">
        <v>2528</v>
      </c>
      <c r="D847" s="1" t="s">
        <v>1683</v>
      </c>
      <c r="E847" s="2">
        <v>9238.15</v>
      </c>
      <c r="F847" s="2">
        <v>6815352.7810000004</v>
      </c>
      <c r="G847" s="2">
        <v>6501442.4907</v>
      </c>
      <c r="H847" s="3">
        <v>4.82831757E-2</v>
      </c>
      <c r="I847" s="5">
        <v>313910.29028999998</v>
      </c>
      <c r="J847" s="2">
        <v>737.74000000000012</v>
      </c>
      <c r="K847" s="2">
        <v>703.76022154868667</v>
      </c>
      <c r="L847" s="2">
        <v>737.74</v>
      </c>
      <c r="M847" s="64" t="s">
        <v>4008</v>
      </c>
    </row>
    <row r="848" spans="1:13" x14ac:dyDescent="0.25">
      <c r="A848" t="str">
        <f t="shared" si="13"/>
        <v>252907M071</v>
      </c>
      <c r="B848" s="4" t="s">
        <v>1684</v>
      </c>
      <c r="C848" s="1">
        <v>2529</v>
      </c>
      <c r="D848" s="1" t="s">
        <v>1685</v>
      </c>
      <c r="E848" s="2">
        <v>3467.65</v>
      </c>
      <c r="F848" s="2">
        <v>9070774.2025000006</v>
      </c>
      <c r="G848" s="2">
        <v>8722206.1184</v>
      </c>
      <c r="H848" s="3">
        <v>3.9963293599999998E-2</v>
      </c>
      <c r="I848" s="5">
        <v>348568.08412999997</v>
      </c>
      <c r="J848" s="2">
        <v>2615.827491961415</v>
      </c>
      <c r="K848" s="2">
        <v>2515.3075190402724</v>
      </c>
      <c r="L848" s="2">
        <v>2581.77</v>
      </c>
      <c r="M848" s="64" t="s">
        <v>4008</v>
      </c>
    </row>
    <row r="849" spans="1:13" x14ac:dyDescent="0.25">
      <c r="A849" t="str">
        <f t="shared" si="13"/>
        <v>253007M072</v>
      </c>
      <c r="B849" s="4" t="s">
        <v>1686</v>
      </c>
      <c r="C849" s="1">
        <v>2530</v>
      </c>
      <c r="D849" s="1" t="s">
        <v>1687</v>
      </c>
      <c r="E849" s="2">
        <v>7960</v>
      </c>
      <c r="F849" s="2">
        <v>33840965.148000002</v>
      </c>
      <c r="G849" s="2">
        <v>33399743.567000002</v>
      </c>
      <c r="H849" s="3">
        <v>1.32103284E-2</v>
      </c>
      <c r="I849" s="5">
        <v>441221.58149999997</v>
      </c>
      <c r="J849" s="2">
        <v>4251.3775311557793</v>
      </c>
      <c r="K849" s="2">
        <v>4195.9476842964823</v>
      </c>
      <c r="L849" s="2">
        <v>4466.16</v>
      </c>
      <c r="M849" s="64" t="s">
        <v>4008</v>
      </c>
    </row>
    <row r="850" spans="1:13" x14ac:dyDescent="0.25">
      <c r="A850" t="str">
        <f t="shared" si="13"/>
        <v>253107M073</v>
      </c>
      <c r="B850" s="4" t="s">
        <v>1688</v>
      </c>
      <c r="C850" s="1">
        <v>2531</v>
      </c>
      <c r="D850" s="1" t="s">
        <v>1689</v>
      </c>
      <c r="E850" s="2">
        <v>5163.46</v>
      </c>
      <c r="F850" s="2">
        <v>33367260.506999999</v>
      </c>
      <c r="G850" s="2">
        <v>32046581.267999999</v>
      </c>
      <c r="H850" s="3">
        <v>4.1211236499999998E-2</v>
      </c>
      <c r="I850" s="5">
        <v>1320679.2390999999</v>
      </c>
      <c r="J850" s="2">
        <v>6462.1901800343176</v>
      </c>
      <c r="K850" s="2">
        <v>6206.4160985075896</v>
      </c>
      <c r="L850" s="2">
        <v>6447.21</v>
      </c>
      <c r="M850" s="64" t="s">
        <v>4008</v>
      </c>
    </row>
    <row r="851" spans="1:13" x14ac:dyDescent="0.25">
      <c r="A851" t="str">
        <f t="shared" si="13"/>
        <v>253207M074</v>
      </c>
      <c r="B851" s="4" t="s">
        <v>1690</v>
      </c>
      <c r="C851" s="1">
        <v>2532</v>
      </c>
      <c r="D851" s="1" t="s">
        <v>1691</v>
      </c>
      <c r="E851" s="2">
        <v>960.27</v>
      </c>
      <c r="F851" s="2">
        <v>8627281.9835000001</v>
      </c>
      <c r="G851" s="2">
        <v>9883733.1851000004</v>
      </c>
      <c r="H851" s="3">
        <v>-0.12712314</v>
      </c>
      <c r="I851" s="5">
        <v>-1256451.202</v>
      </c>
      <c r="J851" s="2">
        <v>8984.2252527934852</v>
      </c>
      <c r="K851" s="2">
        <v>10292.660590354797</v>
      </c>
      <c r="L851" s="2">
        <v>8754.7099999999991</v>
      </c>
      <c r="M851" s="64" t="s">
        <v>4009</v>
      </c>
    </row>
    <row r="852" spans="1:13" x14ac:dyDescent="0.25">
      <c r="A852" t="str">
        <f t="shared" si="13"/>
        <v>253307M07T</v>
      </c>
      <c r="B852" s="4" t="s">
        <v>1692</v>
      </c>
      <c r="C852" s="1">
        <v>2533</v>
      </c>
      <c r="D852" s="1" t="s">
        <v>1693</v>
      </c>
      <c r="E852" s="2">
        <v>4873.6499999999996</v>
      </c>
      <c r="F852" s="2">
        <v>2694738.5580000002</v>
      </c>
      <c r="G852" s="2">
        <v>2835947.8179000001</v>
      </c>
      <c r="H852" s="3">
        <v>-4.9792615999999998E-2</v>
      </c>
      <c r="I852" s="5">
        <v>-141209.2599</v>
      </c>
      <c r="J852" s="2">
        <v>552.92000000000007</v>
      </c>
      <c r="K852" s="2">
        <v>581.89402560709129</v>
      </c>
      <c r="L852" s="2">
        <v>552.91999999999996</v>
      </c>
      <c r="M852" s="64" t="s">
        <v>4013</v>
      </c>
    </row>
    <row r="853" spans="1:13" x14ac:dyDescent="0.25">
      <c r="A853" t="str">
        <f t="shared" si="13"/>
        <v>253407M081</v>
      </c>
      <c r="B853" s="4" t="s">
        <v>1694</v>
      </c>
      <c r="C853" s="1">
        <v>2534</v>
      </c>
      <c r="D853" s="1" t="s">
        <v>1695</v>
      </c>
      <c r="E853" s="2">
        <v>2161.4</v>
      </c>
      <c r="F853" s="2">
        <v>3048365.8916000002</v>
      </c>
      <c r="G853" s="2">
        <v>3000718.2946000001</v>
      </c>
      <c r="H853" s="3">
        <v>1.58787305E-2</v>
      </c>
      <c r="I853" s="5">
        <v>47647.596964999997</v>
      </c>
      <c r="J853" s="2">
        <v>1410.3663790136022</v>
      </c>
      <c r="K853" s="2">
        <v>1388.3215946146017</v>
      </c>
      <c r="L853" s="2">
        <v>1373.31</v>
      </c>
      <c r="M853" s="64" t="s">
        <v>4009</v>
      </c>
    </row>
    <row r="854" spans="1:13" x14ac:dyDescent="0.25">
      <c r="A854" t="str">
        <f t="shared" si="13"/>
        <v>253507M082</v>
      </c>
      <c r="B854" s="4" t="s">
        <v>1696</v>
      </c>
      <c r="C854" s="1">
        <v>2535</v>
      </c>
      <c r="D854" s="1" t="s">
        <v>1697</v>
      </c>
      <c r="E854" s="2">
        <v>1172.5</v>
      </c>
      <c r="F854" s="2">
        <v>4837550.6579999998</v>
      </c>
      <c r="G854" s="2">
        <v>4565261.9590999996</v>
      </c>
      <c r="H854" s="3">
        <v>5.9643608899999999E-2</v>
      </c>
      <c r="I854" s="5">
        <v>272288.69886</v>
      </c>
      <c r="J854" s="2">
        <v>4125.8427786780385</v>
      </c>
      <c r="K854" s="2">
        <v>3893.6136111727074</v>
      </c>
      <c r="L854" s="2">
        <v>4107.62</v>
      </c>
      <c r="M854" s="64" t="s">
        <v>4008</v>
      </c>
    </row>
    <row r="855" spans="1:13" x14ac:dyDescent="0.25">
      <c r="A855" t="str">
        <f t="shared" si="13"/>
        <v>253607M083</v>
      </c>
      <c r="B855" s="4" t="s">
        <v>1698</v>
      </c>
      <c r="C855" s="1">
        <v>2536</v>
      </c>
      <c r="D855" s="1" t="s">
        <v>1699</v>
      </c>
      <c r="E855" s="2">
        <v>1033.78</v>
      </c>
      <c r="F855" s="2">
        <v>6513256.2180000003</v>
      </c>
      <c r="G855" s="2">
        <v>6060784.4385000002</v>
      </c>
      <c r="H855" s="3">
        <v>7.4655646300000003E-2</v>
      </c>
      <c r="I855" s="5">
        <v>452471.77951999998</v>
      </c>
      <c r="J855" s="2">
        <v>6300.4277679970601</v>
      </c>
      <c r="K855" s="2">
        <v>5862.7410459672274</v>
      </c>
      <c r="L855" s="2">
        <v>6369.9</v>
      </c>
      <c r="M855" s="64" t="s">
        <v>4009</v>
      </c>
    </row>
    <row r="856" spans="1:13" x14ac:dyDescent="0.25">
      <c r="A856" t="str">
        <f t="shared" si="13"/>
        <v>253807M08T</v>
      </c>
      <c r="B856" s="4" t="s">
        <v>1700</v>
      </c>
      <c r="C856" s="1">
        <v>2538</v>
      </c>
      <c r="D856" s="1" t="s">
        <v>1701</v>
      </c>
      <c r="E856" s="2">
        <v>2909.83</v>
      </c>
      <c r="F856" s="2">
        <v>1876171.0891</v>
      </c>
      <c r="G856" s="2">
        <v>1933554.9968000001</v>
      </c>
      <c r="H856" s="3">
        <v>-2.9677928999999999E-2</v>
      </c>
      <c r="I856" s="5">
        <v>-57383.90769</v>
      </c>
      <c r="J856" s="2">
        <v>644.77</v>
      </c>
      <c r="K856" s="2">
        <v>664.49070797950401</v>
      </c>
      <c r="L856" s="2">
        <v>644.77</v>
      </c>
      <c r="M856" s="64" t="s">
        <v>4008</v>
      </c>
    </row>
    <row r="857" spans="1:13" x14ac:dyDescent="0.25">
      <c r="A857" t="str">
        <f t="shared" si="13"/>
        <v>253907M091</v>
      </c>
      <c r="B857" s="4" t="s">
        <v>1702</v>
      </c>
      <c r="C857" s="1">
        <v>2539</v>
      </c>
      <c r="D857" s="1" t="s">
        <v>1703</v>
      </c>
      <c r="E857" s="2">
        <v>1758.76</v>
      </c>
      <c r="F857" s="2">
        <v>1697652.7737</v>
      </c>
      <c r="G857" s="2">
        <v>1860026.9105</v>
      </c>
      <c r="H857" s="3">
        <v>-8.7296659999999998E-2</v>
      </c>
      <c r="I857" s="5">
        <v>-162374.13680000001</v>
      </c>
      <c r="J857" s="2">
        <v>965.25550598148698</v>
      </c>
      <c r="K857" s="2">
        <v>1057.5785840592237</v>
      </c>
      <c r="L857" s="2">
        <v>930.24</v>
      </c>
      <c r="M857" s="64" t="s">
        <v>4008</v>
      </c>
    </row>
    <row r="858" spans="1:13" x14ac:dyDescent="0.25">
      <c r="A858" t="str">
        <f t="shared" si="13"/>
        <v>254007M092</v>
      </c>
      <c r="B858" s="4" t="s">
        <v>1704</v>
      </c>
      <c r="C858" s="1">
        <v>2540</v>
      </c>
      <c r="D858" s="1" t="s">
        <v>1705</v>
      </c>
      <c r="E858" s="2">
        <v>300.81</v>
      </c>
      <c r="F858" s="2">
        <v>1110407.9974</v>
      </c>
      <c r="G858" s="2">
        <v>1024433.5568</v>
      </c>
      <c r="H858" s="3">
        <v>8.3923881699999994E-2</v>
      </c>
      <c r="I858" s="5">
        <v>85974.440604000003</v>
      </c>
      <c r="J858" s="2">
        <v>3691.3932296133771</v>
      </c>
      <c r="K858" s="2">
        <v>3405.5834473587979</v>
      </c>
      <c r="L858" s="2">
        <v>3602.64</v>
      </c>
      <c r="M858" s="64" t="s">
        <v>4008</v>
      </c>
    </row>
    <row r="859" spans="1:13" x14ac:dyDescent="0.25">
      <c r="A859" t="str">
        <f t="shared" si="13"/>
        <v>254307M09T</v>
      </c>
      <c r="B859" s="4" t="s">
        <v>1706</v>
      </c>
      <c r="C859" s="1">
        <v>2543</v>
      </c>
      <c r="D859" s="1" t="s">
        <v>1707</v>
      </c>
      <c r="E859" s="2">
        <v>2917.53</v>
      </c>
      <c r="F859" s="2">
        <v>1784769.8022</v>
      </c>
      <c r="G859" s="2">
        <v>1755442.976</v>
      </c>
      <c r="H859" s="3">
        <v>1.6706225500000001E-2</v>
      </c>
      <c r="I859" s="5">
        <v>29326.826246000001</v>
      </c>
      <c r="J859" s="2">
        <v>611.74</v>
      </c>
      <c r="K859" s="2">
        <v>601.68806353319417</v>
      </c>
      <c r="L859" s="2">
        <v>611.74</v>
      </c>
      <c r="M859" s="64" t="s">
        <v>4009</v>
      </c>
    </row>
    <row r="860" spans="1:13" x14ac:dyDescent="0.25">
      <c r="A860" t="str">
        <f t="shared" si="13"/>
        <v>254407M101</v>
      </c>
      <c r="B860" s="4" t="s">
        <v>1708</v>
      </c>
      <c r="C860" s="1">
        <v>2544</v>
      </c>
      <c r="D860" s="1" t="s">
        <v>1709</v>
      </c>
      <c r="E860" s="2">
        <v>9467.91</v>
      </c>
      <c r="F860" s="2">
        <v>24540860.142000001</v>
      </c>
      <c r="G860" s="2">
        <v>27154846.771000002</v>
      </c>
      <c r="H860" s="3">
        <v>-9.6262248999999994E-2</v>
      </c>
      <c r="I860" s="5">
        <v>-2613986.6290000002</v>
      </c>
      <c r="J860" s="2">
        <v>2592.0039525090542</v>
      </c>
      <c r="K860" s="2">
        <v>2868.0930396465537</v>
      </c>
      <c r="L860" s="2">
        <v>2643.01</v>
      </c>
      <c r="M860" s="64" t="s">
        <v>4008</v>
      </c>
    </row>
    <row r="861" spans="1:13" x14ac:dyDescent="0.25">
      <c r="A861" t="str">
        <f t="shared" si="13"/>
        <v>254507M102</v>
      </c>
      <c r="B861" s="4" t="s">
        <v>1710</v>
      </c>
      <c r="C861" s="1">
        <v>2545</v>
      </c>
      <c r="D861" s="1" t="s">
        <v>1711</v>
      </c>
      <c r="E861" s="2">
        <v>7782.47</v>
      </c>
      <c r="F861" s="2">
        <v>26213528.884</v>
      </c>
      <c r="G861" s="2">
        <v>29253203.649</v>
      </c>
      <c r="H861" s="3">
        <v>-0.10390912400000001</v>
      </c>
      <c r="I861" s="5">
        <v>-3039674.7650000001</v>
      </c>
      <c r="J861" s="2">
        <v>3368.2788220192301</v>
      </c>
      <c r="K861" s="2">
        <v>3758.858517797049</v>
      </c>
      <c r="L861" s="2">
        <v>3488.19</v>
      </c>
      <c r="M861" s="64" t="s">
        <v>4008</v>
      </c>
    </row>
    <row r="862" spans="1:13" x14ac:dyDescent="0.25">
      <c r="A862" t="str">
        <f t="shared" si="13"/>
        <v>254607M103</v>
      </c>
      <c r="B862" s="4" t="s">
        <v>1712</v>
      </c>
      <c r="C862" s="1">
        <v>2546</v>
      </c>
      <c r="D862" s="1" t="s">
        <v>1713</v>
      </c>
      <c r="E862" s="2">
        <v>3022</v>
      </c>
      <c r="F862" s="2">
        <v>18309711.623</v>
      </c>
      <c r="G862" s="2">
        <v>18502798.421999998</v>
      </c>
      <c r="H862" s="3">
        <v>-1.0435546E-2</v>
      </c>
      <c r="I862" s="5">
        <v>-193086.7985</v>
      </c>
      <c r="J862" s="2">
        <v>6058.8059639311714</v>
      </c>
      <c r="K862" s="2">
        <v>6122.6996763732623</v>
      </c>
      <c r="L862" s="2">
        <v>6487.58</v>
      </c>
      <c r="M862" s="64" t="s">
        <v>4008</v>
      </c>
    </row>
    <row r="863" spans="1:13" x14ac:dyDescent="0.25">
      <c r="A863" t="str">
        <f t="shared" si="13"/>
        <v>254707M104</v>
      </c>
      <c r="B863" s="4" t="s">
        <v>1714</v>
      </c>
      <c r="C863" s="1">
        <v>2547</v>
      </c>
      <c r="D863" s="1" t="s">
        <v>1715</v>
      </c>
      <c r="E863" s="2">
        <v>912.33</v>
      </c>
      <c r="F863" s="2">
        <v>9338601.9791999999</v>
      </c>
      <c r="G863" s="2">
        <v>10016532.415999999</v>
      </c>
      <c r="H863" s="3">
        <v>-6.7681149999999995E-2</v>
      </c>
      <c r="I863" s="5">
        <v>-677930.43720000004</v>
      </c>
      <c r="J863" s="2">
        <v>10235.991339975666</v>
      </c>
      <c r="K863" s="2">
        <v>10979.067241020244</v>
      </c>
      <c r="L863" s="2">
        <v>9775.85</v>
      </c>
      <c r="M863" s="64" t="s">
        <v>4009</v>
      </c>
    </row>
    <row r="864" spans="1:13" x14ac:dyDescent="0.25">
      <c r="A864" t="str">
        <f t="shared" si="13"/>
        <v>254807M10T</v>
      </c>
      <c r="B864" s="4" t="s">
        <v>1716</v>
      </c>
      <c r="C864" s="1">
        <v>2548</v>
      </c>
      <c r="D864" s="1" t="s">
        <v>1717</v>
      </c>
      <c r="E864" s="2">
        <v>4409.3599999999997</v>
      </c>
      <c r="F864" s="2">
        <v>3829485.0663999999</v>
      </c>
      <c r="G864" s="2">
        <v>3949154.8949000002</v>
      </c>
      <c r="H864" s="3">
        <v>-3.0302642000000001E-2</v>
      </c>
      <c r="I864" s="5">
        <v>-119669.8285</v>
      </c>
      <c r="J864" s="2">
        <v>868.49</v>
      </c>
      <c r="K864" s="2">
        <v>895.6299542110421</v>
      </c>
      <c r="L864" s="2">
        <v>868.49000000000024</v>
      </c>
      <c r="M864" s="64" t="s">
        <v>4008</v>
      </c>
    </row>
    <row r="865" spans="1:13" x14ac:dyDescent="0.25">
      <c r="A865" t="str">
        <f t="shared" si="13"/>
        <v>254907M111</v>
      </c>
      <c r="B865" s="4" t="s">
        <v>1718</v>
      </c>
      <c r="C865" s="1">
        <v>2549</v>
      </c>
      <c r="D865" s="1" t="s">
        <v>1719</v>
      </c>
      <c r="E865" s="2">
        <v>2350.0100000000002</v>
      </c>
      <c r="F865" s="2">
        <v>5351462.6875999998</v>
      </c>
      <c r="G865" s="2">
        <v>5213309.7505000001</v>
      </c>
      <c r="H865" s="3">
        <v>2.6500043899999999E-2</v>
      </c>
      <c r="I865" s="5">
        <v>138152.93706</v>
      </c>
      <c r="J865" s="2">
        <v>2277.2084746873415</v>
      </c>
      <c r="K865" s="2">
        <v>2218.4202409776976</v>
      </c>
      <c r="L865" s="2">
        <v>2252.23</v>
      </c>
      <c r="M865" s="64" t="s">
        <v>4008</v>
      </c>
    </row>
    <row r="866" spans="1:13" x14ac:dyDescent="0.25">
      <c r="A866" t="str">
        <f t="shared" si="13"/>
        <v>255007M112</v>
      </c>
      <c r="B866" s="4" t="s">
        <v>1720</v>
      </c>
      <c r="C866" s="1">
        <v>2550</v>
      </c>
      <c r="D866" s="1" t="s">
        <v>1721</v>
      </c>
      <c r="E866" s="2">
        <v>1355.29</v>
      </c>
      <c r="F866" s="2">
        <v>5405779.0584000004</v>
      </c>
      <c r="G866" s="2">
        <v>5344964.1343999999</v>
      </c>
      <c r="H866" s="3">
        <v>1.13779854E-2</v>
      </c>
      <c r="I866" s="5">
        <v>60814.923949999997</v>
      </c>
      <c r="J866" s="2">
        <v>3988.6511804853576</v>
      </c>
      <c r="K866" s="2">
        <v>3943.7789214116538</v>
      </c>
      <c r="L866" s="2">
        <v>3965.36</v>
      </c>
      <c r="M866" s="64" t="s">
        <v>4012</v>
      </c>
    </row>
    <row r="867" spans="1:13" x14ac:dyDescent="0.25">
      <c r="A867" t="str">
        <f t="shared" si="13"/>
        <v>255107M113</v>
      </c>
      <c r="B867" s="4" t="s">
        <v>1722</v>
      </c>
      <c r="C867" s="1">
        <v>2551</v>
      </c>
      <c r="D867" s="1" t="s">
        <v>1723</v>
      </c>
      <c r="E867" s="2">
        <v>654.32000000000005</v>
      </c>
      <c r="F867" s="2">
        <v>4403616.5350000001</v>
      </c>
      <c r="G867" s="2">
        <v>4076773.5471999999</v>
      </c>
      <c r="H867" s="3">
        <v>8.0171975199999995E-2</v>
      </c>
      <c r="I867" s="5">
        <v>326842.98784000002</v>
      </c>
      <c r="J867" s="2">
        <v>6730.0656177405544</v>
      </c>
      <c r="K867" s="2">
        <v>6230.5501088152578</v>
      </c>
      <c r="L867" s="2">
        <v>6674.41</v>
      </c>
      <c r="M867" s="64" t="s">
        <v>4013</v>
      </c>
    </row>
    <row r="868" spans="1:13" x14ac:dyDescent="0.25">
      <c r="A868" t="str">
        <f t="shared" si="13"/>
        <v>255307M11T</v>
      </c>
      <c r="B868" s="4" t="s">
        <v>1724</v>
      </c>
      <c r="C868" s="1">
        <v>2553</v>
      </c>
      <c r="D868" s="1" t="s">
        <v>1725</v>
      </c>
      <c r="E868" s="2">
        <v>1718.21</v>
      </c>
      <c r="F868" s="2">
        <v>1333949.5156</v>
      </c>
      <c r="G868" s="2">
        <v>1413964.4611</v>
      </c>
      <c r="H868" s="3">
        <v>-5.6589078000000001E-2</v>
      </c>
      <c r="I868" s="5">
        <v>-80014.945500000002</v>
      </c>
      <c r="J868" s="2">
        <v>776.36</v>
      </c>
      <c r="K868" s="2">
        <v>822.92878117343048</v>
      </c>
      <c r="L868" s="2">
        <v>776.36</v>
      </c>
      <c r="M868" s="64" t="s">
        <v>4008</v>
      </c>
    </row>
    <row r="869" spans="1:13" x14ac:dyDescent="0.25">
      <c r="A869" t="str">
        <f t="shared" si="13"/>
        <v>255407M121</v>
      </c>
      <c r="B869" s="4" t="s">
        <v>1726</v>
      </c>
      <c r="C869" s="1">
        <v>2554</v>
      </c>
      <c r="D869" s="1" t="s">
        <v>1727</v>
      </c>
      <c r="E869" s="2">
        <v>4854.5600000000004</v>
      </c>
      <c r="F869" s="2">
        <v>3641454.0016000001</v>
      </c>
      <c r="G869" s="2">
        <v>3389363.5296999998</v>
      </c>
      <c r="H869" s="3">
        <v>7.4376935300000002E-2</v>
      </c>
      <c r="I869" s="5">
        <v>252090.47187000001</v>
      </c>
      <c r="J869" s="2">
        <v>750.1099999999999</v>
      </c>
      <c r="K869" s="2">
        <v>698.18140669803222</v>
      </c>
      <c r="L869" s="2">
        <v>750.11</v>
      </c>
      <c r="M869" s="64" t="s">
        <v>4013</v>
      </c>
    </row>
    <row r="870" spans="1:13" x14ac:dyDescent="0.25">
      <c r="A870" t="str">
        <f t="shared" si="13"/>
        <v>255507M122</v>
      </c>
      <c r="B870" s="4" t="s">
        <v>1728</v>
      </c>
      <c r="C870" s="1">
        <v>2555</v>
      </c>
      <c r="D870" s="1" t="s">
        <v>1729</v>
      </c>
      <c r="E870" s="2">
        <v>191.36</v>
      </c>
      <c r="F870" s="2">
        <v>652613.75919999997</v>
      </c>
      <c r="G870" s="2">
        <v>700073.54281000001</v>
      </c>
      <c r="H870" s="3">
        <v>-6.7792568999999997E-2</v>
      </c>
      <c r="I870" s="5">
        <v>-47459.783609999999</v>
      </c>
      <c r="J870" s="2">
        <v>3410.3979891304343</v>
      </c>
      <c r="K870" s="2">
        <v>3658.4110723766721</v>
      </c>
      <c r="L870" s="2">
        <v>3306.02</v>
      </c>
      <c r="M870" s="64" t="s">
        <v>4009</v>
      </c>
    </row>
    <row r="871" spans="1:13" x14ac:dyDescent="0.25">
      <c r="A871" t="str">
        <f t="shared" si="13"/>
        <v>255807M13Z</v>
      </c>
      <c r="B871" s="4" t="s">
        <v>1730</v>
      </c>
      <c r="C871" s="1">
        <v>2558</v>
      </c>
      <c r="D871" s="1" t="s">
        <v>1731</v>
      </c>
      <c r="E871" s="2">
        <v>11884.61</v>
      </c>
      <c r="F871" s="2">
        <v>8688362.9866000004</v>
      </c>
      <c r="G871" s="2">
        <v>9257757.5085000005</v>
      </c>
      <c r="H871" s="3">
        <v>-6.1504584000000001E-2</v>
      </c>
      <c r="I871" s="5">
        <v>-569394.52190000005</v>
      </c>
      <c r="J871" s="2">
        <v>731.06</v>
      </c>
      <c r="K871" s="2">
        <v>778.9702403781024</v>
      </c>
      <c r="L871" s="2">
        <v>731.06</v>
      </c>
      <c r="M871" s="64" t="s">
        <v>4013</v>
      </c>
    </row>
    <row r="872" spans="1:13" x14ac:dyDescent="0.25">
      <c r="A872" t="str">
        <f t="shared" si="13"/>
        <v>255907M14T</v>
      </c>
      <c r="B872" s="4" t="s">
        <v>1732</v>
      </c>
      <c r="C872" s="1">
        <v>2559</v>
      </c>
      <c r="D872" s="1" t="s">
        <v>1733</v>
      </c>
      <c r="E872" s="2">
        <v>40351.75</v>
      </c>
      <c r="F872" s="2">
        <v>17277812.315000001</v>
      </c>
      <c r="G872" s="2">
        <v>18622826.616</v>
      </c>
      <c r="H872" s="3">
        <v>-7.2223961000000003E-2</v>
      </c>
      <c r="I872" s="5">
        <v>-1345014.301</v>
      </c>
      <c r="J872" s="2">
        <v>428.18</v>
      </c>
      <c r="K872" s="2">
        <v>461.51224212084981</v>
      </c>
      <c r="L872" s="2">
        <v>428.18</v>
      </c>
      <c r="M872" s="64" t="s">
        <v>4008</v>
      </c>
    </row>
    <row r="873" spans="1:13" x14ac:dyDescent="0.25">
      <c r="A873" t="str">
        <f t="shared" si="13"/>
        <v>256007M14Z</v>
      </c>
      <c r="B873" s="4" t="s">
        <v>1734</v>
      </c>
      <c r="C873" s="1">
        <v>2560</v>
      </c>
      <c r="D873" s="1" t="s">
        <v>1735</v>
      </c>
      <c r="E873" s="2">
        <v>10553.78</v>
      </c>
      <c r="F873" s="2">
        <v>29535942.361000001</v>
      </c>
      <c r="G873" s="2">
        <v>26801069.311000001</v>
      </c>
      <c r="H873" s="3">
        <v>0.1020434304</v>
      </c>
      <c r="I873" s="5">
        <v>2734873.0499</v>
      </c>
      <c r="J873" s="2">
        <v>2798.612663993375</v>
      </c>
      <c r="K873" s="2">
        <v>2539.4758381357201</v>
      </c>
      <c r="L873" s="2">
        <v>2657.54</v>
      </c>
      <c r="M873" s="64" t="s">
        <v>4008</v>
      </c>
    </row>
    <row r="874" spans="1:13" x14ac:dyDescent="0.25">
      <c r="A874" t="str">
        <f t="shared" si="13"/>
        <v>256107M151</v>
      </c>
      <c r="B874" s="4" t="s">
        <v>1736</v>
      </c>
      <c r="C874" s="1">
        <v>2561</v>
      </c>
      <c r="D874" s="1" t="s">
        <v>1737</v>
      </c>
      <c r="E874" s="2">
        <v>813.06</v>
      </c>
      <c r="F874" s="2">
        <v>2292103.4364</v>
      </c>
      <c r="G874" s="2">
        <v>2601095.5934000001</v>
      </c>
      <c r="H874" s="3">
        <v>-0.11879308</v>
      </c>
      <c r="I874" s="5">
        <v>-308992.15700000001</v>
      </c>
      <c r="J874" s="2">
        <v>2819.1073677219397</v>
      </c>
      <c r="K874" s="2">
        <v>3199.1434745283254</v>
      </c>
      <c r="L874" s="2">
        <v>2784.06</v>
      </c>
      <c r="M874" s="64" t="s">
        <v>4008</v>
      </c>
    </row>
    <row r="875" spans="1:13" x14ac:dyDescent="0.25">
      <c r="A875" t="str">
        <f t="shared" si="13"/>
        <v>256207M152</v>
      </c>
      <c r="B875" s="4" t="s">
        <v>1738</v>
      </c>
      <c r="C875" s="1">
        <v>2562</v>
      </c>
      <c r="D875" s="1" t="s">
        <v>1739</v>
      </c>
      <c r="E875" s="2">
        <v>533.20000000000005</v>
      </c>
      <c r="F875" s="2">
        <v>2561065.0441000001</v>
      </c>
      <c r="G875" s="2">
        <v>2639803.2826</v>
      </c>
      <c r="H875" s="3">
        <v>-2.9827313000000001E-2</v>
      </c>
      <c r="I875" s="5">
        <v>-78738.238540000006</v>
      </c>
      <c r="J875" s="2">
        <v>4803.1977571267817</v>
      </c>
      <c r="K875" s="2">
        <v>4950.8688720930231</v>
      </c>
      <c r="L875" s="2">
        <v>4963.87</v>
      </c>
      <c r="M875" s="64" t="s">
        <v>4008</v>
      </c>
    </row>
    <row r="876" spans="1:13" x14ac:dyDescent="0.25">
      <c r="A876" t="str">
        <f t="shared" si="13"/>
        <v>256307M153</v>
      </c>
      <c r="B876" s="4" t="s">
        <v>1740</v>
      </c>
      <c r="C876" s="1">
        <v>2563</v>
      </c>
      <c r="D876" s="1" t="s">
        <v>1741</v>
      </c>
      <c r="E876" s="2">
        <v>662.19</v>
      </c>
      <c r="F876" s="2">
        <v>4757122.0521</v>
      </c>
      <c r="G876" s="2">
        <v>4673678.4895000001</v>
      </c>
      <c r="H876" s="3">
        <v>1.7853937300000001E-2</v>
      </c>
      <c r="I876" s="5">
        <v>83443.562642000004</v>
      </c>
      <c r="J876" s="2">
        <v>7183.9231219136491</v>
      </c>
      <c r="K876" s="2">
        <v>7057.9116107159571</v>
      </c>
      <c r="L876" s="2">
        <v>7420.23</v>
      </c>
      <c r="M876" s="64" t="s">
        <v>4008</v>
      </c>
    </row>
    <row r="877" spans="1:13" x14ac:dyDescent="0.25">
      <c r="A877" t="str">
        <f t="shared" si="13"/>
        <v>256407M154</v>
      </c>
      <c r="B877" s="4" t="s">
        <v>1742</v>
      </c>
      <c r="C877" s="1">
        <v>2564</v>
      </c>
      <c r="D877" s="1" t="s">
        <v>1743</v>
      </c>
      <c r="E877" s="2">
        <v>249.01</v>
      </c>
      <c r="F877" s="2">
        <v>2389503.6452000001</v>
      </c>
      <c r="G877" s="2">
        <v>2320762.4718999998</v>
      </c>
      <c r="H877" s="3">
        <v>2.9620081400000001E-2</v>
      </c>
      <c r="I877" s="5">
        <v>68741.173261999997</v>
      </c>
      <c r="J877" s="2">
        <v>9596.0147994056479</v>
      </c>
      <c r="K877" s="2">
        <v>9319.9569169912847</v>
      </c>
      <c r="L877" s="2">
        <v>9568.77</v>
      </c>
      <c r="M877" s="64" t="s">
        <v>4009</v>
      </c>
    </row>
    <row r="878" spans="1:13" x14ac:dyDescent="0.25">
      <c r="A878" t="str">
        <f t="shared" si="13"/>
        <v>256507M15T</v>
      </c>
      <c r="B878" s="4" t="s">
        <v>1744</v>
      </c>
      <c r="C878" s="1">
        <v>2565</v>
      </c>
      <c r="D878" s="1" t="s">
        <v>1745</v>
      </c>
      <c r="E878" s="2">
        <v>314.3</v>
      </c>
      <c r="F878" s="2">
        <v>208176.60500000001</v>
      </c>
      <c r="G878" s="2">
        <v>259939.06317000001</v>
      </c>
      <c r="H878" s="3">
        <v>-0.19913304900000001</v>
      </c>
      <c r="I878" s="5">
        <v>-51762.458169999998</v>
      </c>
      <c r="J878" s="2">
        <v>662.35</v>
      </c>
      <c r="K878" s="2">
        <v>827.04124457524654</v>
      </c>
      <c r="L878" s="2">
        <v>662.35</v>
      </c>
      <c r="M878" s="64" t="s">
        <v>4008</v>
      </c>
    </row>
    <row r="879" spans="1:13" x14ac:dyDescent="0.25">
      <c r="A879" t="str">
        <f t="shared" si="13"/>
        <v>256607M161</v>
      </c>
      <c r="B879" s="4" t="s">
        <v>1746</v>
      </c>
      <c r="C879" s="1">
        <v>2566</v>
      </c>
      <c r="D879" s="1" t="s">
        <v>1747</v>
      </c>
      <c r="E879" s="2">
        <v>768.15</v>
      </c>
      <c r="F879" s="2">
        <v>607541.05619999999</v>
      </c>
      <c r="G879" s="2">
        <v>719643.57212000003</v>
      </c>
      <c r="H879" s="3">
        <v>-0.155775053</v>
      </c>
      <c r="I879" s="5">
        <v>-112102.5159</v>
      </c>
      <c r="J879" s="2">
        <v>790.91460808435852</v>
      </c>
      <c r="K879" s="2">
        <v>936.85292211156684</v>
      </c>
      <c r="L879" s="2">
        <v>768.39</v>
      </c>
      <c r="M879" s="64" t="s">
        <v>4009</v>
      </c>
    </row>
    <row r="880" spans="1:13" x14ac:dyDescent="0.25">
      <c r="A880" t="str">
        <f t="shared" si="13"/>
        <v>274308C021</v>
      </c>
      <c r="B880" s="4" t="s">
        <v>1748</v>
      </c>
      <c r="C880" s="1">
        <v>2743</v>
      </c>
      <c r="D880" s="1" t="s">
        <v>1749</v>
      </c>
      <c r="E880" s="2">
        <v>191.59</v>
      </c>
      <c r="F880" s="2">
        <v>2088656.0563000001</v>
      </c>
      <c r="G880" s="2">
        <v>1848376.9132000001</v>
      </c>
      <c r="H880" s="3">
        <v>0.12999466800000001</v>
      </c>
      <c r="I880" s="5">
        <v>240279.14311999999</v>
      </c>
      <c r="J880" s="2">
        <v>10901.696624562868</v>
      </c>
      <c r="K880" s="2">
        <v>9647.5646599509364</v>
      </c>
      <c r="L880" s="2">
        <v>10967.89</v>
      </c>
      <c r="M880" s="64" t="s">
        <v>4008</v>
      </c>
    </row>
    <row r="881" spans="1:13" x14ac:dyDescent="0.25">
      <c r="A881" t="str">
        <f t="shared" si="13"/>
        <v>274408C022</v>
      </c>
      <c r="B881" s="4" t="s">
        <v>1750</v>
      </c>
      <c r="C881" s="1">
        <v>2744</v>
      </c>
      <c r="D881" s="1" t="s">
        <v>1751</v>
      </c>
      <c r="E881" s="2">
        <v>304.24</v>
      </c>
      <c r="F881" s="2">
        <v>3894515.6631999998</v>
      </c>
      <c r="G881" s="2">
        <v>3720668.3382999999</v>
      </c>
      <c r="H881" s="3">
        <v>4.6724757300000003E-2</v>
      </c>
      <c r="I881" s="5">
        <v>173847.32493999999</v>
      </c>
      <c r="J881" s="2">
        <v>12800.800891401524</v>
      </c>
      <c r="K881" s="2">
        <v>12229.385808243491</v>
      </c>
      <c r="L881" s="2">
        <v>12778.64</v>
      </c>
      <c r="M881" s="64" t="s">
        <v>4008</v>
      </c>
    </row>
    <row r="882" spans="1:13" x14ac:dyDescent="0.25">
      <c r="A882" t="str">
        <f t="shared" si="13"/>
        <v>274508C023</v>
      </c>
      <c r="B882" s="4" t="s">
        <v>1752</v>
      </c>
      <c r="C882" s="1">
        <v>2745</v>
      </c>
      <c r="D882" s="1" t="s">
        <v>1753</v>
      </c>
      <c r="E882" s="2">
        <v>146.66999999999999</v>
      </c>
      <c r="F882" s="2">
        <v>2724173.5929999999</v>
      </c>
      <c r="G882" s="2">
        <v>2351733.4778999998</v>
      </c>
      <c r="H882" s="3">
        <v>0.15836833489999999</v>
      </c>
      <c r="I882" s="5">
        <v>372440.1151</v>
      </c>
      <c r="J882" s="2">
        <v>18573.488736619624</v>
      </c>
      <c r="K882" s="2">
        <v>16034.182026999386</v>
      </c>
      <c r="L882" s="2">
        <v>18808.900000000001</v>
      </c>
      <c r="M882" s="64" t="s">
        <v>4010</v>
      </c>
    </row>
    <row r="883" spans="1:13" x14ac:dyDescent="0.25">
      <c r="A883" t="str">
        <f t="shared" si="13"/>
        <v>274708C041</v>
      </c>
      <c r="B883" s="4" t="s">
        <v>1754</v>
      </c>
      <c r="C883" s="1">
        <v>2747</v>
      </c>
      <c r="D883" s="1" t="s">
        <v>1755</v>
      </c>
      <c r="E883" s="2">
        <v>2145.9899999999998</v>
      </c>
      <c r="F883" s="2">
        <v>10453429.478</v>
      </c>
      <c r="G883" s="2">
        <v>11059703.33</v>
      </c>
      <c r="H883" s="3">
        <v>-5.4818274E-2</v>
      </c>
      <c r="I883" s="5">
        <v>-606273.85270000005</v>
      </c>
      <c r="J883" s="2">
        <v>4871.1454750488128</v>
      </c>
      <c r="K883" s="2">
        <v>5153.6602360682018</v>
      </c>
      <c r="L883" s="2">
        <v>5044.2299999999996</v>
      </c>
      <c r="M883" s="64" t="s">
        <v>4008</v>
      </c>
    </row>
    <row r="884" spans="1:13" x14ac:dyDescent="0.25">
      <c r="A884" t="str">
        <f t="shared" si="13"/>
        <v>274808C042</v>
      </c>
      <c r="B884" s="4" t="s">
        <v>1756</v>
      </c>
      <c r="C884" s="1">
        <v>2748</v>
      </c>
      <c r="D884" s="1" t="s">
        <v>1757</v>
      </c>
      <c r="E884" s="2">
        <v>463.44</v>
      </c>
      <c r="F884" s="2">
        <v>3520977.3974000001</v>
      </c>
      <c r="G884" s="2">
        <v>3508781.7067</v>
      </c>
      <c r="H884" s="3">
        <v>3.4757621999999999E-3</v>
      </c>
      <c r="I884" s="5">
        <v>12195.690669</v>
      </c>
      <c r="J884" s="2">
        <v>7597.4827321767652</v>
      </c>
      <c r="K884" s="2">
        <v>7571.1671558346279</v>
      </c>
      <c r="L884" s="2">
        <v>7680.45</v>
      </c>
      <c r="M884" s="64" t="s">
        <v>4008</v>
      </c>
    </row>
    <row r="885" spans="1:13" x14ac:dyDescent="0.25">
      <c r="A885" t="str">
        <f t="shared" si="13"/>
        <v>274908C043</v>
      </c>
      <c r="B885" s="4" t="s">
        <v>1758</v>
      </c>
      <c r="C885" s="1">
        <v>2749</v>
      </c>
      <c r="D885" s="1" t="s">
        <v>1759</v>
      </c>
      <c r="E885" s="2">
        <v>190.34</v>
      </c>
      <c r="F885" s="2">
        <v>2104068.2540000002</v>
      </c>
      <c r="G885" s="2">
        <v>1928539.8603000001</v>
      </c>
      <c r="H885" s="3">
        <v>9.1016212499999999E-2</v>
      </c>
      <c r="I885" s="5">
        <v>175528.39369999999</v>
      </c>
      <c r="J885" s="2">
        <v>11054.262130923611</v>
      </c>
      <c r="K885" s="2">
        <v>10132.078702847537</v>
      </c>
      <c r="L885" s="2">
        <v>11073.3</v>
      </c>
      <c r="M885" s="64" t="s">
        <v>4009</v>
      </c>
    </row>
    <row r="886" spans="1:13" x14ac:dyDescent="0.25">
      <c r="A886" t="str">
        <f t="shared" si="13"/>
        <v>275108C061</v>
      </c>
      <c r="B886" s="4" t="s">
        <v>1760</v>
      </c>
      <c r="C886" s="1">
        <v>2751</v>
      </c>
      <c r="D886" s="1" t="s">
        <v>1761</v>
      </c>
      <c r="E886" s="2">
        <v>177.98</v>
      </c>
      <c r="F886" s="2">
        <v>989533.64249999996</v>
      </c>
      <c r="G886" s="2">
        <v>1180074.9065</v>
      </c>
      <c r="H886" s="3">
        <v>-0.16146539800000001</v>
      </c>
      <c r="I886" s="5">
        <v>-190541.264</v>
      </c>
      <c r="J886" s="2">
        <v>5559.8024637599729</v>
      </c>
      <c r="K886" s="2">
        <v>6630.3792926171482</v>
      </c>
      <c r="L886" s="2">
        <v>6029.52</v>
      </c>
      <c r="M886" s="64" t="s">
        <v>4008</v>
      </c>
    </row>
    <row r="887" spans="1:13" x14ac:dyDescent="0.25">
      <c r="A887" t="str">
        <f t="shared" si="13"/>
        <v>275208C062</v>
      </c>
      <c r="B887" s="4" t="s">
        <v>1762</v>
      </c>
      <c r="C887" s="1">
        <v>2752</v>
      </c>
      <c r="D887" s="1" t="s">
        <v>1763</v>
      </c>
      <c r="E887" s="2">
        <v>185.38</v>
      </c>
      <c r="F887" s="2">
        <v>1771307.0858</v>
      </c>
      <c r="G887" s="2">
        <v>1709703.5666</v>
      </c>
      <c r="H887" s="3">
        <v>3.6031696000000002E-2</v>
      </c>
      <c r="I887" s="5">
        <v>61603.519240000001</v>
      </c>
      <c r="J887" s="2">
        <v>9555.0063965907866</v>
      </c>
      <c r="K887" s="2">
        <v>9222.6969824144999</v>
      </c>
      <c r="L887" s="2">
        <v>11293.08</v>
      </c>
      <c r="M887" s="64" t="s">
        <v>4009</v>
      </c>
    </row>
    <row r="888" spans="1:13" x14ac:dyDescent="0.25">
      <c r="A888" t="str">
        <f t="shared" si="13"/>
        <v>275308C063</v>
      </c>
      <c r="B888" s="4" t="s">
        <v>1764</v>
      </c>
      <c r="C888" s="1">
        <v>2753</v>
      </c>
      <c r="D888" s="1" t="s">
        <v>1765</v>
      </c>
      <c r="E888" s="2">
        <v>256.37</v>
      </c>
      <c r="F888" s="2">
        <v>3983998.6428</v>
      </c>
      <c r="G888" s="2">
        <v>3596422.6151999999</v>
      </c>
      <c r="H888" s="3">
        <v>0.1077670978</v>
      </c>
      <c r="I888" s="5">
        <v>387576.02762000001</v>
      </c>
      <c r="J888" s="2">
        <v>15540.034492335297</v>
      </c>
      <c r="K888" s="2">
        <v>14028.250634629636</v>
      </c>
      <c r="L888" s="2">
        <v>16308.4</v>
      </c>
      <c r="M888" s="64" t="s">
        <v>4009</v>
      </c>
    </row>
    <row r="889" spans="1:13" x14ac:dyDescent="0.25">
      <c r="A889" t="str">
        <f t="shared" si="13"/>
        <v>275408C064</v>
      </c>
      <c r="B889" s="4" t="s">
        <v>1766</v>
      </c>
      <c r="C889" s="1">
        <v>2754</v>
      </c>
      <c r="D889" s="1" t="s">
        <v>1767</v>
      </c>
      <c r="E889" s="2">
        <v>237.83</v>
      </c>
      <c r="F889" s="2">
        <v>5886393.8957000002</v>
      </c>
      <c r="G889" s="2">
        <v>5144330.0316000003</v>
      </c>
      <c r="H889" s="3">
        <v>0.14424888359999999</v>
      </c>
      <c r="I889" s="5">
        <v>742063.86410999997</v>
      </c>
      <c r="J889" s="2">
        <v>24750.426336879282</v>
      </c>
      <c r="K889" s="2">
        <v>21630.282267165621</v>
      </c>
      <c r="L889" s="2">
        <v>25125.86</v>
      </c>
      <c r="M889" s="64" t="s">
        <v>4010</v>
      </c>
    </row>
    <row r="890" spans="1:13" x14ac:dyDescent="0.25">
      <c r="A890" t="str">
        <f t="shared" si="13"/>
        <v>275508C121</v>
      </c>
      <c r="B890" s="4" t="s">
        <v>1768</v>
      </c>
      <c r="C890" s="1">
        <v>2755</v>
      </c>
      <c r="D890" s="1" t="s">
        <v>1769</v>
      </c>
      <c r="E890" s="2">
        <v>859.65</v>
      </c>
      <c r="F890" s="2">
        <v>1650924.8474999999</v>
      </c>
      <c r="G890" s="2">
        <v>1835262.6291</v>
      </c>
      <c r="H890" s="3">
        <v>-0.10044218100000001</v>
      </c>
      <c r="I890" s="5">
        <v>-184337.78159999999</v>
      </c>
      <c r="J890" s="2">
        <v>1920.4616384575118</v>
      </c>
      <c r="K890" s="2">
        <v>2134.8951655906476</v>
      </c>
      <c r="L890" s="2">
        <v>1984.71</v>
      </c>
      <c r="M890" s="64" t="s">
        <v>4008</v>
      </c>
    </row>
    <row r="891" spans="1:13" x14ac:dyDescent="0.25">
      <c r="A891" t="str">
        <f t="shared" si="13"/>
        <v>292608C12J</v>
      </c>
      <c r="B891" s="4" t="s">
        <v>1770</v>
      </c>
      <c r="C891" s="1">
        <v>2926</v>
      </c>
      <c r="D891" s="1" t="s">
        <v>1771</v>
      </c>
      <c r="E891" s="2">
        <v>303.01</v>
      </c>
      <c r="F891" s="2">
        <v>405581.91509999998</v>
      </c>
      <c r="G891" s="2">
        <v>389332.17862000002</v>
      </c>
      <c r="H891" s="3">
        <v>4.1737460599999998E-2</v>
      </c>
      <c r="I891" s="5">
        <v>16249.736475</v>
      </c>
      <c r="J891" s="2">
        <v>1338.51</v>
      </c>
      <c r="K891" s="2">
        <v>1284.8822765585296</v>
      </c>
      <c r="L891" s="2">
        <v>1338.51</v>
      </c>
      <c r="M891" s="64" t="s">
        <v>4013</v>
      </c>
    </row>
    <row r="892" spans="1:13" x14ac:dyDescent="0.25">
      <c r="A892" t="str">
        <f t="shared" si="13"/>
        <v>275908C131</v>
      </c>
      <c r="B892" s="4" t="s">
        <v>1772</v>
      </c>
      <c r="C892" s="1">
        <v>2759</v>
      </c>
      <c r="D892" s="1" t="s">
        <v>1773</v>
      </c>
      <c r="E892" s="2">
        <v>2574.27</v>
      </c>
      <c r="F892" s="2">
        <v>4630733.1129000001</v>
      </c>
      <c r="G892" s="2">
        <v>5290858.9561999999</v>
      </c>
      <c r="H892" s="3">
        <v>-0.124767235</v>
      </c>
      <c r="I892" s="5">
        <v>-660125.84329999995</v>
      </c>
      <c r="J892" s="2">
        <v>1798.8529225372631</v>
      </c>
      <c r="K892" s="2">
        <v>2055.2851706308975</v>
      </c>
      <c r="L892" s="2">
        <v>1835.71</v>
      </c>
      <c r="M892" s="64" t="s">
        <v>4008</v>
      </c>
    </row>
    <row r="893" spans="1:13" x14ac:dyDescent="0.25">
      <c r="A893" t="str">
        <f t="shared" si="13"/>
        <v>276308C13J</v>
      </c>
      <c r="B893" s="4" t="s">
        <v>1774</v>
      </c>
      <c r="C893" s="1">
        <v>2763</v>
      </c>
      <c r="D893" s="1" t="s">
        <v>1775</v>
      </c>
      <c r="E893" s="2">
        <v>560.03</v>
      </c>
      <c r="F893" s="2">
        <v>728638.23210000002</v>
      </c>
      <c r="G893" s="2">
        <v>703726.62265999999</v>
      </c>
      <c r="H893" s="3">
        <v>3.5399555200000002E-2</v>
      </c>
      <c r="I893" s="5">
        <v>24911.609437999999</v>
      </c>
      <c r="J893" s="2">
        <v>1301.0700000000002</v>
      </c>
      <c r="K893" s="2">
        <v>1256.5873661410997</v>
      </c>
      <c r="L893" s="2">
        <v>1301.0700000000002</v>
      </c>
      <c r="M893" s="64" t="s">
        <v>4008</v>
      </c>
    </row>
    <row r="894" spans="1:13" x14ac:dyDescent="0.25">
      <c r="A894" t="str">
        <f t="shared" si="13"/>
        <v>276408C141</v>
      </c>
      <c r="B894" s="4" t="s">
        <v>1776</v>
      </c>
      <c r="C894" s="1">
        <v>2764</v>
      </c>
      <c r="D894" s="1" t="s">
        <v>1777</v>
      </c>
      <c r="E894" s="2">
        <v>24394.799999999999</v>
      </c>
      <c r="F894" s="2">
        <v>30814046.616999999</v>
      </c>
      <c r="G894" s="2">
        <v>39305510.285999998</v>
      </c>
      <c r="H894" s="3">
        <v>-0.216037487</v>
      </c>
      <c r="I894" s="5">
        <v>-8491463.6699999999</v>
      </c>
      <c r="J894" s="2">
        <v>1263.1399567530784</v>
      </c>
      <c r="K894" s="2">
        <v>1611.2249449062915</v>
      </c>
      <c r="L894" s="2">
        <v>1253.1099999999999</v>
      </c>
      <c r="M894" s="64" t="s">
        <v>4008</v>
      </c>
    </row>
    <row r="895" spans="1:13" x14ac:dyDescent="0.25">
      <c r="A895" t="str">
        <f t="shared" si="13"/>
        <v>276508C142</v>
      </c>
      <c r="B895" s="4" t="s">
        <v>1778</v>
      </c>
      <c r="C895" s="1">
        <v>2765</v>
      </c>
      <c r="D895" s="1" t="s">
        <v>1779</v>
      </c>
      <c r="E895" s="2">
        <v>834.79</v>
      </c>
      <c r="F895" s="2">
        <v>2585024.8508000001</v>
      </c>
      <c r="G895" s="2">
        <v>2755262.7825000002</v>
      </c>
      <c r="H895" s="3">
        <v>-6.1786459000000002E-2</v>
      </c>
      <c r="I895" s="5">
        <v>-170237.93169999999</v>
      </c>
      <c r="J895" s="2">
        <v>3096.6169345583921</v>
      </c>
      <c r="K895" s="2">
        <v>3300.5459846188865</v>
      </c>
      <c r="L895" s="2">
        <v>3072.52</v>
      </c>
      <c r="M895" s="64" t="s">
        <v>4008</v>
      </c>
    </row>
    <row r="896" spans="1:13" x14ac:dyDescent="0.25">
      <c r="A896" t="str">
        <f t="shared" si="13"/>
        <v>276608C143</v>
      </c>
      <c r="B896" s="4" t="s">
        <v>1780</v>
      </c>
      <c r="C896" s="1">
        <v>2766</v>
      </c>
      <c r="D896" s="1" t="s">
        <v>1781</v>
      </c>
      <c r="E896" s="2">
        <v>258.54000000000002</v>
      </c>
      <c r="F896" s="2">
        <v>1288894.1788000001</v>
      </c>
      <c r="G896" s="2">
        <v>1352259.4155999999</v>
      </c>
      <c r="H896" s="3">
        <v>-4.6858787999999998E-2</v>
      </c>
      <c r="I896" s="5">
        <v>-63365.236839999998</v>
      </c>
      <c r="J896" s="2">
        <v>4985.2795652510249</v>
      </c>
      <c r="K896" s="2">
        <v>5230.3682818906163</v>
      </c>
      <c r="L896" s="2">
        <v>4666.2</v>
      </c>
      <c r="M896" s="64" t="s">
        <v>4010</v>
      </c>
    </row>
    <row r="897" spans="1:13" x14ac:dyDescent="0.25">
      <c r="A897" t="str">
        <f t="shared" si="13"/>
        <v>276808C14J</v>
      </c>
      <c r="B897" s="4" t="s">
        <v>1782</v>
      </c>
      <c r="C897" s="1">
        <v>2768</v>
      </c>
      <c r="D897" s="1" t="s">
        <v>1783</v>
      </c>
      <c r="E897" s="2">
        <v>38266.379999999997</v>
      </c>
      <c r="F897" s="2">
        <v>47951983.442000002</v>
      </c>
      <c r="G897" s="2">
        <v>46687812.822999999</v>
      </c>
      <c r="H897" s="3">
        <v>2.7077100900000001E-2</v>
      </c>
      <c r="I897" s="5">
        <v>1264170.6185999999</v>
      </c>
      <c r="J897" s="2">
        <v>1253.1100000052265</v>
      </c>
      <c r="K897" s="2">
        <v>1220.0739349528228</v>
      </c>
      <c r="L897" s="2">
        <v>1253.1099999999999</v>
      </c>
      <c r="M897" s="64" t="s">
        <v>4008</v>
      </c>
    </row>
    <row r="898" spans="1:13" x14ac:dyDescent="0.25">
      <c r="A898" t="str">
        <f t="shared" si="13"/>
        <v>276908C201</v>
      </c>
      <c r="B898" s="4" t="s">
        <v>1784</v>
      </c>
      <c r="C898" s="1">
        <v>2769</v>
      </c>
      <c r="D898" s="1" t="s">
        <v>1785</v>
      </c>
      <c r="E898" s="2">
        <v>419.96</v>
      </c>
      <c r="F898" s="2">
        <v>784621.88630000001</v>
      </c>
      <c r="G898" s="2">
        <v>1146356.8522000001</v>
      </c>
      <c r="H898" s="3">
        <v>-0.31555179799999999</v>
      </c>
      <c r="I898" s="5">
        <v>-361734.96590000001</v>
      </c>
      <c r="J898" s="2">
        <v>1868.3252840746738</v>
      </c>
      <c r="K898" s="2">
        <v>2729.681046290123</v>
      </c>
      <c r="L898" s="2">
        <v>1785.89</v>
      </c>
      <c r="M898" s="64" t="s">
        <v>4009</v>
      </c>
    </row>
    <row r="899" spans="1:13" x14ac:dyDescent="0.25">
      <c r="A899" t="str">
        <f t="shared" ref="A899:A962" si="14">TRIM(CONCATENATE(C899,B899))</f>
        <v>277308C20J</v>
      </c>
      <c r="B899" s="4" t="s">
        <v>1786</v>
      </c>
      <c r="C899" s="1">
        <v>2773</v>
      </c>
      <c r="D899" s="1" t="s">
        <v>1787</v>
      </c>
      <c r="E899" s="2">
        <v>267.39</v>
      </c>
      <c r="F899" s="2">
        <v>477529.12709999998</v>
      </c>
      <c r="G899" s="2">
        <v>360549.27026999998</v>
      </c>
      <c r="H899" s="3">
        <v>0.32444901840000001</v>
      </c>
      <c r="I899" s="5">
        <v>116979.85683</v>
      </c>
      <c r="J899" s="2">
        <v>1785.89</v>
      </c>
      <c r="K899" s="2">
        <v>1348.4022224840121</v>
      </c>
      <c r="L899" s="2">
        <v>1785.89</v>
      </c>
      <c r="M899" s="64" t="s">
        <v>4008</v>
      </c>
    </row>
    <row r="900" spans="1:13" x14ac:dyDescent="0.25">
      <c r="A900" t="str">
        <f t="shared" si="14"/>
        <v>277408C211</v>
      </c>
      <c r="B900" s="4" t="s">
        <v>1788</v>
      </c>
      <c r="C900" s="1">
        <v>2774</v>
      </c>
      <c r="D900" s="1" t="s">
        <v>1789</v>
      </c>
      <c r="E900" s="2">
        <v>5374.37</v>
      </c>
      <c r="F900" s="2">
        <v>13475900.98</v>
      </c>
      <c r="G900" s="2">
        <v>15087795.323999999</v>
      </c>
      <c r="H900" s="3">
        <v>-0.106834319</v>
      </c>
      <c r="I900" s="5">
        <v>-1611894.344</v>
      </c>
      <c r="J900" s="2">
        <v>2507.4382634615781</v>
      </c>
      <c r="K900" s="2">
        <v>2807.360736979404</v>
      </c>
      <c r="L900" s="2">
        <v>2563.11</v>
      </c>
      <c r="M900" s="64" t="s">
        <v>4008</v>
      </c>
    </row>
    <row r="901" spans="1:13" x14ac:dyDescent="0.25">
      <c r="A901" t="str">
        <f t="shared" si="14"/>
        <v>277508C212</v>
      </c>
      <c r="B901" s="4" t="s">
        <v>1790</v>
      </c>
      <c r="C901" s="1">
        <v>2775</v>
      </c>
      <c r="D901" s="1" t="s">
        <v>1791</v>
      </c>
      <c r="E901" s="2">
        <v>717.55</v>
      </c>
      <c r="F901" s="2">
        <v>3803135.7137000002</v>
      </c>
      <c r="G901" s="2">
        <v>3931220.1488999999</v>
      </c>
      <c r="H901" s="3">
        <v>-3.2581343999999998E-2</v>
      </c>
      <c r="I901" s="5">
        <v>-128084.43520000001</v>
      </c>
      <c r="J901" s="2">
        <v>5300.1682303672223</v>
      </c>
      <c r="K901" s="2">
        <v>5478.6706834366942</v>
      </c>
      <c r="L901" s="2">
        <v>5233.46</v>
      </c>
      <c r="M901" s="64" t="s">
        <v>4008</v>
      </c>
    </row>
    <row r="902" spans="1:13" x14ac:dyDescent="0.25">
      <c r="A902" t="str">
        <f t="shared" si="14"/>
        <v>277608C213</v>
      </c>
      <c r="B902" s="4" t="s">
        <v>1792</v>
      </c>
      <c r="C902" s="1">
        <v>2776</v>
      </c>
      <c r="D902" s="1" t="s">
        <v>1793</v>
      </c>
      <c r="E902" s="2">
        <v>345.51</v>
      </c>
      <c r="F902" s="2">
        <v>2761580.6208000001</v>
      </c>
      <c r="G902" s="2">
        <v>3018921.4512999998</v>
      </c>
      <c r="H902" s="3">
        <v>-8.5242638999999995E-2</v>
      </c>
      <c r="I902" s="5">
        <v>-257340.83050000001</v>
      </c>
      <c r="J902" s="2">
        <v>7992.766116176088</v>
      </c>
      <c r="K902" s="2">
        <v>8737.580536887499</v>
      </c>
      <c r="L902" s="2">
        <v>7949.71</v>
      </c>
      <c r="M902" s="64" t="s">
        <v>4008</v>
      </c>
    </row>
    <row r="903" spans="1:13" x14ac:dyDescent="0.25">
      <c r="A903" t="str">
        <f t="shared" si="14"/>
        <v>277808C21J</v>
      </c>
      <c r="B903" s="4" t="s">
        <v>1794</v>
      </c>
      <c r="C903" s="1">
        <v>2778</v>
      </c>
      <c r="D903" s="1" t="s">
        <v>1795</v>
      </c>
      <c r="E903" s="2">
        <v>741.53</v>
      </c>
      <c r="F903" s="2">
        <v>1062842.3643</v>
      </c>
      <c r="G903" s="2">
        <v>1065915.3330000001</v>
      </c>
      <c r="H903" s="3">
        <v>-2.8829390000000002E-3</v>
      </c>
      <c r="I903" s="5">
        <v>-3072.9687100000001</v>
      </c>
      <c r="J903" s="2">
        <v>1433.3100000000002</v>
      </c>
      <c r="K903" s="2">
        <v>1437.4540922147453</v>
      </c>
      <c r="L903" s="2">
        <v>1433.31</v>
      </c>
      <c r="M903" s="64" t="s">
        <v>4013</v>
      </c>
    </row>
    <row r="904" spans="1:13" x14ac:dyDescent="0.25">
      <c r="A904" t="str">
        <f t="shared" si="14"/>
        <v>277908C221</v>
      </c>
      <c r="B904" s="4" t="s">
        <v>1796</v>
      </c>
      <c r="C904" s="1">
        <v>2779</v>
      </c>
      <c r="D904" s="1" t="s">
        <v>1797</v>
      </c>
      <c r="E904" s="2">
        <v>4293.78</v>
      </c>
      <c r="F904" s="2">
        <v>29827664.918000001</v>
      </c>
      <c r="G904" s="2">
        <v>28955723.236000001</v>
      </c>
      <c r="H904" s="3">
        <v>3.0112930499999999E-2</v>
      </c>
      <c r="I904" s="5">
        <v>871941.68211000005</v>
      </c>
      <c r="J904" s="2">
        <v>6946.7147636814188</v>
      </c>
      <c r="K904" s="2">
        <v>6743.6438839437524</v>
      </c>
      <c r="L904" s="2">
        <v>6959.69</v>
      </c>
      <c r="M904" s="64" t="s">
        <v>4008</v>
      </c>
    </row>
    <row r="905" spans="1:13" x14ac:dyDescent="0.25">
      <c r="A905" t="str">
        <f t="shared" si="14"/>
        <v>278008C222</v>
      </c>
      <c r="B905" s="4" t="s">
        <v>1798</v>
      </c>
      <c r="C905" s="1">
        <v>2780</v>
      </c>
      <c r="D905" s="1" t="s">
        <v>1799</v>
      </c>
      <c r="E905" s="2">
        <v>3378.15</v>
      </c>
      <c r="F905" s="2">
        <v>28298020.795000002</v>
      </c>
      <c r="G905" s="2">
        <v>26271378.177999999</v>
      </c>
      <c r="H905" s="3">
        <v>7.7142607599999996E-2</v>
      </c>
      <c r="I905" s="5">
        <v>2026642.6174000001</v>
      </c>
      <c r="J905" s="2">
        <v>8376.7804256767758</v>
      </c>
      <c r="K905" s="2">
        <v>7776.8536559951444</v>
      </c>
      <c r="L905" s="2">
        <v>8351.32</v>
      </c>
      <c r="M905" s="64" t="s">
        <v>4008</v>
      </c>
    </row>
    <row r="906" spans="1:13" x14ac:dyDescent="0.25">
      <c r="A906" t="str">
        <f t="shared" si="14"/>
        <v>278108C223</v>
      </c>
      <c r="B906" s="4" t="s">
        <v>1800</v>
      </c>
      <c r="C906" s="1">
        <v>2781</v>
      </c>
      <c r="D906" s="1" t="s">
        <v>1801</v>
      </c>
      <c r="E906" s="2">
        <v>2235.58</v>
      </c>
      <c r="F906" s="2">
        <v>22492962.357000001</v>
      </c>
      <c r="G906" s="2">
        <v>21887220.230999999</v>
      </c>
      <c r="H906" s="3">
        <v>2.7675608000000001E-2</v>
      </c>
      <c r="I906" s="5">
        <v>605742.12623000005</v>
      </c>
      <c r="J906" s="2">
        <v>10061.354260191987</v>
      </c>
      <c r="K906" s="2">
        <v>9790.3990154680214</v>
      </c>
      <c r="L906" s="2">
        <v>10025.549999999999</v>
      </c>
      <c r="M906" s="64" t="s">
        <v>4008</v>
      </c>
    </row>
    <row r="907" spans="1:13" x14ac:dyDescent="0.25">
      <c r="A907" t="str">
        <f t="shared" si="14"/>
        <v>278208C224</v>
      </c>
      <c r="B907" s="4" t="s">
        <v>1802</v>
      </c>
      <c r="C907" s="1">
        <v>2782</v>
      </c>
      <c r="D907" s="1" t="s">
        <v>1803</v>
      </c>
      <c r="E907" s="2">
        <v>344.97</v>
      </c>
      <c r="F907" s="2">
        <v>4830389.9759</v>
      </c>
      <c r="G907" s="2">
        <v>6047551.5756999999</v>
      </c>
      <c r="H907" s="3">
        <v>-0.20126518700000001</v>
      </c>
      <c r="I907" s="5">
        <v>-1217161.6000000001</v>
      </c>
      <c r="J907" s="2">
        <v>14002.347960402352</v>
      </c>
      <c r="K907" s="2">
        <v>17530.659407194828</v>
      </c>
      <c r="L907" s="2">
        <v>14111.25</v>
      </c>
      <c r="M907" s="64" t="s">
        <v>4009</v>
      </c>
    </row>
    <row r="908" spans="1:13" x14ac:dyDescent="0.25">
      <c r="A908" t="str">
        <f t="shared" si="14"/>
        <v>278308C241</v>
      </c>
      <c r="B908" s="4" t="s">
        <v>1804</v>
      </c>
      <c r="C908" s="1">
        <v>2783</v>
      </c>
      <c r="D908" s="1" t="s">
        <v>1805</v>
      </c>
      <c r="E908" s="2">
        <v>15727.45</v>
      </c>
      <c r="F908" s="2">
        <v>84405402.679000005</v>
      </c>
      <c r="G908" s="2">
        <v>88410259.942000002</v>
      </c>
      <c r="H908" s="3">
        <v>-4.5298558000000003E-2</v>
      </c>
      <c r="I908" s="5">
        <v>-4004857.2629999998</v>
      </c>
      <c r="J908" s="2">
        <v>5366.757019033601</v>
      </c>
      <c r="K908" s="2">
        <v>5621.3982522277929</v>
      </c>
      <c r="L908" s="2">
        <v>5374.4</v>
      </c>
      <c r="M908" s="64" t="s">
        <v>4008</v>
      </c>
    </row>
    <row r="909" spans="1:13" x14ac:dyDescent="0.25">
      <c r="A909" t="str">
        <f t="shared" si="14"/>
        <v>278408C242</v>
      </c>
      <c r="B909" s="4" t="s">
        <v>1806</v>
      </c>
      <c r="C909" s="1">
        <v>2784</v>
      </c>
      <c r="D909" s="1" t="s">
        <v>1807</v>
      </c>
      <c r="E909" s="2">
        <v>9876.4</v>
      </c>
      <c r="F909" s="2">
        <v>59773990.395000003</v>
      </c>
      <c r="G909" s="2">
        <v>60665702.751999997</v>
      </c>
      <c r="H909" s="3">
        <v>-1.4698789E-2</v>
      </c>
      <c r="I909" s="5">
        <v>-891712.35719999997</v>
      </c>
      <c r="J909" s="2">
        <v>6052.2042844558755</v>
      </c>
      <c r="K909" s="2">
        <v>6142.4914697663116</v>
      </c>
      <c r="L909" s="2">
        <v>6043.34</v>
      </c>
      <c r="M909" s="64" t="s">
        <v>4008</v>
      </c>
    </row>
    <row r="910" spans="1:13" x14ac:dyDescent="0.25">
      <c r="A910" t="str">
        <f t="shared" si="14"/>
        <v>278508C243</v>
      </c>
      <c r="B910" s="4" t="s">
        <v>1808</v>
      </c>
      <c r="C910" s="1">
        <v>2785</v>
      </c>
      <c r="D910" s="1" t="s">
        <v>1809</v>
      </c>
      <c r="E910" s="2">
        <v>1370.27</v>
      </c>
      <c r="F910" s="2">
        <v>10173420.85</v>
      </c>
      <c r="G910" s="2">
        <v>9878160.0152000003</v>
      </c>
      <c r="H910" s="3">
        <v>2.9890266400000001E-2</v>
      </c>
      <c r="I910" s="5">
        <v>295260.83454000001</v>
      </c>
      <c r="J910" s="2">
        <v>7424.3914338050163</v>
      </c>
      <c r="K910" s="2">
        <v>7208.9150424368927</v>
      </c>
      <c r="L910" s="2">
        <v>7388.98</v>
      </c>
      <c r="M910" s="64" t="s">
        <v>4008</v>
      </c>
    </row>
    <row r="911" spans="1:13" x14ac:dyDescent="0.25">
      <c r="A911" t="str">
        <f t="shared" si="14"/>
        <v>278608C244</v>
      </c>
      <c r="B911" s="4" t="s">
        <v>1810</v>
      </c>
      <c r="C911" s="1">
        <v>2786</v>
      </c>
      <c r="D911" s="1" t="s">
        <v>1811</v>
      </c>
      <c r="E911" s="2">
        <v>152.13</v>
      </c>
      <c r="F911" s="2">
        <v>1826966.2468999999</v>
      </c>
      <c r="G911" s="2">
        <v>1638959.7134</v>
      </c>
      <c r="H911" s="3">
        <v>0.1147108937</v>
      </c>
      <c r="I911" s="5">
        <v>188006.53352</v>
      </c>
      <c r="J911" s="2">
        <v>12009.243718530204</v>
      </c>
      <c r="K911" s="2">
        <v>10773.415587983962</v>
      </c>
      <c r="L911" s="2">
        <v>11349.59</v>
      </c>
      <c r="M911" s="64" t="s">
        <v>4010</v>
      </c>
    </row>
    <row r="912" spans="1:13" x14ac:dyDescent="0.25">
      <c r="A912" t="str">
        <f t="shared" si="14"/>
        <v>278708C251</v>
      </c>
      <c r="B912" s="4" t="s">
        <v>1812</v>
      </c>
      <c r="C912" s="1">
        <v>2787</v>
      </c>
      <c r="D912" s="1" t="s">
        <v>1813</v>
      </c>
      <c r="E912" s="2">
        <v>2147.86</v>
      </c>
      <c r="F912" s="2">
        <v>10048606.895</v>
      </c>
      <c r="G912" s="2">
        <v>10728348.744000001</v>
      </c>
      <c r="H912" s="3">
        <v>-6.3359410000000005E-2</v>
      </c>
      <c r="I912" s="5">
        <v>-679741.84920000006</v>
      </c>
      <c r="J912" s="2">
        <v>4678.4273160261837</v>
      </c>
      <c r="K912" s="2">
        <v>4994.901317590532</v>
      </c>
      <c r="L912" s="2">
        <v>4718.29</v>
      </c>
      <c r="M912" s="64" t="s">
        <v>4008</v>
      </c>
    </row>
    <row r="913" spans="1:13" x14ac:dyDescent="0.25">
      <c r="A913" t="str">
        <f t="shared" si="14"/>
        <v>278808C252</v>
      </c>
      <c r="B913" s="4" t="s">
        <v>1814</v>
      </c>
      <c r="C913" s="1">
        <v>2788</v>
      </c>
      <c r="D913" s="1" t="s">
        <v>1815</v>
      </c>
      <c r="E913" s="2">
        <v>1359.6</v>
      </c>
      <c r="F913" s="2">
        <v>7950531.0979000004</v>
      </c>
      <c r="G913" s="2">
        <v>8292635.9100000001</v>
      </c>
      <c r="H913" s="3">
        <v>-4.1254049000000001E-2</v>
      </c>
      <c r="I913" s="5">
        <v>-342104.81209999998</v>
      </c>
      <c r="J913" s="2">
        <v>5847.6986598264202</v>
      </c>
      <c r="K913" s="2">
        <v>6099.320322153575</v>
      </c>
      <c r="L913" s="2">
        <v>5909.06</v>
      </c>
      <c r="M913" s="64" t="s">
        <v>4008</v>
      </c>
    </row>
    <row r="914" spans="1:13" x14ac:dyDescent="0.25">
      <c r="A914" t="str">
        <f t="shared" si="14"/>
        <v>278908C253</v>
      </c>
      <c r="B914" s="4" t="s">
        <v>1816</v>
      </c>
      <c r="C914" s="1">
        <v>2789</v>
      </c>
      <c r="D914" s="1" t="s">
        <v>1817</v>
      </c>
      <c r="E914" s="2">
        <v>662.71</v>
      </c>
      <c r="F914" s="2">
        <v>5843389.6185999997</v>
      </c>
      <c r="G914" s="2">
        <v>5055882.1261999998</v>
      </c>
      <c r="H914" s="3">
        <v>0.15576065119999999</v>
      </c>
      <c r="I914" s="5">
        <v>787507.49239000003</v>
      </c>
      <c r="J914" s="2">
        <v>8817.4157906173132</v>
      </c>
      <c r="K914" s="2">
        <v>7629.1019091306898</v>
      </c>
      <c r="L914" s="2">
        <v>8695.24</v>
      </c>
      <c r="M914" s="64" t="s">
        <v>4009</v>
      </c>
    </row>
    <row r="915" spans="1:13" x14ac:dyDescent="0.25">
      <c r="A915" t="str">
        <f t="shared" si="14"/>
        <v>279108C271</v>
      </c>
      <c r="B915" s="4" t="s">
        <v>1818</v>
      </c>
      <c r="C915" s="1">
        <v>2791</v>
      </c>
      <c r="D915" s="1" t="s">
        <v>1819</v>
      </c>
      <c r="E915" s="2">
        <v>16847.18</v>
      </c>
      <c r="F915" s="2">
        <v>59762531.784000002</v>
      </c>
      <c r="G915" s="2">
        <v>61891370.229000002</v>
      </c>
      <c r="H915" s="3">
        <v>-3.4396370000000002E-2</v>
      </c>
      <c r="I915" s="5">
        <v>-2128838.4440000001</v>
      </c>
      <c r="J915" s="2">
        <v>3547.331469361638</v>
      </c>
      <c r="K915" s="2">
        <v>3673.6931776712781</v>
      </c>
      <c r="L915" s="2">
        <v>3600.28</v>
      </c>
      <c r="M915" s="64" t="s">
        <v>4008</v>
      </c>
    </row>
    <row r="916" spans="1:13" x14ac:dyDescent="0.25">
      <c r="A916" t="str">
        <f t="shared" si="14"/>
        <v>279208C272</v>
      </c>
      <c r="B916" s="4" t="s">
        <v>1820</v>
      </c>
      <c r="C916" s="1">
        <v>2792</v>
      </c>
      <c r="D916" s="1" t="s">
        <v>1821</v>
      </c>
      <c r="E916" s="2">
        <v>4588.58</v>
      </c>
      <c r="F916" s="2">
        <v>24251992.302000001</v>
      </c>
      <c r="G916" s="2">
        <v>23202081.997000001</v>
      </c>
      <c r="H916" s="3">
        <v>4.5250693699999997E-2</v>
      </c>
      <c r="I916" s="5">
        <v>1049910.3049999999</v>
      </c>
      <c r="J916" s="2">
        <v>5285.2935553046918</v>
      </c>
      <c r="K916" s="2">
        <v>5056.4841404094514</v>
      </c>
      <c r="L916" s="2">
        <v>5398.29</v>
      </c>
      <c r="M916" s="64" t="s">
        <v>4008</v>
      </c>
    </row>
    <row r="917" spans="1:13" x14ac:dyDescent="0.25">
      <c r="A917" t="str">
        <f t="shared" si="14"/>
        <v>279308C273</v>
      </c>
      <c r="B917" s="4" t="s">
        <v>1822</v>
      </c>
      <c r="C917" s="1">
        <v>2793</v>
      </c>
      <c r="D917" s="1" t="s">
        <v>1823</v>
      </c>
      <c r="E917" s="2">
        <v>1579.94</v>
      </c>
      <c r="F917" s="2">
        <v>12461265.694</v>
      </c>
      <c r="G917" s="2">
        <v>11780783.199999999</v>
      </c>
      <c r="H917" s="3">
        <v>5.7762075900000001E-2</v>
      </c>
      <c r="I917" s="5">
        <v>680482.49387999997</v>
      </c>
      <c r="J917" s="2">
        <v>7887.1765345519452</v>
      </c>
      <c r="K917" s="2">
        <v>7456.475056014785</v>
      </c>
      <c r="L917" s="2">
        <v>8248.69</v>
      </c>
      <c r="M917" s="64" t="s">
        <v>4008</v>
      </c>
    </row>
    <row r="918" spans="1:13" x14ac:dyDescent="0.25">
      <c r="A918" t="str">
        <f t="shared" si="14"/>
        <v>279408C274</v>
      </c>
      <c r="B918" s="4" t="s">
        <v>1824</v>
      </c>
      <c r="C918" s="1">
        <v>2794</v>
      </c>
      <c r="D918" s="1" t="s">
        <v>1825</v>
      </c>
      <c r="E918" s="2">
        <v>198.06</v>
      </c>
      <c r="F918" s="2">
        <v>2466324.4855999998</v>
      </c>
      <c r="G918" s="2">
        <v>2537949.6340000001</v>
      </c>
      <c r="H918" s="3">
        <v>-2.8221659E-2</v>
      </c>
      <c r="I918" s="5">
        <v>-71625.148449999993</v>
      </c>
      <c r="J918" s="2">
        <v>12452.410812884984</v>
      </c>
      <c r="K918" s="2">
        <v>12814.04440068666</v>
      </c>
      <c r="L918" s="2">
        <v>12147.78</v>
      </c>
      <c r="M918" s="64" t="s">
        <v>4008</v>
      </c>
    </row>
    <row r="919" spans="1:13" x14ac:dyDescent="0.25">
      <c r="A919" t="str">
        <f t="shared" si="14"/>
        <v>279508C281</v>
      </c>
      <c r="B919" s="4" t="s">
        <v>1826</v>
      </c>
      <c r="C919" s="1">
        <v>2795</v>
      </c>
      <c r="D919" s="1" t="s">
        <v>1827</v>
      </c>
      <c r="E919" s="2">
        <v>896.15</v>
      </c>
      <c r="F919" s="2">
        <v>2448403.9005</v>
      </c>
      <c r="G919" s="2">
        <v>3068592.1529000001</v>
      </c>
      <c r="H919" s="3">
        <v>-0.20210840099999999</v>
      </c>
      <c r="I919" s="5">
        <v>-620188.2524</v>
      </c>
      <c r="J919" s="2">
        <v>2732.1362500697428</v>
      </c>
      <c r="K919" s="2">
        <v>3424.1947808960554</v>
      </c>
      <c r="L919" s="2">
        <v>2665.11</v>
      </c>
      <c r="M919" s="64" t="s">
        <v>4012</v>
      </c>
    </row>
    <row r="920" spans="1:13" x14ac:dyDescent="0.25">
      <c r="A920" t="str">
        <f t="shared" si="14"/>
        <v>279608C282</v>
      </c>
      <c r="B920" s="4" t="s">
        <v>1828</v>
      </c>
      <c r="C920" s="1">
        <v>2796</v>
      </c>
      <c r="D920" s="1" t="s">
        <v>1829</v>
      </c>
      <c r="E920" s="2">
        <v>614.29999999999995</v>
      </c>
      <c r="F920" s="2">
        <v>4605211.1728999997</v>
      </c>
      <c r="G920" s="2">
        <v>3931757.1186000002</v>
      </c>
      <c r="H920" s="3">
        <v>0.17128577219999999</v>
      </c>
      <c r="I920" s="5">
        <v>673454.05432999996</v>
      </c>
      <c r="J920" s="2">
        <v>7496.6810563242716</v>
      </c>
      <c r="K920" s="2">
        <v>6400.3859980465577</v>
      </c>
      <c r="L920" s="2">
        <v>7864.83</v>
      </c>
      <c r="M920" s="64" t="s">
        <v>4008</v>
      </c>
    </row>
    <row r="921" spans="1:13" x14ac:dyDescent="0.25">
      <c r="A921" t="str">
        <f t="shared" si="14"/>
        <v>279708C283</v>
      </c>
      <c r="B921" s="4" t="s">
        <v>1830</v>
      </c>
      <c r="C921" s="1">
        <v>2797</v>
      </c>
      <c r="D921" s="1" t="s">
        <v>1831</v>
      </c>
      <c r="E921" s="2">
        <v>148.16</v>
      </c>
      <c r="F921" s="2">
        <v>2016104.5652999999</v>
      </c>
      <c r="G921" s="2">
        <v>1517767.5817</v>
      </c>
      <c r="H921" s="3">
        <v>0.32833550379999998</v>
      </c>
      <c r="I921" s="5">
        <v>498336.98363999999</v>
      </c>
      <c r="J921" s="2">
        <v>13607.617206398489</v>
      </c>
      <c r="K921" s="2">
        <v>10244.111647543197</v>
      </c>
      <c r="L921" s="2">
        <v>15274.2</v>
      </c>
      <c r="M921" s="64" t="s">
        <v>4009</v>
      </c>
    </row>
    <row r="922" spans="1:13" x14ac:dyDescent="0.25">
      <c r="A922" t="str">
        <f t="shared" si="14"/>
        <v>292708C28J</v>
      </c>
      <c r="B922" s="4" t="s">
        <v>1832</v>
      </c>
      <c r="C922" s="1">
        <v>2927</v>
      </c>
      <c r="D922" s="1" t="s">
        <v>1833</v>
      </c>
      <c r="E922" s="2">
        <v>136.03</v>
      </c>
      <c r="F922" s="2">
        <v>362534.91330000001</v>
      </c>
      <c r="G922" s="2">
        <v>241643.44722</v>
      </c>
      <c r="H922" s="3">
        <v>0.50028861719999995</v>
      </c>
      <c r="I922" s="5">
        <v>120891.46608</v>
      </c>
      <c r="J922" s="2">
        <v>2665.11</v>
      </c>
      <c r="K922" s="2">
        <v>1776.3982005439977</v>
      </c>
      <c r="L922" s="2">
        <v>2665.11</v>
      </c>
      <c r="M922" s="64" t="s">
        <v>4010</v>
      </c>
    </row>
    <row r="923" spans="1:13" x14ac:dyDescent="0.25">
      <c r="A923" t="str">
        <f t="shared" si="14"/>
        <v>279908C291</v>
      </c>
      <c r="B923" s="4" t="s">
        <v>1834</v>
      </c>
      <c r="C923" s="1">
        <v>2799</v>
      </c>
      <c r="D923" s="1" t="s">
        <v>1835</v>
      </c>
      <c r="E923" s="2">
        <v>761.88</v>
      </c>
      <c r="F923" s="2">
        <v>2696268.4704999998</v>
      </c>
      <c r="G923" s="2">
        <v>2348753.9328000001</v>
      </c>
      <c r="H923" s="3">
        <v>0.14795697960000001</v>
      </c>
      <c r="I923" s="5">
        <v>347514.53774</v>
      </c>
      <c r="J923" s="2">
        <v>3538.9673839712286</v>
      </c>
      <c r="K923" s="2">
        <v>3082.8397290911957</v>
      </c>
      <c r="L923" s="2">
        <v>3463.7</v>
      </c>
      <c r="M923" s="64" t="s">
        <v>4008</v>
      </c>
    </row>
    <row r="924" spans="1:13" x14ac:dyDescent="0.25">
      <c r="A924" t="str">
        <f t="shared" si="14"/>
        <v>280008C292</v>
      </c>
      <c r="B924" s="4" t="s">
        <v>1836</v>
      </c>
      <c r="C924" s="1">
        <v>2800</v>
      </c>
      <c r="D924" s="1" t="s">
        <v>1837</v>
      </c>
      <c r="E924" s="2">
        <v>199.85</v>
      </c>
      <c r="F924" s="2">
        <v>1456885.5534000001</v>
      </c>
      <c r="G924" s="2">
        <v>1477840.8055</v>
      </c>
      <c r="H924" s="3">
        <v>-1.4179641E-2</v>
      </c>
      <c r="I924" s="5">
        <v>-20955.252120000001</v>
      </c>
      <c r="J924" s="2">
        <v>7289.8951883912941</v>
      </c>
      <c r="K924" s="2">
        <v>7394.7500900675514</v>
      </c>
      <c r="L924" s="2">
        <v>8231.43</v>
      </c>
      <c r="M924" s="64" t="s">
        <v>4013</v>
      </c>
    </row>
    <row r="925" spans="1:13" x14ac:dyDescent="0.25">
      <c r="A925" t="str">
        <f t="shared" si="14"/>
        <v>280108C293</v>
      </c>
      <c r="B925" s="4" t="s">
        <v>1838</v>
      </c>
      <c r="C925" s="1">
        <v>2801</v>
      </c>
      <c r="D925" s="1" t="s">
        <v>1839</v>
      </c>
      <c r="E925" s="2">
        <v>78.84</v>
      </c>
      <c r="F925" s="2">
        <v>950502.13560000004</v>
      </c>
      <c r="G925" s="2">
        <v>918301.29359000002</v>
      </c>
      <c r="H925" s="3">
        <v>3.5065661200000001E-2</v>
      </c>
      <c r="I925" s="5">
        <v>32200.842009</v>
      </c>
      <c r="J925" s="2">
        <v>12056.09</v>
      </c>
      <c r="K925" s="2">
        <v>11647.657199264333</v>
      </c>
      <c r="L925" s="2">
        <v>12056.09</v>
      </c>
      <c r="M925" s="64" t="s">
        <v>4011</v>
      </c>
    </row>
    <row r="926" spans="1:13" x14ac:dyDescent="0.25">
      <c r="A926" t="str">
        <f t="shared" si="14"/>
        <v>280308C29J</v>
      </c>
      <c r="B926" s="4" t="s">
        <v>1840</v>
      </c>
      <c r="C926" s="1">
        <v>2803</v>
      </c>
      <c r="D926" s="1" t="s">
        <v>1841</v>
      </c>
      <c r="E926" s="2">
        <v>147.38999999999999</v>
      </c>
      <c r="F926" s="2">
        <v>84581.225399999996</v>
      </c>
      <c r="G926" s="2">
        <v>140514.55562</v>
      </c>
      <c r="H926" s="3">
        <v>-0.39806075600000002</v>
      </c>
      <c r="I926" s="5">
        <v>-55933.330220000003</v>
      </c>
      <c r="J926" s="2">
        <v>573.86</v>
      </c>
      <c r="K926" s="2">
        <v>953.35202944568834</v>
      </c>
      <c r="L926" s="2">
        <v>573.86</v>
      </c>
      <c r="M926" s="64" t="s">
        <v>4010</v>
      </c>
    </row>
    <row r="927" spans="1:13" x14ac:dyDescent="0.25">
      <c r="A927" t="str">
        <f t="shared" si="14"/>
        <v>280408C311</v>
      </c>
      <c r="B927" s="4" t="s">
        <v>1842</v>
      </c>
      <c r="C927" s="1">
        <v>2804</v>
      </c>
      <c r="D927" s="1" t="s">
        <v>1843</v>
      </c>
      <c r="E927" s="2">
        <v>3386.51</v>
      </c>
      <c r="F927" s="2">
        <v>9691329.6964999996</v>
      </c>
      <c r="G927" s="2">
        <v>11418019.098999999</v>
      </c>
      <c r="H927" s="3">
        <v>-0.151224953</v>
      </c>
      <c r="I927" s="5">
        <v>-1726689.402</v>
      </c>
      <c r="J927" s="2">
        <v>2861.7454832556227</v>
      </c>
      <c r="K927" s="2">
        <v>3371.6183029136187</v>
      </c>
      <c r="L927" s="2">
        <v>2829.85</v>
      </c>
      <c r="M927" s="64" t="s">
        <v>4008</v>
      </c>
    </row>
    <row r="928" spans="1:13" x14ac:dyDescent="0.25">
      <c r="A928" t="str">
        <f t="shared" si="14"/>
        <v>280508C312</v>
      </c>
      <c r="B928" s="4" t="s">
        <v>1844</v>
      </c>
      <c r="C928" s="1">
        <v>2805</v>
      </c>
      <c r="D928" s="1" t="s">
        <v>1845</v>
      </c>
      <c r="E928" s="2">
        <v>209.35</v>
      </c>
      <c r="F928" s="2">
        <v>1213786.4395000001</v>
      </c>
      <c r="G928" s="2">
        <v>1218687.6927</v>
      </c>
      <c r="H928" s="3">
        <v>-4.021747E-3</v>
      </c>
      <c r="I928" s="5">
        <v>-4901.253205</v>
      </c>
      <c r="J928" s="2">
        <v>5797.8812491043709</v>
      </c>
      <c r="K928" s="2">
        <v>5821.2930150465727</v>
      </c>
      <c r="L928" s="2">
        <v>6125.59</v>
      </c>
      <c r="M928" s="64" t="s">
        <v>4008</v>
      </c>
    </row>
    <row r="929" spans="1:13" x14ac:dyDescent="0.25">
      <c r="A929" t="str">
        <f t="shared" si="14"/>
        <v>280808C321</v>
      </c>
      <c r="B929" s="4" t="s">
        <v>1846</v>
      </c>
      <c r="C929" s="1">
        <v>2808</v>
      </c>
      <c r="D929" s="1" t="s">
        <v>1847</v>
      </c>
      <c r="E929" s="2">
        <v>25585.759999999998</v>
      </c>
      <c r="F929" s="2">
        <v>83438447.368000001</v>
      </c>
      <c r="G929" s="2">
        <v>90336614.291999996</v>
      </c>
      <c r="H929" s="3">
        <v>-7.6360698000000005E-2</v>
      </c>
      <c r="I929" s="5">
        <v>-6898166.9230000004</v>
      </c>
      <c r="J929" s="2">
        <v>3261.1283529588336</v>
      </c>
      <c r="K929" s="2">
        <v>3530.7379687763819</v>
      </c>
      <c r="L929" s="2">
        <v>3316.58</v>
      </c>
      <c r="M929" s="64" t="s">
        <v>4008</v>
      </c>
    </row>
    <row r="930" spans="1:13" x14ac:dyDescent="0.25">
      <c r="A930" t="str">
        <f t="shared" si="14"/>
        <v>280908C322</v>
      </c>
      <c r="B930" s="4" t="s">
        <v>1848</v>
      </c>
      <c r="C930" s="1">
        <v>2809</v>
      </c>
      <c r="D930" s="1" t="s">
        <v>1849</v>
      </c>
      <c r="E930" s="2">
        <v>7441.23</v>
      </c>
      <c r="F930" s="2">
        <v>37370256.954000004</v>
      </c>
      <c r="G930" s="2">
        <v>37337001.425999999</v>
      </c>
      <c r="H930" s="3">
        <v>8.9068559999999999E-4</v>
      </c>
      <c r="I930" s="5">
        <v>33255.528578999998</v>
      </c>
      <c r="J930" s="2">
        <v>5022.053740309063</v>
      </c>
      <c r="K930" s="2">
        <v>5017.5846501183278</v>
      </c>
      <c r="L930" s="2">
        <v>5130.47</v>
      </c>
      <c r="M930" s="64" t="s">
        <v>4008</v>
      </c>
    </row>
    <row r="931" spans="1:13" x14ac:dyDescent="0.25">
      <c r="A931" t="str">
        <f t="shared" si="14"/>
        <v>281008C323</v>
      </c>
      <c r="B931" s="4" t="s">
        <v>1850</v>
      </c>
      <c r="C931" s="1">
        <v>2810</v>
      </c>
      <c r="D931" s="1" t="s">
        <v>1851</v>
      </c>
      <c r="E931" s="2">
        <v>1728.5</v>
      </c>
      <c r="F931" s="2">
        <v>15514807.540999999</v>
      </c>
      <c r="G931" s="2">
        <v>15575610.594000001</v>
      </c>
      <c r="H931" s="3">
        <v>-3.9037350000000002E-3</v>
      </c>
      <c r="I931" s="5">
        <v>-60803.052510000001</v>
      </c>
      <c r="J931" s="2">
        <v>8975.8793989007809</v>
      </c>
      <c r="K931" s="2">
        <v>9011.056172403818</v>
      </c>
      <c r="L931" s="2">
        <v>10304.290000000001</v>
      </c>
      <c r="M931" s="64" t="s">
        <v>4009</v>
      </c>
    </row>
    <row r="932" spans="1:13" x14ac:dyDescent="0.25">
      <c r="A932" t="str">
        <f t="shared" si="14"/>
        <v>281108C324</v>
      </c>
      <c r="B932" s="4" t="s">
        <v>1852</v>
      </c>
      <c r="C932" s="1">
        <v>2811</v>
      </c>
      <c r="D932" s="1" t="s">
        <v>1853</v>
      </c>
      <c r="E932" s="2">
        <v>362.74</v>
      </c>
      <c r="F932" s="2">
        <v>5116695.3631999996</v>
      </c>
      <c r="G932" s="2">
        <v>4980760.3494999995</v>
      </c>
      <c r="H932" s="3">
        <v>2.72920205E-2</v>
      </c>
      <c r="I932" s="5">
        <v>135935.01368</v>
      </c>
      <c r="J932" s="2">
        <v>14105.682756795499</v>
      </c>
      <c r="K932" s="2">
        <v>13730.937722611236</v>
      </c>
      <c r="L932" s="2">
        <v>13996.02</v>
      </c>
      <c r="M932" s="64" t="s">
        <v>4008</v>
      </c>
    </row>
    <row r="933" spans="1:13" x14ac:dyDescent="0.25">
      <c r="A933" t="str">
        <f t="shared" si="14"/>
        <v>281208C32J</v>
      </c>
      <c r="B933" s="4" t="s">
        <v>1854</v>
      </c>
      <c r="C933" s="1">
        <v>2812</v>
      </c>
      <c r="D933" s="1" t="s">
        <v>1855</v>
      </c>
      <c r="E933" s="2">
        <v>285.56</v>
      </c>
      <c r="F933" s="2">
        <v>638463.61479999998</v>
      </c>
      <c r="G933" s="2">
        <v>574350.57672999997</v>
      </c>
      <c r="H933" s="3">
        <v>0.1116270109</v>
      </c>
      <c r="I933" s="5">
        <v>64113.038071000003</v>
      </c>
      <c r="J933" s="2">
        <v>2235.83</v>
      </c>
      <c r="K933" s="2">
        <v>2011.3131276439276</v>
      </c>
      <c r="L933" s="2">
        <v>2235.83</v>
      </c>
      <c r="M933" s="64" t="s">
        <v>4012</v>
      </c>
    </row>
    <row r="934" spans="1:13" x14ac:dyDescent="0.25">
      <c r="A934" t="str">
        <f t="shared" si="14"/>
        <v>281308C331</v>
      </c>
      <c r="B934" s="4" t="s">
        <v>1856</v>
      </c>
      <c r="C934" s="1">
        <v>2813</v>
      </c>
      <c r="D934" s="1" t="s">
        <v>1857</v>
      </c>
      <c r="E934" s="2">
        <v>3097.58</v>
      </c>
      <c r="F934" s="2">
        <v>9041087.1553000007</v>
      </c>
      <c r="G934" s="2">
        <v>9209519.4441999998</v>
      </c>
      <c r="H934" s="3">
        <v>-1.8288934E-2</v>
      </c>
      <c r="I934" s="5">
        <v>-168432.28890000001</v>
      </c>
      <c r="J934" s="2">
        <v>2918.7582420147342</v>
      </c>
      <c r="K934" s="2">
        <v>2973.1336863616111</v>
      </c>
      <c r="L934" s="2">
        <v>2897.09</v>
      </c>
      <c r="M934" s="64" t="s">
        <v>4008</v>
      </c>
    </row>
    <row r="935" spans="1:13" x14ac:dyDescent="0.25">
      <c r="A935" t="str">
        <f t="shared" si="14"/>
        <v>281408C332</v>
      </c>
      <c r="B935" s="4" t="s">
        <v>1858</v>
      </c>
      <c r="C935" s="1">
        <v>2814</v>
      </c>
      <c r="D935" s="1" t="s">
        <v>1859</v>
      </c>
      <c r="E935" s="2">
        <v>539.82000000000005</v>
      </c>
      <c r="F935" s="2">
        <v>2539248.5912000001</v>
      </c>
      <c r="G935" s="2">
        <v>2509631.4060999998</v>
      </c>
      <c r="H935" s="3">
        <v>1.1801408399999999E-2</v>
      </c>
      <c r="I935" s="5">
        <v>29617.185119999998</v>
      </c>
      <c r="J935" s="2">
        <v>4703.8801659812525</v>
      </c>
      <c r="K935" s="2">
        <v>4649.01523859805</v>
      </c>
      <c r="L935" s="2">
        <v>4918.05</v>
      </c>
      <c r="M935" s="64" t="s">
        <v>4008</v>
      </c>
    </row>
    <row r="936" spans="1:13" x14ac:dyDescent="0.25">
      <c r="A936" t="str">
        <f t="shared" si="14"/>
        <v>281708C341</v>
      </c>
      <c r="B936" s="4" t="s">
        <v>1860</v>
      </c>
      <c r="C936" s="1">
        <v>2817</v>
      </c>
      <c r="D936" s="1" t="s">
        <v>1861</v>
      </c>
      <c r="E936" s="2">
        <v>7929.39</v>
      </c>
      <c r="F936" s="2">
        <v>25518138.195</v>
      </c>
      <c r="G936" s="2">
        <v>25324921.59</v>
      </c>
      <c r="H936" s="3">
        <v>7.6295045000000002E-3</v>
      </c>
      <c r="I936" s="5">
        <v>193216.60443000001</v>
      </c>
      <c r="J936" s="2">
        <v>3218.1716620067873</v>
      </c>
      <c r="K936" s="2">
        <v>3193.8045158580921</v>
      </c>
      <c r="L936" s="2">
        <v>3240.47</v>
      </c>
      <c r="M936" s="64" t="s">
        <v>4008</v>
      </c>
    </row>
    <row r="937" spans="1:13" x14ac:dyDescent="0.25">
      <c r="A937" t="str">
        <f t="shared" si="14"/>
        <v>281808C342</v>
      </c>
      <c r="B937" s="4" t="s">
        <v>1862</v>
      </c>
      <c r="C937" s="1">
        <v>2818</v>
      </c>
      <c r="D937" s="1" t="s">
        <v>1863</v>
      </c>
      <c r="E937" s="2">
        <v>163.13</v>
      </c>
      <c r="F937" s="2">
        <v>963655.96580000001</v>
      </c>
      <c r="G937" s="2">
        <v>678694.68099999998</v>
      </c>
      <c r="H937" s="3">
        <v>0.4198666835</v>
      </c>
      <c r="I937" s="5">
        <v>284961.28480000002</v>
      </c>
      <c r="J937" s="2">
        <v>5907.2884558327714</v>
      </c>
      <c r="K937" s="2">
        <v>4160.4528964629435</v>
      </c>
      <c r="L937" s="2">
        <v>5684.91</v>
      </c>
      <c r="M937" s="64" t="s">
        <v>4009</v>
      </c>
    </row>
    <row r="938" spans="1:13" x14ac:dyDescent="0.25">
      <c r="A938" t="str">
        <f t="shared" si="14"/>
        <v>282108C351</v>
      </c>
      <c r="B938" s="4" t="s">
        <v>1864</v>
      </c>
      <c r="C938" s="1">
        <v>2821</v>
      </c>
      <c r="D938" s="1" t="s">
        <v>1865</v>
      </c>
      <c r="E938" s="2">
        <v>18075.580000000002</v>
      </c>
      <c r="F938" s="2">
        <v>47928074.501000002</v>
      </c>
      <c r="G938" s="2">
        <v>52882808.880999997</v>
      </c>
      <c r="H938" s="3">
        <v>-9.3692723000000006E-2</v>
      </c>
      <c r="I938" s="5">
        <v>-4954734.38</v>
      </c>
      <c r="J938" s="2">
        <v>2651.5372951241397</v>
      </c>
      <c r="K938" s="2">
        <v>2925.6493501729956</v>
      </c>
      <c r="L938" s="2">
        <v>2691.83</v>
      </c>
      <c r="M938" s="64" t="s">
        <v>4008</v>
      </c>
    </row>
    <row r="939" spans="1:13" x14ac:dyDescent="0.25">
      <c r="A939" t="str">
        <f t="shared" si="14"/>
        <v>282208C352</v>
      </c>
      <c r="B939" s="4" t="s">
        <v>1866</v>
      </c>
      <c r="C939" s="1">
        <v>2822</v>
      </c>
      <c r="D939" s="1" t="s">
        <v>1867</v>
      </c>
      <c r="E939" s="2">
        <v>5603.18</v>
      </c>
      <c r="F939" s="2">
        <v>24600829.333000001</v>
      </c>
      <c r="G939" s="2">
        <v>24851486.462000001</v>
      </c>
      <c r="H939" s="3">
        <v>-1.0086203E-2</v>
      </c>
      <c r="I939" s="5">
        <v>-250657.12909999999</v>
      </c>
      <c r="J939" s="2">
        <v>4390.5120544048204</v>
      </c>
      <c r="K939" s="2">
        <v>4435.2468530370252</v>
      </c>
      <c r="L939" s="2">
        <v>4375.1899999999996</v>
      </c>
      <c r="M939" s="64" t="s">
        <v>4008</v>
      </c>
    </row>
    <row r="940" spans="1:13" x14ac:dyDescent="0.25">
      <c r="A940" t="str">
        <f t="shared" si="14"/>
        <v>282308C353</v>
      </c>
      <c r="B940" s="4" t="s">
        <v>1868</v>
      </c>
      <c r="C940" s="1">
        <v>2823</v>
      </c>
      <c r="D940" s="1" t="s">
        <v>1869</v>
      </c>
      <c r="E940" s="2">
        <v>3071.57</v>
      </c>
      <c r="F940" s="2">
        <v>18504023.577</v>
      </c>
      <c r="G940" s="2">
        <v>19205409.208999999</v>
      </c>
      <c r="H940" s="3">
        <v>-3.6520213000000003E-2</v>
      </c>
      <c r="I940" s="5">
        <v>-701385.63199999998</v>
      </c>
      <c r="J940" s="2">
        <v>6024.2884183007382</v>
      </c>
      <c r="K940" s="2">
        <v>6252.6360164345915</v>
      </c>
      <c r="L940" s="2">
        <v>6286.69</v>
      </c>
      <c r="M940" s="64" t="s">
        <v>4008</v>
      </c>
    </row>
    <row r="941" spans="1:13" x14ac:dyDescent="0.25">
      <c r="A941" t="str">
        <f t="shared" si="14"/>
        <v>282408C354</v>
      </c>
      <c r="B941" s="4" t="s">
        <v>1870</v>
      </c>
      <c r="C941" s="1">
        <v>2824</v>
      </c>
      <c r="D941" s="1" t="s">
        <v>1871</v>
      </c>
      <c r="E941" s="2">
        <v>168.98</v>
      </c>
      <c r="F941" s="2">
        <v>1617275.0778999999</v>
      </c>
      <c r="G941" s="2">
        <v>1641991.0581</v>
      </c>
      <c r="H941" s="3">
        <v>-1.5052444999999999E-2</v>
      </c>
      <c r="I941" s="5">
        <v>-24715.980240000001</v>
      </c>
      <c r="J941" s="2">
        <v>9570.807657119185</v>
      </c>
      <c r="K941" s="2">
        <v>9717.0733702213292</v>
      </c>
      <c r="L941" s="2">
        <v>9226.82</v>
      </c>
      <c r="M941" s="64" t="s">
        <v>4010</v>
      </c>
    </row>
    <row r="942" spans="1:13" x14ac:dyDescent="0.25">
      <c r="A942" t="str">
        <f t="shared" si="14"/>
        <v>282508C35J</v>
      </c>
      <c r="B942" s="4" t="s">
        <v>1872</v>
      </c>
      <c r="C942" s="1">
        <v>2825</v>
      </c>
      <c r="D942" s="1" t="s">
        <v>1873</v>
      </c>
      <c r="E942" s="2">
        <v>457.72</v>
      </c>
      <c r="F942" s="2">
        <v>856114.91079999995</v>
      </c>
      <c r="G942" s="2">
        <v>868724.47780999995</v>
      </c>
      <c r="H942" s="3">
        <v>-1.4515036E-2</v>
      </c>
      <c r="I942" s="5">
        <v>-12609.567010000001</v>
      </c>
      <c r="J942" s="2">
        <v>1870.3899999999999</v>
      </c>
      <c r="K942" s="2">
        <v>1897.9386476666955</v>
      </c>
      <c r="L942" s="2">
        <v>1870.39</v>
      </c>
      <c r="M942" s="64" t="s">
        <v>4008</v>
      </c>
    </row>
    <row r="943" spans="1:13" x14ac:dyDescent="0.25">
      <c r="A943" t="str">
        <f t="shared" si="14"/>
        <v>282608C361</v>
      </c>
      <c r="B943" s="4" t="s">
        <v>1874</v>
      </c>
      <c r="C943" s="1">
        <v>2826</v>
      </c>
      <c r="D943" s="1" t="s">
        <v>1875</v>
      </c>
      <c r="E943" s="2">
        <v>1430.89</v>
      </c>
      <c r="F943" s="2">
        <v>3409107.2059999998</v>
      </c>
      <c r="G943" s="2">
        <v>3820054.9407000002</v>
      </c>
      <c r="H943" s="3">
        <v>-0.10757639400000001</v>
      </c>
      <c r="I943" s="5">
        <v>-410947.73469999997</v>
      </c>
      <c r="J943" s="2">
        <v>2382.5082333372934</v>
      </c>
      <c r="K943" s="2">
        <v>2669.7055264206192</v>
      </c>
      <c r="L943" s="2">
        <v>2413.46</v>
      </c>
      <c r="M943" s="64" t="s">
        <v>4008</v>
      </c>
    </row>
    <row r="944" spans="1:13" x14ac:dyDescent="0.25">
      <c r="A944" t="str">
        <f t="shared" si="14"/>
        <v>283008C36J</v>
      </c>
      <c r="B944" s="4" t="s">
        <v>1876</v>
      </c>
      <c r="C944" s="1">
        <v>2830</v>
      </c>
      <c r="D944" s="1" t="s">
        <v>1877</v>
      </c>
      <c r="E944" s="2">
        <v>529.92999999999995</v>
      </c>
      <c r="F944" s="2">
        <v>959226.29299999995</v>
      </c>
      <c r="G944" s="2">
        <v>709936.89977000002</v>
      </c>
      <c r="H944" s="3">
        <v>0.35114302879999998</v>
      </c>
      <c r="I944" s="5">
        <v>249289.39322999999</v>
      </c>
      <c r="J944" s="2">
        <v>1810.1000000000001</v>
      </c>
      <c r="K944" s="2">
        <v>1339.6805234087522</v>
      </c>
      <c r="L944" s="2">
        <v>1810.1</v>
      </c>
      <c r="M944" s="64" t="s">
        <v>4009</v>
      </c>
    </row>
    <row r="945" spans="1:13" x14ac:dyDescent="0.25">
      <c r="A945" t="str">
        <f t="shared" si="14"/>
        <v>283108C371</v>
      </c>
      <c r="B945" s="4" t="s">
        <v>1878</v>
      </c>
      <c r="C945" s="1">
        <v>2831</v>
      </c>
      <c r="D945" s="1" t="s">
        <v>1879</v>
      </c>
      <c r="E945" s="2">
        <v>22716.46</v>
      </c>
      <c r="F945" s="2">
        <v>55507714.473999999</v>
      </c>
      <c r="G945" s="2">
        <v>57330116.072999999</v>
      </c>
      <c r="H945" s="3">
        <v>-3.1787858000000002E-2</v>
      </c>
      <c r="I945" s="5">
        <v>-1822401.6</v>
      </c>
      <c r="J945" s="2">
        <v>2443.5019573472277</v>
      </c>
      <c r="K945" s="2">
        <v>2523.7257949962273</v>
      </c>
      <c r="L945" s="2">
        <v>2509.4899999999998</v>
      </c>
      <c r="M945" s="64" t="s">
        <v>4009</v>
      </c>
    </row>
    <row r="946" spans="1:13" x14ac:dyDescent="0.25">
      <c r="A946" t="str">
        <f t="shared" si="14"/>
        <v>283208C372</v>
      </c>
      <c r="B946" s="4" t="s">
        <v>1880</v>
      </c>
      <c r="C946" s="1">
        <v>2832</v>
      </c>
      <c r="D946" s="1" t="s">
        <v>1881</v>
      </c>
      <c r="E946" s="2">
        <v>1691.72</v>
      </c>
      <c r="F946" s="2">
        <v>7417733.3528000005</v>
      </c>
      <c r="G946" s="2">
        <v>6367000.9038000004</v>
      </c>
      <c r="H946" s="3">
        <v>0.16502784670000001</v>
      </c>
      <c r="I946" s="5">
        <v>1050732.449</v>
      </c>
      <c r="J946" s="2">
        <v>4384.7287688269926</v>
      </c>
      <c r="K946" s="2">
        <v>3763.6257204501931</v>
      </c>
      <c r="L946" s="2">
        <v>4355.1400000000003</v>
      </c>
      <c r="M946" s="64" t="s">
        <v>4008</v>
      </c>
    </row>
    <row r="947" spans="1:13" x14ac:dyDescent="0.25">
      <c r="A947" t="str">
        <f t="shared" si="14"/>
        <v>283308C373</v>
      </c>
      <c r="B947" s="4" t="s">
        <v>1882</v>
      </c>
      <c r="C947" s="1">
        <v>2833</v>
      </c>
      <c r="D947" s="1" t="s">
        <v>1883</v>
      </c>
      <c r="E947" s="2">
        <v>372.45</v>
      </c>
      <c r="F947" s="2">
        <v>2596541.3583</v>
      </c>
      <c r="G947" s="2">
        <v>2677842.5145</v>
      </c>
      <c r="H947" s="3">
        <v>-3.0360694000000001E-2</v>
      </c>
      <c r="I947" s="5">
        <v>-81301.156189999994</v>
      </c>
      <c r="J947" s="2">
        <v>6971.5166016915027</v>
      </c>
      <c r="K947" s="2">
        <v>7189.8040394683858</v>
      </c>
      <c r="L947" s="2">
        <v>6895.63</v>
      </c>
      <c r="M947" s="64" t="s">
        <v>4013</v>
      </c>
    </row>
    <row r="948" spans="1:13" x14ac:dyDescent="0.25">
      <c r="A948" t="str">
        <f t="shared" si="14"/>
        <v>283408C374</v>
      </c>
      <c r="B948" s="4" t="s">
        <v>1884</v>
      </c>
      <c r="C948" s="1">
        <v>2834</v>
      </c>
      <c r="D948" s="1" t="s">
        <v>1885</v>
      </c>
      <c r="E948" s="2">
        <v>147.54</v>
      </c>
      <c r="F948" s="2">
        <v>1414779.4110999999</v>
      </c>
      <c r="G948" s="2">
        <v>1792364.9166000001</v>
      </c>
      <c r="H948" s="3">
        <v>-0.210663299</v>
      </c>
      <c r="I948" s="5">
        <v>-377585.50550000003</v>
      </c>
      <c r="J948" s="2">
        <v>9589.1243805069807</v>
      </c>
      <c r="K948" s="2">
        <v>12148.332090280603</v>
      </c>
      <c r="L948" s="2">
        <v>9705.81</v>
      </c>
      <c r="M948" s="64" t="s">
        <v>4010</v>
      </c>
    </row>
    <row r="949" spans="1:13" x14ac:dyDescent="0.25">
      <c r="A949" t="str">
        <f t="shared" si="14"/>
        <v>283508C37J</v>
      </c>
      <c r="B949" s="4" t="s">
        <v>1886</v>
      </c>
      <c r="C949" s="1">
        <v>2835</v>
      </c>
      <c r="D949" s="1" t="s">
        <v>1887</v>
      </c>
      <c r="E949" s="2">
        <v>6128.91</v>
      </c>
      <c r="F949" s="2">
        <v>9215980.6778999995</v>
      </c>
      <c r="G949" s="2">
        <v>9359001.2862999998</v>
      </c>
      <c r="H949" s="3">
        <v>-1.5281609999999999E-2</v>
      </c>
      <c r="I949" s="5">
        <v>-143020.6084</v>
      </c>
      <c r="J949" s="2">
        <v>1503.69</v>
      </c>
      <c r="K949" s="2">
        <v>1527.0254068504839</v>
      </c>
      <c r="L949" s="2">
        <v>1503.6899999999998</v>
      </c>
      <c r="M949" s="64" t="s">
        <v>4013</v>
      </c>
    </row>
    <row r="950" spans="1:13" x14ac:dyDescent="0.25">
      <c r="A950" t="str">
        <f t="shared" si="14"/>
        <v>283608C381</v>
      </c>
      <c r="B950" s="4" t="s">
        <v>1888</v>
      </c>
      <c r="C950" s="1">
        <v>2836</v>
      </c>
      <c r="D950" s="1" t="s">
        <v>1889</v>
      </c>
      <c r="E950" s="2">
        <v>2842.22</v>
      </c>
      <c r="F950" s="2">
        <v>4600964.4554000003</v>
      </c>
      <c r="G950" s="2">
        <v>5989154.1834000004</v>
      </c>
      <c r="H950" s="3">
        <v>-0.231783936</v>
      </c>
      <c r="I950" s="5">
        <v>-1388189.7279999999</v>
      </c>
      <c r="J950" s="2">
        <v>1618.7925126837474</v>
      </c>
      <c r="K950" s="2">
        <v>2107.2099216105721</v>
      </c>
      <c r="L950" s="2">
        <v>1588.47</v>
      </c>
      <c r="M950" s="64" t="s">
        <v>4008</v>
      </c>
    </row>
    <row r="951" spans="1:13" x14ac:dyDescent="0.25">
      <c r="A951" t="str">
        <f t="shared" si="14"/>
        <v>283708C382</v>
      </c>
      <c r="B951" s="4" t="s">
        <v>1890</v>
      </c>
      <c r="C951" s="1">
        <v>2837</v>
      </c>
      <c r="D951" s="1" t="s">
        <v>1891</v>
      </c>
      <c r="E951" s="2">
        <v>243.1</v>
      </c>
      <c r="F951" s="2">
        <v>827636.08829999994</v>
      </c>
      <c r="G951" s="2">
        <v>1002432.1546</v>
      </c>
      <c r="H951" s="3">
        <v>-0.17437196699999999</v>
      </c>
      <c r="I951" s="5">
        <v>-174796.06630000001</v>
      </c>
      <c r="J951" s="2">
        <v>3404.5087959687371</v>
      </c>
      <c r="K951" s="2">
        <v>4123.5382747840395</v>
      </c>
      <c r="L951" s="2">
        <v>3379.42</v>
      </c>
      <c r="M951" s="64" t="s">
        <v>4012</v>
      </c>
    </row>
    <row r="952" spans="1:13" x14ac:dyDescent="0.25">
      <c r="A952" t="str">
        <f t="shared" si="14"/>
        <v>284008C38J</v>
      </c>
      <c r="B952" s="4" t="s">
        <v>1892</v>
      </c>
      <c r="C952" s="1">
        <v>2840</v>
      </c>
      <c r="D952" s="1" t="s">
        <v>1893</v>
      </c>
      <c r="E952" s="2">
        <v>4412.46</v>
      </c>
      <c r="F952" s="2">
        <v>7009060.3361999998</v>
      </c>
      <c r="G952" s="2">
        <v>7273154.7396999998</v>
      </c>
      <c r="H952" s="3">
        <v>-3.6310846000000001E-2</v>
      </c>
      <c r="I952" s="5">
        <v>-264094.40350000001</v>
      </c>
      <c r="J952" s="2">
        <v>1588.47</v>
      </c>
      <c r="K952" s="2">
        <v>1648.3219654569107</v>
      </c>
      <c r="L952" s="2">
        <v>1588.47</v>
      </c>
      <c r="M952" s="64" t="s">
        <v>4008</v>
      </c>
    </row>
    <row r="953" spans="1:13" x14ac:dyDescent="0.25">
      <c r="A953" t="str">
        <f t="shared" si="14"/>
        <v>284108C391</v>
      </c>
      <c r="B953" s="4" t="s">
        <v>1894</v>
      </c>
      <c r="C953" s="1">
        <v>2841</v>
      </c>
      <c r="D953" s="1" t="s">
        <v>1895</v>
      </c>
      <c r="E953" s="2">
        <v>35483.919999999998</v>
      </c>
      <c r="F953" s="2">
        <v>65584358.880999997</v>
      </c>
      <c r="G953" s="2">
        <v>73057986.474999994</v>
      </c>
      <c r="H953" s="3">
        <v>-0.102297202</v>
      </c>
      <c r="I953" s="5">
        <v>-7473627.5949999997</v>
      </c>
      <c r="J953" s="2">
        <v>1848.2839235631238</v>
      </c>
      <c r="K953" s="2">
        <v>2058.9040465371354</v>
      </c>
      <c r="L953" s="2">
        <v>1835.78</v>
      </c>
      <c r="M953" s="64" t="s">
        <v>4008</v>
      </c>
    </row>
    <row r="954" spans="1:13" x14ac:dyDescent="0.25">
      <c r="A954" t="str">
        <f t="shared" si="14"/>
        <v>284208C392</v>
      </c>
      <c r="B954" s="4" t="s">
        <v>1896</v>
      </c>
      <c r="C954" s="1">
        <v>2842</v>
      </c>
      <c r="D954" s="1" t="s">
        <v>1897</v>
      </c>
      <c r="E954" s="2">
        <v>6314.92</v>
      </c>
      <c r="F954" s="2">
        <v>21064576.397999998</v>
      </c>
      <c r="G954" s="2">
        <v>22183564.787</v>
      </c>
      <c r="H954" s="3">
        <v>-5.0442226E-2</v>
      </c>
      <c r="I954" s="5">
        <v>-1118988.3899999999</v>
      </c>
      <c r="J954" s="2">
        <v>3335.6838088210138</v>
      </c>
      <c r="K954" s="2">
        <v>3512.8813646095277</v>
      </c>
      <c r="L954" s="2">
        <v>3314.01</v>
      </c>
      <c r="M954" s="64" t="s">
        <v>4008</v>
      </c>
    </row>
    <row r="955" spans="1:13" x14ac:dyDescent="0.25">
      <c r="A955" t="str">
        <f t="shared" si="14"/>
        <v>284308C393</v>
      </c>
      <c r="B955" s="4" t="s">
        <v>1898</v>
      </c>
      <c r="C955" s="1">
        <v>2843</v>
      </c>
      <c r="D955" s="1" t="s">
        <v>1899</v>
      </c>
      <c r="E955" s="2">
        <v>1152.3699999999999</v>
      </c>
      <c r="F955" s="2">
        <v>6710511.4879999999</v>
      </c>
      <c r="G955" s="2">
        <v>6561629.5977999996</v>
      </c>
      <c r="H955" s="3">
        <v>2.2689773600000001E-2</v>
      </c>
      <c r="I955" s="5">
        <v>148881.89021000001</v>
      </c>
      <c r="J955" s="2">
        <v>5823.2264706648039</v>
      </c>
      <c r="K955" s="2">
        <v>5694.030214080547</v>
      </c>
      <c r="L955" s="2">
        <v>5778.36</v>
      </c>
      <c r="M955" s="64" t="s">
        <v>4008</v>
      </c>
    </row>
    <row r="956" spans="1:13" x14ac:dyDescent="0.25">
      <c r="A956" t="str">
        <f t="shared" si="14"/>
        <v>284408C394</v>
      </c>
      <c r="B956" s="4" t="s">
        <v>1900</v>
      </c>
      <c r="C956" s="1">
        <v>2844</v>
      </c>
      <c r="D956" s="1" t="s">
        <v>1901</v>
      </c>
      <c r="E956" s="2">
        <v>177.33</v>
      </c>
      <c r="F956" s="2">
        <v>1480529.0693000001</v>
      </c>
      <c r="G956" s="2">
        <v>1540740.4323</v>
      </c>
      <c r="H956" s="3">
        <v>-3.9079497999999997E-2</v>
      </c>
      <c r="I956" s="5">
        <v>-60211.362979999998</v>
      </c>
      <c r="J956" s="2">
        <v>8349.0050713359269</v>
      </c>
      <c r="K956" s="2">
        <v>8688.5492150228383</v>
      </c>
      <c r="L956" s="2">
        <v>8133.13</v>
      </c>
      <c r="M956" s="64" t="s">
        <v>4014</v>
      </c>
    </row>
    <row r="957" spans="1:13" x14ac:dyDescent="0.25">
      <c r="A957" t="str">
        <f t="shared" si="14"/>
        <v>284508C39J</v>
      </c>
      <c r="B957" s="4" t="s">
        <v>1902</v>
      </c>
      <c r="C957" s="1">
        <v>2845</v>
      </c>
      <c r="D957" s="1" t="s">
        <v>1903</v>
      </c>
      <c r="E957" s="2">
        <v>2900.8</v>
      </c>
      <c r="F957" s="2">
        <v>4495224.72</v>
      </c>
      <c r="G957" s="2">
        <v>4630481.7083000001</v>
      </c>
      <c r="H957" s="3">
        <v>-2.9210132999999999E-2</v>
      </c>
      <c r="I957" s="5">
        <v>-135256.9883</v>
      </c>
      <c r="J957" s="2">
        <v>1549.6499999999999</v>
      </c>
      <c r="K957" s="2">
        <v>1596.2774780405405</v>
      </c>
      <c r="L957" s="2">
        <v>1549.65</v>
      </c>
      <c r="M957" s="64" t="s">
        <v>4008</v>
      </c>
    </row>
    <row r="958" spans="1:13" x14ac:dyDescent="0.25">
      <c r="A958" t="str">
        <f t="shared" si="14"/>
        <v>284608C401</v>
      </c>
      <c r="B958" s="4" t="s">
        <v>1904</v>
      </c>
      <c r="C958" s="1">
        <v>2846</v>
      </c>
      <c r="D958" s="1" t="s">
        <v>1905</v>
      </c>
      <c r="E958" s="2">
        <v>13462.79</v>
      </c>
      <c r="F958" s="2">
        <v>31320482.000999998</v>
      </c>
      <c r="G958" s="2">
        <v>36477006.619999997</v>
      </c>
      <c r="H958" s="3">
        <v>-0.14136370000000001</v>
      </c>
      <c r="I958" s="5">
        <v>-5156524.6189999999</v>
      </c>
      <c r="J958" s="2">
        <v>2326.4480840152746</v>
      </c>
      <c r="K958" s="2">
        <v>2709.4685886060761</v>
      </c>
      <c r="L958" s="2">
        <v>2319.09</v>
      </c>
      <c r="M958" s="64" t="s">
        <v>4012</v>
      </c>
    </row>
    <row r="959" spans="1:13" x14ac:dyDescent="0.25">
      <c r="A959" t="str">
        <f t="shared" si="14"/>
        <v>284708C402</v>
      </c>
      <c r="B959" s="4" t="s">
        <v>1906</v>
      </c>
      <c r="C959" s="1">
        <v>2847</v>
      </c>
      <c r="D959" s="1" t="s">
        <v>1907</v>
      </c>
      <c r="E959" s="2">
        <v>1130.3</v>
      </c>
      <c r="F959" s="2">
        <v>3750427.7382999999</v>
      </c>
      <c r="G959" s="2">
        <v>4181115.2587000001</v>
      </c>
      <c r="H959" s="3">
        <v>-0.10300780900000001</v>
      </c>
      <c r="I959" s="5">
        <v>-430687.52039999998</v>
      </c>
      <c r="J959" s="2">
        <v>3318.0816936211627</v>
      </c>
      <c r="K959" s="2">
        <v>3699.1199316110769</v>
      </c>
      <c r="L959" s="2">
        <v>3280.09</v>
      </c>
      <c r="M959" s="64" t="s">
        <v>4008</v>
      </c>
    </row>
    <row r="960" spans="1:13" x14ac:dyDescent="0.25">
      <c r="A960" t="str">
        <f t="shared" si="14"/>
        <v>285008C40J</v>
      </c>
      <c r="B960" s="4" t="s">
        <v>1908</v>
      </c>
      <c r="C960" s="1">
        <v>2850</v>
      </c>
      <c r="D960" s="1" t="s">
        <v>1909</v>
      </c>
      <c r="E960" s="2">
        <v>2090.79</v>
      </c>
      <c r="F960" s="2">
        <v>4848730.1810999997</v>
      </c>
      <c r="G960" s="2">
        <v>4396456.7368000001</v>
      </c>
      <c r="H960" s="3">
        <v>0.1028722609</v>
      </c>
      <c r="I960" s="5">
        <v>452273.44429999997</v>
      </c>
      <c r="J960" s="2">
        <v>2319.0899999999997</v>
      </c>
      <c r="K960" s="2">
        <v>2102.7729885832628</v>
      </c>
      <c r="L960" s="2">
        <v>2319.09</v>
      </c>
      <c r="M960" s="64" t="s">
        <v>4013</v>
      </c>
    </row>
    <row r="961" spans="1:13" x14ac:dyDescent="0.25">
      <c r="A961" t="str">
        <f t="shared" si="14"/>
        <v>285108C411</v>
      </c>
      <c r="B961" s="4" t="s">
        <v>1910</v>
      </c>
      <c r="C961" s="1">
        <v>2851</v>
      </c>
      <c r="D961" s="1" t="s">
        <v>1911</v>
      </c>
      <c r="E961" s="2">
        <v>3595.82</v>
      </c>
      <c r="F961" s="2">
        <v>7411635.7708999999</v>
      </c>
      <c r="G961" s="2">
        <v>8346484.9007999999</v>
      </c>
      <c r="H961" s="3">
        <v>-0.11200512999999999</v>
      </c>
      <c r="I961" s="5">
        <v>-934849.12990000006</v>
      </c>
      <c r="J961" s="2">
        <v>2061.1809742701248</v>
      </c>
      <c r="K961" s="2">
        <v>2321.1631563315182</v>
      </c>
      <c r="L961" s="2">
        <v>2043.17</v>
      </c>
      <c r="M961" s="64" t="s">
        <v>4008</v>
      </c>
    </row>
    <row r="962" spans="1:13" x14ac:dyDescent="0.25">
      <c r="A962" t="str">
        <f t="shared" si="14"/>
        <v>285208C412</v>
      </c>
      <c r="B962" s="4" t="s">
        <v>1912</v>
      </c>
      <c r="C962" s="1">
        <v>2852</v>
      </c>
      <c r="D962" s="1" t="s">
        <v>1913</v>
      </c>
      <c r="E962" s="2">
        <v>200.86</v>
      </c>
      <c r="F962" s="2">
        <v>739170.06</v>
      </c>
      <c r="G962" s="2">
        <v>831195.20557999995</v>
      </c>
      <c r="H962" s="3">
        <v>-0.11071424000000001</v>
      </c>
      <c r="I962" s="5">
        <v>-92025.145579999997</v>
      </c>
      <c r="J962" s="2">
        <v>3680.026187394205</v>
      </c>
      <c r="K962" s="2">
        <v>4138.181845962361</v>
      </c>
      <c r="L962" s="2">
        <v>3615</v>
      </c>
      <c r="M962" s="64" t="s">
        <v>4009</v>
      </c>
    </row>
    <row r="963" spans="1:13" x14ac:dyDescent="0.25">
      <c r="A963" t="str">
        <f t="shared" ref="A963:A1026" si="15">TRIM(CONCATENATE(C963,B963))</f>
        <v>285508C41J</v>
      </c>
      <c r="B963" s="4" t="s">
        <v>1914</v>
      </c>
      <c r="C963" s="1">
        <v>2855</v>
      </c>
      <c r="D963" s="1" t="s">
        <v>1915</v>
      </c>
      <c r="E963" s="2">
        <v>3253.86</v>
      </c>
      <c r="F963" s="2">
        <v>5325657.7391999997</v>
      </c>
      <c r="G963" s="2">
        <v>5050576.8688000003</v>
      </c>
      <c r="H963" s="3">
        <v>5.4465237800000003E-2</v>
      </c>
      <c r="I963" s="5">
        <v>275080.87040000001</v>
      </c>
      <c r="J963" s="2">
        <v>1636.7199999999998</v>
      </c>
      <c r="K963" s="2">
        <v>1552.1801395265932</v>
      </c>
      <c r="L963" s="2">
        <v>1636.72</v>
      </c>
      <c r="M963" s="64" t="s">
        <v>4008</v>
      </c>
    </row>
    <row r="964" spans="1:13" x14ac:dyDescent="0.25">
      <c r="A964" t="str">
        <f t="shared" si="15"/>
        <v>285608C421</v>
      </c>
      <c r="B964" s="4" t="s">
        <v>1916</v>
      </c>
      <c r="C964" s="1">
        <v>2856</v>
      </c>
      <c r="D964" s="1" t="s">
        <v>1917</v>
      </c>
      <c r="E964" s="2">
        <v>7112.06</v>
      </c>
      <c r="F964" s="2">
        <v>14373880.979</v>
      </c>
      <c r="G964" s="2">
        <v>15625288.666999999</v>
      </c>
      <c r="H964" s="3">
        <v>-8.0088612000000003E-2</v>
      </c>
      <c r="I964" s="5">
        <v>-1251407.6880000001</v>
      </c>
      <c r="J964" s="2">
        <v>2021.0573278346919</v>
      </c>
      <c r="K964" s="2">
        <v>2197.013054867366</v>
      </c>
      <c r="L964" s="2">
        <v>2059.13</v>
      </c>
      <c r="M964" s="64" t="s">
        <v>4008</v>
      </c>
    </row>
    <row r="965" spans="1:13" x14ac:dyDescent="0.25">
      <c r="A965" t="str">
        <f t="shared" si="15"/>
        <v>285708C422</v>
      </c>
      <c r="B965" s="4" t="s">
        <v>1918</v>
      </c>
      <c r="C965" s="1">
        <v>2857</v>
      </c>
      <c r="D965" s="1" t="s">
        <v>1919</v>
      </c>
      <c r="E965" s="2">
        <v>867.53</v>
      </c>
      <c r="F965" s="2">
        <v>3408617.7812000001</v>
      </c>
      <c r="G965" s="2">
        <v>2979772.9789999998</v>
      </c>
      <c r="H965" s="3">
        <v>0.1439186157</v>
      </c>
      <c r="I965" s="5">
        <v>428844.80222000001</v>
      </c>
      <c r="J965" s="2">
        <v>3929.1065221951981</v>
      </c>
      <c r="K965" s="2">
        <v>3434.7780238147384</v>
      </c>
      <c r="L965" s="2">
        <v>3907.94</v>
      </c>
      <c r="M965" s="64" t="s">
        <v>4012</v>
      </c>
    </row>
    <row r="966" spans="1:13" x14ac:dyDescent="0.25">
      <c r="A966" t="str">
        <f t="shared" si="15"/>
        <v>285808C423</v>
      </c>
      <c r="B966" s="4" t="s">
        <v>1920</v>
      </c>
      <c r="C966" s="1">
        <v>2858</v>
      </c>
      <c r="D966" s="1" t="s">
        <v>1921</v>
      </c>
      <c r="E966" s="2">
        <v>365.3</v>
      </c>
      <c r="F966" s="2">
        <v>2233837.4704999998</v>
      </c>
      <c r="G966" s="2">
        <v>2129163.3563999999</v>
      </c>
      <c r="H966" s="3">
        <v>4.9162087E-2</v>
      </c>
      <c r="I966" s="5">
        <v>104674.11408</v>
      </c>
      <c r="J966" s="2">
        <v>6115.0765685737742</v>
      </c>
      <c r="K966" s="2">
        <v>5828.5336884752251</v>
      </c>
      <c r="L966" s="2">
        <v>5934.96</v>
      </c>
      <c r="M966" s="64" t="s">
        <v>4008</v>
      </c>
    </row>
    <row r="967" spans="1:13" x14ac:dyDescent="0.25">
      <c r="A967" t="str">
        <f t="shared" si="15"/>
        <v>286008C42J</v>
      </c>
      <c r="B967" s="4" t="s">
        <v>1922</v>
      </c>
      <c r="C967" s="1">
        <v>2860</v>
      </c>
      <c r="D967" s="1" t="s">
        <v>1923</v>
      </c>
      <c r="E967" s="2">
        <v>1295.58</v>
      </c>
      <c r="F967" s="2">
        <v>2000828.973</v>
      </c>
      <c r="G967" s="2">
        <v>1720512.0223000001</v>
      </c>
      <c r="H967" s="3">
        <v>0.16292647020000001</v>
      </c>
      <c r="I967" s="5">
        <v>280316.95065999997</v>
      </c>
      <c r="J967" s="2">
        <v>1544.3500000000001</v>
      </c>
      <c r="K967" s="2">
        <v>1327.9859385757732</v>
      </c>
      <c r="L967" s="2">
        <v>1544.35</v>
      </c>
      <c r="M967" s="64" t="s">
        <v>4008</v>
      </c>
    </row>
    <row r="968" spans="1:13" x14ac:dyDescent="0.25">
      <c r="A968" t="str">
        <f t="shared" si="15"/>
        <v>286108C431</v>
      </c>
      <c r="B968" s="4" t="s">
        <v>1924</v>
      </c>
      <c r="C968" s="1">
        <v>2861</v>
      </c>
      <c r="D968" s="1" t="s">
        <v>1925</v>
      </c>
      <c r="E968" s="2">
        <v>6812.9</v>
      </c>
      <c r="F968" s="2">
        <v>12646765.1</v>
      </c>
      <c r="G968" s="2">
        <v>14210281.135</v>
      </c>
      <c r="H968" s="3">
        <v>-0.110027101</v>
      </c>
      <c r="I968" s="5">
        <v>-1563516.0349999999</v>
      </c>
      <c r="J968" s="2">
        <v>1856.2968926595136</v>
      </c>
      <c r="K968" s="2">
        <v>2085.7903587312308</v>
      </c>
      <c r="L968" s="2">
        <v>1843.62</v>
      </c>
      <c r="M968" s="64" t="s">
        <v>4008</v>
      </c>
    </row>
    <row r="969" spans="1:13" x14ac:dyDescent="0.25">
      <c r="A969" t="str">
        <f t="shared" si="15"/>
        <v>286208C432</v>
      </c>
      <c r="B969" s="4" t="s">
        <v>1926</v>
      </c>
      <c r="C969" s="1">
        <v>2862</v>
      </c>
      <c r="D969" s="1" t="s">
        <v>1927</v>
      </c>
      <c r="E969" s="2">
        <v>377.95</v>
      </c>
      <c r="F969" s="2">
        <v>1317927.1512</v>
      </c>
      <c r="G969" s="2">
        <v>1238299.2626</v>
      </c>
      <c r="H969" s="3">
        <v>6.43042365E-2</v>
      </c>
      <c r="I969" s="5">
        <v>79627.888615000003</v>
      </c>
      <c r="J969" s="2">
        <v>3487.0410138907264</v>
      </c>
      <c r="K969" s="2">
        <v>3276.3573557348859</v>
      </c>
      <c r="L969" s="2">
        <v>3461.07</v>
      </c>
      <c r="M969" s="64" t="s">
        <v>4013</v>
      </c>
    </row>
    <row r="970" spans="1:13" x14ac:dyDescent="0.25">
      <c r="A970" t="str">
        <f t="shared" si="15"/>
        <v>286308C433</v>
      </c>
      <c r="B970" s="4" t="s">
        <v>1928</v>
      </c>
      <c r="C970" s="1">
        <v>2863</v>
      </c>
      <c r="D970" s="1" t="s">
        <v>1929</v>
      </c>
      <c r="E970" s="2">
        <v>177.76</v>
      </c>
      <c r="F970" s="2">
        <v>927407.03240000003</v>
      </c>
      <c r="G970" s="2">
        <v>848473.62045000005</v>
      </c>
      <c r="H970" s="3">
        <v>9.3029895200000004E-2</v>
      </c>
      <c r="I970" s="5">
        <v>78933.411951000002</v>
      </c>
      <c r="J970" s="2">
        <v>5217.1862758775878</v>
      </c>
      <c r="K970" s="2">
        <v>4773.1414291741676</v>
      </c>
      <c r="L970" s="2">
        <v>5094.3500000000004</v>
      </c>
      <c r="M970" s="64" t="s">
        <v>4010</v>
      </c>
    </row>
    <row r="971" spans="1:13" x14ac:dyDescent="0.25">
      <c r="A971" t="str">
        <f t="shared" si="15"/>
        <v>286508C43J</v>
      </c>
      <c r="B971" s="4" t="s">
        <v>1930</v>
      </c>
      <c r="C971" s="1">
        <v>2865</v>
      </c>
      <c r="D971" s="1" t="s">
        <v>1931</v>
      </c>
      <c r="E971" s="2">
        <v>3497.13</v>
      </c>
      <c r="F971" s="2">
        <v>5859091.602</v>
      </c>
      <c r="G971" s="2">
        <v>5741448.7966999998</v>
      </c>
      <c r="H971" s="3">
        <v>2.0490090499999999E-2</v>
      </c>
      <c r="I971" s="5">
        <v>117642.80525999999</v>
      </c>
      <c r="J971" s="2">
        <v>1675.3999999999999</v>
      </c>
      <c r="K971" s="2">
        <v>1641.760185266204</v>
      </c>
      <c r="L971" s="2">
        <v>1675.4</v>
      </c>
      <c r="M971" s="64" t="s">
        <v>4008</v>
      </c>
    </row>
    <row r="972" spans="1:13" x14ac:dyDescent="0.25">
      <c r="A972" t="str">
        <f t="shared" si="15"/>
        <v>286608C441</v>
      </c>
      <c r="B972" s="4" t="s">
        <v>1932</v>
      </c>
      <c r="C972" s="1">
        <v>2866</v>
      </c>
      <c r="D972" s="1" t="s">
        <v>1933</v>
      </c>
      <c r="E972" s="2">
        <v>18953.96</v>
      </c>
      <c r="F972" s="2">
        <v>26130593.423</v>
      </c>
      <c r="G972" s="2">
        <v>28484141.804000001</v>
      </c>
      <c r="H972" s="3">
        <v>-8.2626620999999997E-2</v>
      </c>
      <c r="I972" s="5">
        <v>-2353548.3810000001</v>
      </c>
      <c r="J972" s="2">
        <v>1378.6350410679352</v>
      </c>
      <c r="K972" s="2">
        <v>1502.8068965007842</v>
      </c>
      <c r="L972" s="2">
        <v>1363.85</v>
      </c>
      <c r="M972" s="64" t="s">
        <v>4008</v>
      </c>
    </row>
    <row r="973" spans="1:13" x14ac:dyDescent="0.25">
      <c r="A973" t="str">
        <f t="shared" si="15"/>
        <v>286708C442</v>
      </c>
      <c r="B973" s="4" t="s">
        <v>1934</v>
      </c>
      <c r="C973" s="1">
        <v>2867</v>
      </c>
      <c r="D973" s="1" t="s">
        <v>1935</v>
      </c>
      <c r="E973" s="2">
        <v>397.36</v>
      </c>
      <c r="F973" s="2">
        <v>1365037.4757999999</v>
      </c>
      <c r="G973" s="2">
        <v>1249060.7842000001</v>
      </c>
      <c r="H973" s="3">
        <v>9.2851119100000004E-2</v>
      </c>
      <c r="I973" s="5">
        <v>115976.69159</v>
      </c>
      <c r="J973" s="2">
        <v>3435.2664480571771</v>
      </c>
      <c r="K973" s="2">
        <v>3143.3983898731631</v>
      </c>
      <c r="L973" s="2">
        <v>3390.28</v>
      </c>
      <c r="M973" s="64" t="s">
        <v>4008</v>
      </c>
    </row>
    <row r="974" spans="1:13" x14ac:dyDescent="0.25">
      <c r="A974" t="str">
        <f t="shared" si="15"/>
        <v>287008C44J</v>
      </c>
      <c r="B974" s="4" t="s">
        <v>1936</v>
      </c>
      <c r="C974" s="1">
        <v>2870</v>
      </c>
      <c r="D974" s="1" t="s">
        <v>1937</v>
      </c>
      <c r="E974" s="2">
        <v>24342.51</v>
      </c>
      <c r="F974" s="2">
        <v>33199532.263999999</v>
      </c>
      <c r="G974" s="2">
        <v>29782309.624000002</v>
      </c>
      <c r="H974" s="3">
        <v>0.1147400145</v>
      </c>
      <c r="I974" s="5">
        <v>3417222.6394000002</v>
      </c>
      <c r="J974" s="2">
        <v>1363.8500000205402</v>
      </c>
      <c r="K974" s="2">
        <v>1223.4691337910513</v>
      </c>
      <c r="L974" s="2">
        <v>1363.85</v>
      </c>
      <c r="M974" s="64" t="s">
        <v>4008</v>
      </c>
    </row>
    <row r="975" spans="1:13" x14ac:dyDescent="0.25">
      <c r="A975" t="str">
        <f t="shared" si="15"/>
        <v>287108C451</v>
      </c>
      <c r="B975" s="4" t="s">
        <v>1938</v>
      </c>
      <c r="C975" s="1">
        <v>2871</v>
      </c>
      <c r="D975" s="1" t="s">
        <v>1939</v>
      </c>
      <c r="E975" s="2">
        <v>5458.54</v>
      </c>
      <c r="F975" s="2">
        <v>5822456.6396000003</v>
      </c>
      <c r="G975" s="2">
        <v>7497011.3838999998</v>
      </c>
      <c r="H975" s="3">
        <v>-0.22336297199999999</v>
      </c>
      <c r="I975" s="5">
        <v>-1674554.7439999999</v>
      </c>
      <c r="J975" s="2">
        <v>1066.6692264964624</v>
      </c>
      <c r="K975" s="2">
        <v>1373.446266565785</v>
      </c>
      <c r="L975" s="2">
        <v>1049.33</v>
      </c>
      <c r="M975" s="64" t="s">
        <v>4008</v>
      </c>
    </row>
    <row r="976" spans="1:13" x14ac:dyDescent="0.25">
      <c r="A976" t="str">
        <f t="shared" si="15"/>
        <v>287508C45J</v>
      </c>
      <c r="B976" s="4" t="s">
        <v>1940</v>
      </c>
      <c r="C976" s="1">
        <v>2875</v>
      </c>
      <c r="D976" s="1" t="s">
        <v>1941</v>
      </c>
      <c r="E976" s="2">
        <v>20446.04</v>
      </c>
      <c r="F976" s="2">
        <v>21454643.153000001</v>
      </c>
      <c r="G976" s="2">
        <v>26724452.302000001</v>
      </c>
      <c r="H976" s="3">
        <v>-0.197190539</v>
      </c>
      <c r="I976" s="5">
        <v>-5269809.148</v>
      </c>
      <c r="J976" s="2">
        <v>1049.3299999902181</v>
      </c>
      <c r="K976" s="2">
        <v>1307.0722889126696</v>
      </c>
      <c r="L976" s="2">
        <v>1049.33</v>
      </c>
      <c r="M976" s="64" t="s">
        <v>4008</v>
      </c>
    </row>
    <row r="977" spans="1:13" x14ac:dyDescent="0.25">
      <c r="A977" t="str">
        <f t="shared" si="15"/>
        <v>287608C461</v>
      </c>
      <c r="B977" s="4" t="s">
        <v>1942</v>
      </c>
      <c r="C977" s="1">
        <v>2876</v>
      </c>
      <c r="D977" s="1" t="s">
        <v>1943</v>
      </c>
      <c r="E977" s="2">
        <v>9999.17</v>
      </c>
      <c r="F977" s="2">
        <v>15891916.679</v>
      </c>
      <c r="G977" s="2">
        <v>16569985.964</v>
      </c>
      <c r="H977" s="3">
        <v>-4.0921536000000001E-2</v>
      </c>
      <c r="I977" s="5">
        <v>-678069.28489999997</v>
      </c>
      <c r="J977" s="2">
        <v>1589.3235817572859</v>
      </c>
      <c r="K977" s="2">
        <v>1657.136138699512</v>
      </c>
      <c r="L977" s="2">
        <v>1558.25</v>
      </c>
      <c r="M977" s="64" t="s">
        <v>4008</v>
      </c>
    </row>
    <row r="978" spans="1:13" x14ac:dyDescent="0.25">
      <c r="A978" t="str">
        <f t="shared" si="15"/>
        <v>287708C462</v>
      </c>
      <c r="B978" s="4" t="s">
        <v>1944</v>
      </c>
      <c r="C978" s="1">
        <v>2877</v>
      </c>
      <c r="D978" s="1" t="s">
        <v>1945</v>
      </c>
      <c r="E978" s="2">
        <v>904.24</v>
      </c>
      <c r="F978" s="2">
        <v>4385858.1242000004</v>
      </c>
      <c r="G978" s="2">
        <v>4180878.3549000002</v>
      </c>
      <c r="H978" s="3">
        <v>4.9027920000000003E-2</v>
      </c>
      <c r="I978" s="5">
        <v>204979.76933000001</v>
      </c>
      <c r="J978" s="2">
        <v>4850.3252722728485</v>
      </c>
      <c r="K978" s="2">
        <v>4623.6379223436261</v>
      </c>
      <c r="L978" s="2">
        <v>4774.7</v>
      </c>
      <c r="M978" s="64" t="s">
        <v>4013</v>
      </c>
    </row>
    <row r="979" spans="1:13" x14ac:dyDescent="0.25">
      <c r="A979" t="str">
        <f t="shared" si="15"/>
        <v>287808C463</v>
      </c>
      <c r="B979" s="4" t="s">
        <v>1946</v>
      </c>
      <c r="C979" s="1">
        <v>2878</v>
      </c>
      <c r="D979" s="1" t="s">
        <v>1947</v>
      </c>
      <c r="E979" s="2">
        <v>1026.93</v>
      </c>
      <c r="F979" s="2">
        <v>7941210.6802000003</v>
      </c>
      <c r="G979" s="2">
        <v>7806432.3726000004</v>
      </c>
      <c r="H979" s="3">
        <v>1.7265032400000001E-2</v>
      </c>
      <c r="I979" s="5">
        <v>134778.30760999999</v>
      </c>
      <c r="J979" s="2">
        <v>7732.9620131849297</v>
      </c>
      <c r="K979" s="2">
        <v>7601.7181040577252</v>
      </c>
      <c r="L979" s="2">
        <v>7928.44</v>
      </c>
      <c r="M979" s="64" t="s">
        <v>4009</v>
      </c>
    </row>
    <row r="980" spans="1:13" x14ac:dyDescent="0.25">
      <c r="A980" t="str">
        <f t="shared" si="15"/>
        <v>287908C464</v>
      </c>
      <c r="B980" s="4" t="s">
        <v>1948</v>
      </c>
      <c r="C980" s="1">
        <v>2879</v>
      </c>
      <c r="D980" s="1" t="s">
        <v>1949</v>
      </c>
      <c r="E980" s="2">
        <v>288.2</v>
      </c>
      <c r="F980" s="2">
        <v>3265679.7439999999</v>
      </c>
      <c r="G980" s="2">
        <v>4075205.1677000001</v>
      </c>
      <c r="H980" s="3">
        <v>-0.19864654400000001</v>
      </c>
      <c r="I980" s="5">
        <v>-809525.42370000004</v>
      </c>
      <c r="J980" s="2">
        <v>11331.296821651631</v>
      </c>
      <c r="K980" s="2">
        <v>14140.198361207496</v>
      </c>
      <c r="L980" s="2">
        <v>11958.16</v>
      </c>
      <c r="M980" s="64" t="s">
        <v>4008</v>
      </c>
    </row>
    <row r="981" spans="1:13" x14ac:dyDescent="0.25">
      <c r="A981" t="str">
        <f t="shared" si="15"/>
        <v>288008C46J</v>
      </c>
      <c r="B981" s="4" t="s">
        <v>1950</v>
      </c>
      <c r="C981" s="1">
        <v>2880</v>
      </c>
      <c r="D981" s="1" t="s">
        <v>1951</v>
      </c>
      <c r="E981" s="2">
        <v>14685.73</v>
      </c>
      <c r="F981" s="2">
        <v>17163065.794</v>
      </c>
      <c r="G981" s="2">
        <v>13683941.506999999</v>
      </c>
      <c r="H981" s="3">
        <v>0.25424869620000001</v>
      </c>
      <c r="I981" s="5">
        <v>3479124.2867000001</v>
      </c>
      <c r="J981" s="2">
        <v>1168.690000020428</v>
      </c>
      <c r="K981" s="2">
        <v>931.78490323599851</v>
      </c>
      <c r="L981" s="2">
        <v>1168.69</v>
      </c>
      <c r="M981" s="64" t="s">
        <v>4008</v>
      </c>
    </row>
    <row r="982" spans="1:13" x14ac:dyDescent="0.25">
      <c r="A982" t="str">
        <f t="shared" si="15"/>
        <v>288108C471</v>
      </c>
      <c r="B982" s="4" t="s">
        <v>1952</v>
      </c>
      <c r="C982" s="1">
        <v>2881</v>
      </c>
      <c r="D982" s="1" t="s">
        <v>1953</v>
      </c>
      <c r="E982" s="2">
        <v>11496.85</v>
      </c>
      <c r="F982" s="2">
        <v>64417702.931999996</v>
      </c>
      <c r="G982" s="2">
        <v>65121382.218000002</v>
      </c>
      <c r="H982" s="3">
        <v>-1.0805656E-2</v>
      </c>
      <c r="I982" s="5">
        <v>-703679.28670000006</v>
      </c>
      <c r="J982" s="2">
        <v>5603.0741404819573</v>
      </c>
      <c r="K982" s="2">
        <v>5664.28040880763</v>
      </c>
      <c r="L982" s="2">
        <v>5615.84</v>
      </c>
      <c r="M982" s="64" t="s">
        <v>4008</v>
      </c>
    </row>
    <row r="983" spans="1:13" x14ac:dyDescent="0.25">
      <c r="A983" t="str">
        <f t="shared" si="15"/>
        <v>288208C472</v>
      </c>
      <c r="B983" s="4" t="s">
        <v>1954</v>
      </c>
      <c r="C983" s="1">
        <v>2882</v>
      </c>
      <c r="D983" s="1" t="s">
        <v>1955</v>
      </c>
      <c r="E983" s="2">
        <v>7863.79</v>
      </c>
      <c r="F983" s="2">
        <v>50813502.340000004</v>
      </c>
      <c r="G983" s="2">
        <v>51725967.843000002</v>
      </c>
      <c r="H983" s="3">
        <v>-1.7640375999999999E-2</v>
      </c>
      <c r="I983" s="5">
        <v>-912465.50269999995</v>
      </c>
      <c r="J983" s="2">
        <v>6461.7064214583561</v>
      </c>
      <c r="K983" s="2">
        <v>6577.7402299654495</v>
      </c>
      <c r="L983" s="2">
        <v>6467.35</v>
      </c>
      <c r="M983" s="64" t="s">
        <v>4008</v>
      </c>
    </row>
    <row r="984" spans="1:13" x14ac:dyDescent="0.25">
      <c r="A984" t="str">
        <f t="shared" si="15"/>
        <v>288308C473</v>
      </c>
      <c r="B984" s="4" t="s">
        <v>1956</v>
      </c>
      <c r="C984" s="1">
        <v>2883</v>
      </c>
      <c r="D984" s="1" t="s">
        <v>1957</v>
      </c>
      <c r="E984" s="2">
        <v>4533.1099999999997</v>
      </c>
      <c r="F984" s="2">
        <v>36748755.078000002</v>
      </c>
      <c r="G984" s="2">
        <v>35626957.575999998</v>
      </c>
      <c r="H984" s="3">
        <v>3.1487322499999998E-2</v>
      </c>
      <c r="I984" s="5">
        <v>1121797.5014</v>
      </c>
      <c r="J984" s="2">
        <v>8106.742408192169</v>
      </c>
      <c r="K984" s="2">
        <v>7859.2748854539159</v>
      </c>
      <c r="L984" s="2">
        <v>8243.6200000000008</v>
      </c>
      <c r="M984" s="64" t="s">
        <v>4008</v>
      </c>
    </row>
    <row r="985" spans="1:13" x14ac:dyDescent="0.25">
      <c r="A985" t="str">
        <f t="shared" si="15"/>
        <v>288408C474</v>
      </c>
      <c r="B985" s="4" t="s">
        <v>1958</v>
      </c>
      <c r="C985" s="1">
        <v>2884</v>
      </c>
      <c r="D985" s="1" t="s">
        <v>1959</v>
      </c>
      <c r="E985" s="2">
        <v>909.87</v>
      </c>
      <c r="F985" s="2">
        <v>9399459.8539000005</v>
      </c>
      <c r="G985" s="2">
        <v>9553529.1940000001</v>
      </c>
      <c r="H985" s="3">
        <v>-1.6126954999999998E-2</v>
      </c>
      <c r="I985" s="5">
        <v>-154069.3401</v>
      </c>
      <c r="J985" s="2">
        <v>10330.552555749722</v>
      </c>
      <c r="K985" s="2">
        <v>10499.883713057909</v>
      </c>
      <c r="L985" s="2">
        <v>10139.530000000001</v>
      </c>
      <c r="M985" s="64" t="s">
        <v>4013</v>
      </c>
    </row>
    <row r="986" spans="1:13" x14ac:dyDescent="0.25">
      <c r="A986" t="str">
        <f t="shared" si="15"/>
        <v>288508C481</v>
      </c>
      <c r="B986" s="4" t="s">
        <v>1960</v>
      </c>
      <c r="C986" s="1">
        <v>2885</v>
      </c>
      <c r="D986" s="1" t="s">
        <v>1961</v>
      </c>
      <c r="E986" s="2">
        <v>21339.79</v>
      </c>
      <c r="F986" s="2">
        <v>105172785.51000001</v>
      </c>
      <c r="G986" s="2">
        <v>106908837.65000001</v>
      </c>
      <c r="H986" s="3">
        <v>-1.6238621000000002E-2</v>
      </c>
      <c r="I986" s="5">
        <v>-1736052.1440000001</v>
      </c>
      <c r="J986" s="2">
        <v>4928.4826846937103</v>
      </c>
      <c r="K986" s="2">
        <v>5009.83550681614</v>
      </c>
      <c r="L986" s="2">
        <v>4927.05</v>
      </c>
      <c r="M986" s="64" t="s">
        <v>4008</v>
      </c>
    </row>
    <row r="987" spans="1:13" x14ac:dyDescent="0.25">
      <c r="A987" t="str">
        <f t="shared" si="15"/>
        <v>288608C482</v>
      </c>
      <c r="B987" s="4" t="s">
        <v>1962</v>
      </c>
      <c r="C987" s="1">
        <v>2886</v>
      </c>
      <c r="D987" s="1" t="s">
        <v>1963</v>
      </c>
      <c r="E987" s="2">
        <v>11941.37</v>
      </c>
      <c r="F987" s="2">
        <v>69529402.446999997</v>
      </c>
      <c r="G987" s="2">
        <v>68001574.263999999</v>
      </c>
      <c r="H987" s="3">
        <v>2.2467541399999999E-2</v>
      </c>
      <c r="I987" s="5">
        <v>1527828.1832000001</v>
      </c>
      <c r="J987" s="2">
        <v>5822.5649525138233</v>
      </c>
      <c r="K987" s="2">
        <v>5694.6208235738441</v>
      </c>
      <c r="L987" s="2">
        <v>5819.82</v>
      </c>
      <c r="M987" s="64" t="s">
        <v>4008</v>
      </c>
    </row>
    <row r="988" spans="1:13" x14ac:dyDescent="0.25">
      <c r="A988" t="str">
        <f t="shared" si="15"/>
        <v>288708C483</v>
      </c>
      <c r="B988" s="4" t="s">
        <v>1964</v>
      </c>
      <c r="C988" s="1">
        <v>2887</v>
      </c>
      <c r="D988" s="1" t="s">
        <v>1965</v>
      </c>
      <c r="E988" s="2">
        <v>1506.83</v>
      </c>
      <c r="F988" s="2">
        <v>11116395.48</v>
      </c>
      <c r="G988" s="2">
        <v>11523368.057</v>
      </c>
      <c r="H988" s="3">
        <v>-3.5317155000000003E-2</v>
      </c>
      <c r="I988" s="5">
        <v>-406972.5773</v>
      </c>
      <c r="J988" s="2">
        <v>7377.3388371614592</v>
      </c>
      <c r="K988" s="2">
        <v>7647.4241002634672</v>
      </c>
      <c r="L988" s="2">
        <v>7321.5</v>
      </c>
      <c r="M988" s="64" t="s">
        <v>4008</v>
      </c>
    </row>
    <row r="989" spans="1:13" x14ac:dyDescent="0.25">
      <c r="A989" t="str">
        <f t="shared" si="15"/>
        <v>288808C484</v>
      </c>
      <c r="B989" s="4" t="s">
        <v>1966</v>
      </c>
      <c r="C989" s="1">
        <v>2888</v>
      </c>
      <c r="D989" s="1" t="s">
        <v>1967</v>
      </c>
      <c r="E989" s="2">
        <v>244.67</v>
      </c>
      <c r="F989" s="2">
        <v>2713533.5274</v>
      </c>
      <c r="G989" s="2">
        <v>2825151.1716999998</v>
      </c>
      <c r="H989" s="3">
        <v>-3.9508556E-2</v>
      </c>
      <c r="I989" s="5">
        <v>-111617.6443</v>
      </c>
      <c r="J989" s="2">
        <v>11090.585390117301</v>
      </c>
      <c r="K989" s="2">
        <v>11546.782080761843</v>
      </c>
      <c r="L989" s="2">
        <v>10414.99</v>
      </c>
      <c r="M989" s="64" t="s">
        <v>4009</v>
      </c>
    </row>
    <row r="990" spans="1:13" x14ac:dyDescent="0.25">
      <c r="A990" t="str">
        <f t="shared" si="15"/>
        <v>288908C491</v>
      </c>
      <c r="B990" s="4" t="s">
        <v>1968</v>
      </c>
      <c r="C990" s="1">
        <v>2889</v>
      </c>
      <c r="D990" s="1" t="s">
        <v>1969</v>
      </c>
      <c r="E990" s="2">
        <v>6573.57</v>
      </c>
      <c r="F990" s="2">
        <v>35849624.060999997</v>
      </c>
      <c r="G990" s="2">
        <v>36909913.987000003</v>
      </c>
      <c r="H990" s="3">
        <v>-2.8726425999999999E-2</v>
      </c>
      <c r="I990" s="5">
        <v>-1060289.9269999999</v>
      </c>
      <c r="J990" s="2">
        <v>5453.6004121048381</v>
      </c>
      <c r="K990" s="2">
        <v>5614.8963176782181</v>
      </c>
      <c r="L990" s="2">
        <v>5541.99</v>
      </c>
      <c r="M990" s="64" t="s">
        <v>4008</v>
      </c>
    </row>
    <row r="991" spans="1:13" x14ac:dyDescent="0.25">
      <c r="A991" t="str">
        <f t="shared" si="15"/>
        <v>289008C492</v>
      </c>
      <c r="B991" s="4" t="s">
        <v>1970</v>
      </c>
      <c r="C991" s="1">
        <v>2890</v>
      </c>
      <c r="D991" s="1" t="s">
        <v>1971</v>
      </c>
      <c r="E991" s="2">
        <v>30173.5</v>
      </c>
      <c r="F991" s="2">
        <v>196306346.69999999</v>
      </c>
      <c r="G991" s="2">
        <v>190204563.52000001</v>
      </c>
      <c r="H991" s="3">
        <v>3.20801093E-2</v>
      </c>
      <c r="I991" s="5">
        <v>6101783.1797000002</v>
      </c>
      <c r="J991" s="2">
        <v>6505.9189918305792</v>
      </c>
      <c r="K991" s="2">
        <v>6303.6957436160874</v>
      </c>
      <c r="L991" s="2">
        <v>6552.9</v>
      </c>
      <c r="M991" s="64" t="s">
        <v>4008</v>
      </c>
    </row>
    <row r="992" spans="1:13" x14ac:dyDescent="0.25">
      <c r="A992" t="str">
        <f t="shared" si="15"/>
        <v>289108C493</v>
      </c>
      <c r="B992" s="4" t="s">
        <v>1972</v>
      </c>
      <c r="C992" s="1">
        <v>2891</v>
      </c>
      <c r="D992" s="1" t="s">
        <v>1973</v>
      </c>
      <c r="E992" s="2">
        <v>7510.63</v>
      </c>
      <c r="F992" s="2">
        <v>72626916.155000001</v>
      </c>
      <c r="G992" s="2">
        <v>63312205.556000002</v>
      </c>
      <c r="H992" s="3">
        <v>0.1471234578</v>
      </c>
      <c r="I992" s="5">
        <v>9314710.5994000006</v>
      </c>
      <c r="J992" s="2">
        <v>9669.8833726331886</v>
      </c>
      <c r="K992" s="2">
        <v>8429.6797413798849</v>
      </c>
      <c r="L992" s="2">
        <v>10090.32</v>
      </c>
      <c r="M992" s="64" t="s">
        <v>4008</v>
      </c>
    </row>
    <row r="993" spans="1:13" x14ac:dyDescent="0.25">
      <c r="A993" t="str">
        <f t="shared" si="15"/>
        <v>289208C494</v>
      </c>
      <c r="B993" s="4" t="s">
        <v>1974</v>
      </c>
      <c r="C993" s="1">
        <v>2892</v>
      </c>
      <c r="D993" s="1" t="s">
        <v>1975</v>
      </c>
      <c r="E993" s="2">
        <v>1351.63</v>
      </c>
      <c r="F993" s="2">
        <v>16752580.68</v>
      </c>
      <c r="G993" s="2">
        <v>16011123.448999999</v>
      </c>
      <c r="H993" s="3">
        <v>4.63088823E-2</v>
      </c>
      <c r="I993" s="5">
        <v>741457.23092</v>
      </c>
      <c r="J993" s="2">
        <v>12394.353987407796</v>
      </c>
      <c r="K993" s="2">
        <v>11845.78875061962</v>
      </c>
      <c r="L993" s="2">
        <v>11911.42</v>
      </c>
      <c r="M993" s="64" t="s">
        <v>4008</v>
      </c>
    </row>
    <row r="994" spans="1:13" x14ac:dyDescent="0.25">
      <c r="A994" t="str">
        <f t="shared" si="15"/>
        <v>289308C501</v>
      </c>
      <c r="B994" s="4" t="s">
        <v>1976</v>
      </c>
      <c r="C994" s="1">
        <v>2893</v>
      </c>
      <c r="D994" s="1" t="s">
        <v>1977</v>
      </c>
      <c r="E994" s="2">
        <v>1400.29</v>
      </c>
      <c r="F994" s="2">
        <v>6071769.9987000003</v>
      </c>
      <c r="G994" s="2">
        <v>6565175.0060999999</v>
      </c>
      <c r="H994" s="3">
        <v>-7.5154890000000002E-2</v>
      </c>
      <c r="I994" s="5">
        <v>-493405.0074</v>
      </c>
      <c r="J994" s="2">
        <v>4336.0803824207842</v>
      </c>
      <c r="K994" s="2">
        <v>4688.4395418806107</v>
      </c>
      <c r="L994" s="2">
        <v>4487.3900000000003</v>
      </c>
      <c r="M994" s="64" t="s">
        <v>4008</v>
      </c>
    </row>
    <row r="995" spans="1:13" x14ac:dyDescent="0.25">
      <c r="A995" t="str">
        <f t="shared" si="15"/>
        <v>289408C502</v>
      </c>
      <c r="B995" s="4" t="s">
        <v>1978</v>
      </c>
      <c r="C995" s="1">
        <v>2894</v>
      </c>
      <c r="D995" s="1" t="s">
        <v>1979</v>
      </c>
      <c r="E995" s="2">
        <v>1072.33</v>
      </c>
      <c r="F995" s="2">
        <v>7706626.9625000004</v>
      </c>
      <c r="G995" s="2">
        <v>7443380.8706</v>
      </c>
      <c r="H995" s="3">
        <v>3.5366468099999999E-2</v>
      </c>
      <c r="I995" s="5">
        <v>263246.09187</v>
      </c>
      <c r="J995" s="2">
        <v>7186.8053327800217</v>
      </c>
      <c r="K995" s="2">
        <v>6941.315519103262</v>
      </c>
      <c r="L995" s="2">
        <v>7575.26</v>
      </c>
      <c r="M995" s="64" t="s">
        <v>4008</v>
      </c>
    </row>
    <row r="996" spans="1:13" x14ac:dyDescent="0.25">
      <c r="A996" t="str">
        <f t="shared" si="15"/>
        <v>289508C503</v>
      </c>
      <c r="B996" s="4" t="s">
        <v>1980</v>
      </c>
      <c r="C996" s="1">
        <v>2895</v>
      </c>
      <c r="D996" s="1" t="s">
        <v>1981</v>
      </c>
      <c r="E996" s="2">
        <v>349.62</v>
      </c>
      <c r="F996" s="2">
        <v>3754337.9915999998</v>
      </c>
      <c r="G996" s="2">
        <v>3804248.8136999998</v>
      </c>
      <c r="H996" s="3">
        <v>-1.3119758E-2</v>
      </c>
      <c r="I996" s="5">
        <v>-49910.822070000002</v>
      </c>
      <c r="J996" s="2">
        <v>10738.338743778959</v>
      </c>
      <c r="K996" s="2">
        <v>10881.096086322292</v>
      </c>
      <c r="L996" s="2">
        <v>11504.5</v>
      </c>
      <c r="M996" s="64" t="s">
        <v>4008</v>
      </c>
    </row>
    <row r="997" spans="1:13" x14ac:dyDescent="0.25">
      <c r="A997" t="str">
        <f t="shared" si="15"/>
        <v>289708C511</v>
      </c>
      <c r="B997" s="4" t="s">
        <v>1982</v>
      </c>
      <c r="C997" s="1">
        <v>2897</v>
      </c>
      <c r="D997" s="1" t="s">
        <v>1983</v>
      </c>
      <c r="E997" s="2">
        <v>3110.29</v>
      </c>
      <c r="F997" s="2">
        <v>26176052.403000001</v>
      </c>
      <c r="G997" s="2">
        <v>25246496.802000001</v>
      </c>
      <c r="H997" s="3">
        <v>3.6819191500000001E-2</v>
      </c>
      <c r="I997" s="5">
        <v>929555.60144999996</v>
      </c>
      <c r="J997" s="2">
        <v>8415.9523398139736</v>
      </c>
      <c r="K997" s="2">
        <v>8117.0877320121281</v>
      </c>
      <c r="L997" s="2">
        <v>8591.2000000000007</v>
      </c>
      <c r="M997" s="64" t="s">
        <v>4008</v>
      </c>
    </row>
    <row r="998" spans="1:13" x14ac:dyDescent="0.25">
      <c r="A998" t="str">
        <f t="shared" si="15"/>
        <v>289808C512</v>
      </c>
      <c r="B998" s="4" t="s">
        <v>1984</v>
      </c>
      <c r="C998" s="1">
        <v>2898</v>
      </c>
      <c r="D998" s="1" t="s">
        <v>1985</v>
      </c>
      <c r="E998" s="2">
        <v>1856.14</v>
      </c>
      <c r="F998" s="2">
        <v>20516613.125999998</v>
      </c>
      <c r="G998" s="2">
        <v>18418068.318</v>
      </c>
      <c r="H998" s="3">
        <v>0.11393946269999999</v>
      </c>
      <c r="I998" s="5">
        <v>2098544.8081</v>
      </c>
      <c r="J998" s="2">
        <v>11053.375890827199</v>
      </c>
      <c r="K998" s="2">
        <v>9922.7797030396414</v>
      </c>
      <c r="L998" s="2">
        <v>11152.56</v>
      </c>
      <c r="M998" s="64" t="s">
        <v>4008</v>
      </c>
    </row>
    <row r="999" spans="1:13" x14ac:dyDescent="0.25">
      <c r="A999" t="str">
        <f t="shared" si="15"/>
        <v>289908C513</v>
      </c>
      <c r="B999" s="4" t="s">
        <v>1986</v>
      </c>
      <c r="C999" s="1">
        <v>2899</v>
      </c>
      <c r="D999" s="1" t="s">
        <v>1987</v>
      </c>
      <c r="E999" s="2">
        <v>795.07</v>
      </c>
      <c r="F999" s="2">
        <v>12527815.718</v>
      </c>
      <c r="G999" s="2">
        <v>10930598.159</v>
      </c>
      <c r="H999" s="3">
        <v>0.1461235273</v>
      </c>
      <c r="I999" s="5">
        <v>1597217.5582000001</v>
      </c>
      <c r="J999" s="2">
        <v>15756.871367300992</v>
      </c>
      <c r="K999" s="2">
        <v>13747.969561170714</v>
      </c>
      <c r="L999" s="2">
        <v>16491.16</v>
      </c>
      <c r="M999" s="64" t="s">
        <v>4008</v>
      </c>
    </row>
    <row r="1000" spans="1:13" x14ac:dyDescent="0.25">
      <c r="A1000" t="str">
        <f t="shared" si="15"/>
        <v>290008C514</v>
      </c>
      <c r="B1000" s="4" t="s">
        <v>1988</v>
      </c>
      <c r="C1000" s="1">
        <v>2900</v>
      </c>
      <c r="D1000" s="1" t="s">
        <v>1989</v>
      </c>
      <c r="E1000" s="2">
        <v>366.04</v>
      </c>
      <c r="F1000" s="2">
        <v>8913439.5888999999</v>
      </c>
      <c r="G1000" s="2">
        <v>6228074.0264999997</v>
      </c>
      <c r="H1000" s="3">
        <v>0.43117110539999998</v>
      </c>
      <c r="I1000" s="5">
        <v>2685365.5624000002</v>
      </c>
      <c r="J1000" s="2">
        <v>24350.998767621022</v>
      </c>
      <c r="K1000" s="2">
        <v>17014.736166812367</v>
      </c>
      <c r="L1000" s="2">
        <v>22799.32</v>
      </c>
      <c r="M1000" s="64" t="s">
        <v>4013</v>
      </c>
    </row>
    <row r="1001" spans="1:13" x14ac:dyDescent="0.25">
      <c r="A1001" t="str">
        <f t="shared" si="15"/>
        <v>290108C521</v>
      </c>
      <c r="B1001" s="4" t="s">
        <v>1990</v>
      </c>
      <c r="C1001" s="1">
        <v>2901</v>
      </c>
      <c r="D1001" s="1" t="s">
        <v>1991</v>
      </c>
      <c r="E1001" s="2">
        <v>4627.8100000000004</v>
      </c>
      <c r="F1001" s="2">
        <v>31830057.962000001</v>
      </c>
      <c r="G1001" s="2">
        <v>31309859.27</v>
      </c>
      <c r="H1001" s="3">
        <v>1.6614533000000001E-2</v>
      </c>
      <c r="I1001" s="5">
        <v>520198.69138999999</v>
      </c>
      <c r="J1001" s="2">
        <v>6877.9958472798144</v>
      </c>
      <c r="K1001" s="2">
        <v>6765.5887493220325</v>
      </c>
      <c r="L1001" s="2">
        <v>6961.38</v>
      </c>
      <c r="M1001" s="64" t="s">
        <v>4008</v>
      </c>
    </row>
    <row r="1002" spans="1:13" x14ac:dyDescent="0.25">
      <c r="A1002" t="str">
        <f t="shared" si="15"/>
        <v>290208C522</v>
      </c>
      <c r="B1002" s="4" t="s">
        <v>1992</v>
      </c>
      <c r="C1002" s="1">
        <v>2902</v>
      </c>
      <c r="D1002" s="1" t="s">
        <v>1993</v>
      </c>
      <c r="E1002" s="2">
        <v>2111.0300000000002</v>
      </c>
      <c r="F1002" s="2">
        <v>17944132.618999999</v>
      </c>
      <c r="G1002" s="2">
        <v>17161939.357000001</v>
      </c>
      <c r="H1002" s="3">
        <v>4.5577207000000002E-2</v>
      </c>
      <c r="I1002" s="5">
        <v>782193.26245000004</v>
      </c>
      <c r="J1002" s="2">
        <v>8500.1788790306146</v>
      </c>
      <c r="K1002" s="2">
        <v>8129.6520452101577</v>
      </c>
      <c r="L1002" s="2">
        <v>8580.43</v>
      </c>
      <c r="M1002" s="64" t="s">
        <v>4008</v>
      </c>
    </row>
    <row r="1003" spans="1:13" x14ac:dyDescent="0.25">
      <c r="A1003" t="str">
        <f t="shared" si="15"/>
        <v>290308C523</v>
      </c>
      <c r="B1003" s="4" t="s">
        <v>1994</v>
      </c>
      <c r="C1003" s="1">
        <v>2903</v>
      </c>
      <c r="D1003" s="1" t="s">
        <v>1995</v>
      </c>
      <c r="E1003" s="2">
        <v>677.05</v>
      </c>
      <c r="F1003" s="2">
        <v>9037353.4606999997</v>
      </c>
      <c r="G1003" s="2">
        <v>8507193.8094999995</v>
      </c>
      <c r="H1003" s="3">
        <v>6.2318981199999998E-2</v>
      </c>
      <c r="I1003" s="5">
        <v>530159.65122</v>
      </c>
      <c r="J1003" s="2">
        <v>13348.133019274796</v>
      </c>
      <c r="K1003" s="2">
        <v>12565.089446126578</v>
      </c>
      <c r="L1003" s="2">
        <v>14616.76</v>
      </c>
      <c r="M1003" s="64" t="s">
        <v>4013</v>
      </c>
    </row>
    <row r="1004" spans="1:13" x14ac:dyDescent="0.25">
      <c r="A1004" t="str">
        <f t="shared" si="15"/>
        <v>290408C524</v>
      </c>
      <c r="B1004" s="4" t="s">
        <v>1996</v>
      </c>
      <c r="C1004" s="1">
        <v>2904</v>
      </c>
      <c r="D1004" s="1" t="s">
        <v>1997</v>
      </c>
      <c r="E1004" s="2">
        <v>171.56</v>
      </c>
      <c r="F1004" s="2">
        <v>3464649.3544000001</v>
      </c>
      <c r="G1004" s="2">
        <v>3227474.3128999998</v>
      </c>
      <c r="H1004" s="3">
        <v>7.3486267800000005E-2</v>
      </c>
      <c r="I1004" s="5">
        <v>237175.04154000001</v>
      </c>
      <c r="J1004" s="2">
        <v>20194.971755653998</v>
      </c>
      <c r="K1004" s="2">
        <v>18812.510567148518</v>
      </c>
      <c r="L1004" s="2">
        <v>20591</v>
      </c>
      <c r="M1004" s="64" t="s">
        <v>4008</v>
      </c>
    </row>
    <row r="1005" spans="1:13" x14ac:dyDescent="0.25">
      <c r="A1005" t="str">
        <f t="shared" si="15"/>
        <v>290508C531</v>
      </c>
      <c r="B1005" s="4" t="s">
        <v>1998</v>
      </c>
      <c r="C1005" s="1">
        <v>2905</v>
      </c>
      <c r="D1005" s="1" t="s">
        <v>1999</v>
      </c>
      <c r="E1005" s="2">
        <v>4623.1400000000003</v>
      </c>
      <c r="F1005" s="2">
        <v>17158004.848000001</v>
      </c>
      <c r="G1005" s="2">
        <v>18728053.636</v>
      </c>
      <c r="H1005" s="3">
        <v>-8.3834061000000001E-2</v>
      </c>
      <c r="I1005" s="5">
        <v>-1570048.7890000001</v>
      </c>
      <c r="J1005" s="2">
        <v>3711.3314431317244</v>
      </c>
      <c r="K1005" s="2">
        <v>4050.9380282665024</v>
      </c>
      <c r="L1005" s="2">
        <v>3793.7</v>
      </c>
      <c r="M1005" s="64" t="s">
        <v>4008</v>
      </c>
    </row>
    <row r="1006" spans="1:13" x14ac:dyDescent="0.25">
      <c r="A1006" t="str">
        <f t="shared" si="15"/>
        <v>290608C532</v>
      </c>
      <c r="B1006" s="4" t="s">
        <v>2000</v>
      </c>
      <c r="C1006" s="1">
        <v>2906</v>
      </c>
      <c r="D1006" s="1" t="s">
        <v>2001</v>
      </c>
      <c r="E1006" s="2">
        <v>1635.47</v>
      </c>
      <c r="F1006" s="2">
        <v>8317377.3586999997</v>
      </c>
      <c r="G1006" s="2">
        <v>8480965.4311999995</v>
      </c>
      <c r="H1006" s="3">
        <v>-1.928885E-2</v>
      </c>
      <c r="I1006" s="5">
        <v>-163588.07250000001</v>
      </c>
      <c r="J1006" s="2">
        <v>5085.619032265954</v>
      </c>
      <c r="K1006" s="2">
        <v>5185.6441458418676</v>
      </c>
      <c r="L1006" s="2">
        <v>5235</v>
      </c>
      <c r="M1006" s="64" t="s">
        <v>4008</v>
      </c>
    </row>
    <row r="1007" spans="1:13" x14ac:dyDescent="0.25">
      <c r="A1007" t="str">
        <f t="shared" si="15"/>
        <v>290708C533</v>
      </c>
      <c r="B1007" s="4" t="s">
        <v>2002</v>
      </c>
      <c r="C1007" s="1">
        <v>2907</v>
      </c>
      <c r="D1007" s="1" t="s">
        <v>2003</v>
      </c>
      <c r="E1007" s="2">
        <v>264.89999999999998</v>
      </c>
      <c r="F1007" s="2">
        <v>2019643.6062</v>
      </c>
      <c r="G1007" s="2">
        <v>2500797.2988999998</v>
      </c>
      <c r="H1007" s="3">
        <v>-0.19240011700000001</v>
      </c>
      <c r="I1007" s="5">
        <v>-481153.69270000001</v>
      </c>
      <c r="J1007" s="2">
        <v>7624.1736738391855</v>
      </c>
      <c r="K1007" s="2">
        <v>9440.5334046810112</v>
      </c>
      <c r="L1007" s="2">
        <v>7950.33</v>
      </c>
      <c r="M1007" s="64" t="s">
        <v>4012</v>
      </c>
    </row>
    <row r="1008" spans="1:13" x14ac:dyDescent="0.25">
      <c r="A1008" t="str">
        <f t="shared" si="15"/>
        <v>290908C541</v>
      </c>
      <c r="B1008" s="4" t="s">
        <v>2004</v>
      </c>
      <c r="C1008" s="1">
        <v>2909</v>
      </c>
      <c r="D1008" s="1" t="s">
        <v>2005</v>
      </c>
      <c r="E1008" s="2">
        <v>2171.88</v>
      </c>
      <c r="F1008" s="2">
        <v>6519801.9329000004</v>
      </c>
      <c r="G1008" s="2">
        <v>6979936.9166000001</v>
      </c>
      <c r="H1008" s="3">
        <v>-6.5922513000000002E-2</v>
      </c>
      <c r="I1008" s="5">
        <v>-460134.98369999998</v>
      </c>
      <c r="J1008" s="2">
        <v>3001.916281240216</v>
      </c>
      <c r="K1008" s="2">
        <v>3213.7765054238721</v>
      </c>
      <c r="L1008" s="2">
        <v>3134.64</v>
      </c>
      <c r="M1008" s="64" t="s">
        <v>4008</v>
      </c>
    </row>
    <row r="1009" spans="1:13" x14ac:dyDescent="0.25">
      <c r="A1009" t="str">
        <f t="shared" si="15"/>
        <v>291008C542</v>
      </c>
      <c r="B1009" s="4" t="s">
        <v>2006</v>
      </c>
      <c r="C1009" s="1">
        <v>2910</v>
      </c>
      <c r="D1009" s="1" t="s">
        <v>2007</v>
      </c>
      <c r="E1009" s="2">
        <v>166.61</v>
      </c>
      <c r="F1009" s="2">
        <v>980253.08719999995</v>
      </c>
      <c r="G1009" s="2">
        <v>868979.45967000001</v>
      </c>
      <c r="H1009" s="3">
        <v>0.12805092949999999</v>
      </c>
      <c r="I1009" s="5">
        <v>111273.62753</v>
      </c>
      <c r="J1009" s="2">
        <v>5883.5189196326746</v>
      </c>
      <c r="K1009" s="2">
        <v>5215.6500790468754</v>
      </c>
      <c r="L1009" s="2">
        <v>6394.6</v>
      </c>
      <c r="M1009" s="64" t="s">
        <v>4010</v>
      </c>
    </row>
    <row r="1010" spans="1:13" x14ac:dyDescent="0.25">
      <c r="A1010" t="str">
        <f t="shared" si="15"/>
        <v>291308C54J</v>
      </c>
      <c r="B1010" s="4" t="s">
        <v>2008</v>
      </c>
      <c r="C1010" s="1">
        <v>2913</v>
      </c>
      <c r="D1010" s="1" t="s">
        <v>2009</v>
      </c>
      <c r="E1010" s="2">
        <v>435.59</v>
      </c>
      <c r="F1010" s="2">
        <v>734783.70330000005</v>
      </c>
      <c r="G1010" s="2">
        <v>690197.33091999998</v>
      </c>
      <c r="H1010" s="3">
        <v>6.4599456400000005E-2</v>
      </c>
      <c r="I1010" s="5">
        <v>44586.372382000001</v>
      </c>
      <c r="J1010" s="2">
        <v>1686.8700000000001</v>
      </c>
      <c r="K1010" s="2">
        <v>1584.5114234027412</v>
      </c>
      <c r="L1010" s="2">
        <v>1686.87</v>
      </c>
      <c r="M1010" s="64" t="s">
        <v>4012</v>
      </c>
    </row>
    <row r="1011" spans="1:13" x14ac:dyDescent="0.25">
      <c r="A1011" t="str">
        <f t="shared" si="15"/>
        <v>291408C551</v>
      </c>
      <c r="B1011" s="4" t="s">
        <v>2010</v>
      </c>
      <c r="C1011" s="1">
        <v>2914</v>
      </c>
      <c r="D1011" s="1" t="s">
        <v>2011</v>
      </c>
      <c r="E1011" s="2">
        <v>1233.74</v>
      </c>
      <c r="F1011" s="2">
        <v>4566496.6555000003</v>
      </c>
      <c r="G1011" s="2">
        <v>5097262.7323000003</v>
      </c>
      <c r="H1011" s="3">
        <v>-0.10412766699999999</v>
      </c>
      <c r="I1011" s="5">
        <v>-530766.07680000004</v>
      </c>
      <c r="J1011" s="2">
        <v>3701.3444125180349</v>
      </c>
      <c r="K1011" s="2">
        <v>4131.5534328950998</v>
      </c>
      <c r="L1011" s="2">
        <v>3778.07</v>
      </c>
      <c r="M1011" s="64" t="s">
        <v>4008</v>
      </c>
    </row>
    <row r="1012" spans="1:13" x14ac:dyDescent="0.25">
      <c r="A1012" t="str">
        <f t="shared" si="15"/>
        <v>291508C552</v>
      </c>
      <c r="B1012" s="4" t="s">
        <v>2012</v>
      </c>
      <c r="C1012" s="1">
        <v>2915</v>
      </c>
      <c r="D1012" s="1" t="s">
        <v>2013</v>
      </c>
      <c r="E1012" s="2">
        <v>194.65</v>
      </c>
      <c r="F1012" s="2">
        <v>1293970.6451000001</v>
      </c>
      <c r="G1012" s="2">
        <v>1040722.6624</v>
      </c>
      <c r="H1012" s="3">
        <v>0.24333858750000001</v>
      </c>
      <c r="I1012" s="5">
        <v>253247.98264999999</v>
      </c>
      <c r="J1012" s="2">
        <v>6647.6786288209605</v>
      </c>
      <c r="K1012" s="2">
        <v>5346.6358201900848</v>
      </c>
      <c r="L1012" s="2">
        <v>6552.91</v>
      </c>
      <c r="M1012" s="64" t="s">
        <v>4009</v>
      </c>
    </row>
    <row r="1013" spans="1:13" x14ac:dyDescent="0.25">
      <c r="A1013" t="str">
        <f t="shared" si="15"/>
        <v>291808C561</v>
      </c>
      <c r="B1013" s="4" t="s">
        <v>2014</v>
      </c>
      <c r="C1013" s="1">
        <v>2918</v>
      </c>
      <c r="D1013" s="1" t="s">
        <v>2015</v>
      </c>
      <c r="E1013" s="2">
        <v>2494.0100000000002</v>
      </c>
      <c r="F1013" s="2">
        <v>8870279.7344000004</v>
      </c>
      <c r="G1013" s="2">
        <v>10207140.481000001</v>
      </c>
      <c r="H1013" s="3">
        <v>-0.13097309200000001</v>
      </c>
      <c r="I1013" s="5">
        <v>-1336860.747</v>
      </c>
      <c r="J1013" s="2">
        <v>3556.6335878364562</v>
      </c>
      <c r="K1013" s="2">
        <v>4092.6622110576941</v>
      </c>
      <c r="L1013" s="2">
        <v>4419.28</v>
      </c>
      <c r="M1013" s="64" t="s">
        <v>4013</v>
      </c>
    </row>
    <row r="1014" spans="1:13" x14ac:dyDescent="0.25">
      <c r="A1014" t="str">
        <f t="shared" si="15"/>
        <v>292208C561</v>
      </c>
      <c r="B1014" s="4" t="s">
        <v>2014</v>
      </c>
      <c r="C1014" s="1">
        <v>2922</v>
      </c>
      <c r="D1014" s="1" t="s">
        <v>2015</v>
      </c>
      <c r="E1014" s="2">
        <v>360.58</v>
      </c>
      <c r="F1014" s="2">
        <v>1599651.8877999999</v>
      </c>
      <c r="G1014" s="2">
        <v>2013123.1228</v>
      </c>
      <c r="H1014" s="3">
        <v>-0.20538795200000001</v>
      </c>
      <c r="I1014" s="5">
        <v>-413471.23499999999</v>
      </c>
      <c r="J1014" s="2">
        <v>4436.3300454822784</v>
      </c>
      <c r="K1014" s="2">
        <v>5583.0138188474129</v>
      </c>
      <c r="L1014" s="2">
        <v>4961.08</v>
      </c>
      <c r="M1014" s="64" t="s">
        <v>4013</v>
      </c>
    </row>
    <row r="1015" spans="1:13" x14ac:dyDescent="0.25">
      <c r="A1015" t="str">
        <f t="shared" si="15"/>
        <v>291908C562</v>
      </c>
      <c r="B1015" s="4" t="s">
        <v>2016</v>
      </c>
      <c r="C1015" s="1">
        <v>2919</v>
      </c>
      <c r="D1015" s="1" t="s">
        <v>2017</v>
      </c>
      <c r="E1015" s="2">
        <v>1729.29</v>
      </c>
      <c r="F1015" s="2">
        <v>13185399.963</v>
      </c>
      <c r="G1015" s="2">
        <v>11392001.254000001</v>
      </c>
      <c r="H1015" s="3">
        <v>0.1574261334</v>
      </c>
      <c r="I1015" s="5">
        <v>1793398.7087000001</v>
      </c>
      <c r="J1015" s="2">
        <v>7624.7477074406261</v>
      </c>
      <c r="K1015" s="2">
        <v>6587.67543558339</v>
      </c>
      <c r="L1015" s="2">
        <v>8313.0300000000007</v>
      </c>
      <c r="M1015" s="64" t="s">
        <v>4009</v>
      </c>
    </row>
    <row r="1016" spans="1:13" x14ac:dyDescent="0.25">
      <c r="A1016" t="str">
        <f t="shared" si="15"/>
        <v>292308C562</v>
      </c>
      <c r="B1016" s="4" t="s">
        <v>2016</v>
      </c>
      <c r="C1016" s="1">
        <v>2923</v>
      </c>
      <c r="D1016" s="1" t="s">
        <v>2017</v>
      </c>
      <c r="E1016" s="2">
        <v>401.58</v>
      </c>
      <c r="F1016" s="2">
        <v>3648369.3037</v>
      </c>
      <c r="G1016" s="2">
        <v>3280611.1351999999</v>
      </c>
      <c r="H1016" s="3">
        <v>0.1121005061</v>
      </c>
      <c r="I1016" s="5">
        <v>367758.16853999998</v>
      </c>
      <c r="J1016" s="2">
        <v>9085.0373616713987</v>
      </c>
      <c r="K1016" s="2">
        <v>8169.2592639075656</v>
      </c>
      <c r="L1016" s="2">
        <v>9332.2199999999993</v>
      </c>
      <c r="M1016" s="64" t="s">
        <v>4008</v>
      </c>
    </row>
    <row r="1017" spans="1:13" x14ac:dyDescent="0.25">
      <c r="A1017" t="str">
        <f t="shared" si="15"/>
        <v>292008C563</v>
      </c>
      <c r="B1017" s="4" t="s">
        <v>2018</v>
      </c>
      <c r="C1017" s="1">
        <v>2920</v>
      </c>
      <c r="D1017" s="1" t="s">
        <v>2019</v>
      </c>
      <c r="E1017" s="2">
        <v>3563.1</v>
      </c>
      <c r="F1017" s="2">
        <v>38419962.226999998</v>
      </c>
      <c r="G1017" s="2">
        <v>32594740.846000001</v>
      </c>
      <c r="H1017" s="3">
        <v>0.1787166037</v>
      </c>
      <c r="I1017" s="5">
        <v>5825221.3810999999</v>
      </c>
      <c r="J1017" s="2">
        <v>10782.734761022704</v>
      </c>
      <c r="K1017" s="2">
        <v>9147.860246975948</v>
      </c>
      <c r="L1017" s="2">
        <v>10979.2</v>
      </c>
      <c r="M1017" s="64" t="s">
        <v>4008</v>
      </c>
    </row>
    <row r="1018" spans="1:13" x14ac:dyDescent="0.25">
      <c r="A1018" t="str">
        <f t="shared" si="15"/>
        <v>292408C563</v>
      </c>
      <c r="B1018" s="4" t="s">
        <v>2018</v>
      </c>
      <c r="C1018" s="1">
        <v>2924</v>
      </c>
      <c r="D1018" s="1" t="s">
        <v>2019</v>
      </c>
      <c r="E1018" s="2">
        <v>740.5</v>
      </c>
      <c r="F1018" s="2">
        <v>9077845.6371999998</v>
      </c>
      <c r="G1018" s="2">
        <v>7525691.3394999998</v>
      </c>
      <c r="H1018" s="3">
        <v>0.2062474034</v>
      </c>
      <c r="I1018" s="5">
        <v>1552154.2977</v>
      </c>
      <c r="J1018" s="2">
        <v>12259.075809858203</v>
      </c>
      <c r="K1018" s="2">
        <v>10162.986278865632</v>
      </c>
      <c r="L1018" s="2">
        <v>12325.26</v>
      </c>
      <c r="M1018" s="64" t="s">
        <v>4008</v>
      </c>
    </row>
    <row r="1019" spans="1:13" x14ac:dyDescent="0.25">
      <c r="A1019" t="str">
        <f t="shared" si="15"/>
        <v>292108C564</v>
      </c>
      <c r="B1019" s="4" t="s">
        <v>2020</v>
      </c>
      <c r="C1019" s="1">
        <v>2921</v>
      </c>
      <c r="D1019" s="1" t="s">
        <v>2021</v>
      </c>
      <c r="E1019" s="2">
        <v>1560.62</v>
      </c>
      <c r="F1019" s="2">
        <v>24654791.883000001</v>
      </c>
      <c r="G1019" s="2">
        <v>22067702.552999999</v>
      </c>
      <c r="H1019" s="3">
        <v>0.11723419440000001</v>
      </c>
      <c r="I1019" s="5">
        <v>2587089.33</v>
      </c>
      <c r="J1019" s="2">
        <v>15798.075049018982</v>
      </c>
      <c r="K1019" s="2">
        <v>14140.343294972512</v>
      </c>
      <c r="L1019" s="2">
        <v>16421.36</v>
      </c>
      <c r="M1019" s="64" t="s">
        <v>4008</v>
      </c>
    </row>
    <row r="1020" spans="1:13" x14ac:dyDescent="0.25">
      <c r="A1020" t="str">
        <f t="shared" si="15"/>
        <v>292508C564</v>
      </c>
      <c r="B1020" s="4" t="s">
        <v>2020</v>
      </c>
      <c r="C1020" s="1">
        <v>2925</v>
      </c>
      <c r="D1020" s="1" t="s">
        <v>2021</v>
      </c>
      <c r="E1020" s="2">
        <v>391.22</v>
      </c>
      <c r="F1020" s="2">
        <v>7008151.6672</v>
      </c>
      <c r="G1020" s="2">
        <v>6014786.6904999996</v>
      </c>
      <c r="H1020" s="3">
        <v>0.16515381639999999</v>
      </c>
      <c r="I1020" s="5">
        <v>993364.97669000004</v>
      </c>
      <c r="J1020" s="2">
        <v>17913.582299473441</v>
      </c>
      <c r="K1020" s="2">
        <v>15374.43558739328</v>
      </c>
      <c r="L1020" s="2">
        <v>18424.57</v>
      </c>
      <c r="M1020" s="64" t="s">
        <v>4008</v>
      </c>
    </row>
    <row r="1021" spans="1:13" x14ac:dyDescent="0.25">
      <c r="A1021" t="str">
        <f t="shared" si="15"/>
        <v>302808K02J</v>
      </c>
      <c r="B1021" s="4" t="s">
        <v>2022</v>
      </c>
      <c r="C1021" s="1">
        <v>3028</v>
      </c>
      <c r="D1021" s="1" t="s">
        <v>2023</v>
      </c>
      <c r="E1021" s="2">
        <v>17420.36</v>
      </c>
      <c r="F1021" s="2">
        <v>13372042.539999999</v>
      </c>
      <c r="G1021" s="2">
        <v>15727738.802999999</v>
      </c>
      <c r="H1021" s="3">
        <v>-0.14977971700000001</v>
      </c>
      <c r="I1021" s="5">
        <v>-2355696.2629999998</v>
      </c>
      <c r="J1021" s="2">
        <v>767.61000002296157</v>
      </c>
      <c r="K1021" s="2">
        <v>902.83661204475675</v>
      </c>
      <c r="L1021" s="2">
        <v>767.61</v>
      </c>
      <c r="M1021" s="64" t="s">
        <v>4013</v>
      </c>
    </row>
    <row r="1022" spans="1:13" x14ac:dyDescent="0.25">
      <c r="A1022" t="str">
        <f t="shared" si="15"/>
        <v>302908K031</v>
      </c>
      <c r="B1022" s="4" t="s">
        <v>2024</v>
      </c>
      <c r="C1022" s="1">
        <v>3029</v>
      </c>
      <c r="D1022" s="1" t="s">
        <v>2025</v>
      </c>
      <c r="E1022" s="2">
        <v>1097.3499999999999</v>
      </c>
      <c r="F1022" s="2">
        <v>2137642.7259</v>
      </c>
      <c r="G1022" s="2">
        <v>2483958.8264000001</v>
      </c>
      <c r="H1022" s="3">
        <v>-0.139421031</v>
      </c>
      <c r="I1022" s="5">
        <v>-346316.1005</v>
      </c>
      <c r="J1022" s="2">
        <v>1948.0044889050896</v>
      </c>
      <c r="K1022" s="2">
        <v>2263.5976000364517</v>
      </c>
      <c r="L1022" s="2">
        <v>2012.99</v>
      </c>
      <c r="M1022" s="64" t="s">
        <v>4013</v>
      </c>
    </row>
    <row r="1023" spans="1:13" x14ac:dyDescent="0.25">
      <c r="A1023" t="str">
        <f t="shared" si="15"/>
        <v>303308K041</v>
      </c>
      <c r="B1023" s="4" t="s">
        <v>2026</v>
      </c>
      <c r="C1023" s="1">
        <v>3033</v>
      </c>
      <c r="D1023" s="1" t="s">
        <v>2027</v>
      </c>
      <c r="E1023" s="2">
        <v>1370.93</v>
      </c>
      <c r="F1023" s="2">
        <v>5313859.6941</v>
      </c>
      <c r="G1023" s="2">
        <v>6955152.2049000002</v>
      </c>
      <c r="H1023" s="3">
        <v>-0.235982256</v>
      </c>
      <c r="I1023" s="5">
        <v>-1641292.5109999999</v>
      </c>
      <c r="J1023" s="2">
        <v>3876.0984835841359</v>
      </c>
      <c r="K1023" s="2">
        <v>5073.3095088005948</v>
      </c>
      <c r="L1023" s="2">
        <v>3945.25</v>
      </c>
      <c r="M1023" s="64" t="s">
        <v>4009</v>
      </c>
    </row>
    <row r="1024" spans="1:13" x14ac:dyDescent="0.25">
      <c r="A1024" t="str">
        <f t="shared" si="15"/>
        <v>303408K042</v>
      </c>
      <c r="B1024" s="4" t="s">
        <v>2028</v>
      </c>
      <c r="C1024" s="1">
        <v>3034</v>
      </c>
      <c r="D1024" s="1" t="s">
        <v>2029</v>
      </c>
      <c r="E1024" s="2">
        <v>257.31</v>
      </c>
      <c r="F1024" s="2">
        <v>1970691.5611</v>
      </c>
      <c r="G1024" s="2">
        <v>1679448.7897000001</v>
      </c>
      <c r="H1024" s="3">
        <v>0.17341569039999999</v>
      </c>
      <c r="I1024" s="5">
        <v>291242.77137999999</v>
      </c>
      <c r="J1024" s="2">
        <v>7658.8222809063</v>
      </c>
      <c r="K1024" s="2">
        <v>6526.947222027904</v>
      </c>
      <c r="L1024" s="2">
        <v>7709.64</v>
      </c>
      <c r="M1024" s="64" t="s">
        <v>4009</v>
      </c>
    </row>
    <row r="1025" spans="1:13" x14ac:dyDescent="0.25">
      <c r="A1025" t="str">
        <f t="shared" si="15"/>
        <v>303708M041</v>
      </c>
      <c r="B1025" s="4" t="s">
        <v>2030</v>
      </c>
      <c r="C1025" s="1">
        <v>3037</v>
      </c>
      <c r="D1025" s="1" t="s">
        <v>2031</v>
      </c>
      <c r="E1025" s="2">
        <v>5033.57</v>
      </c>
      <c r="F1025" s="2">
        <v>13332629.743000001</v>
      </c>
      <c r="G1025" s="2">
        <v>14006944.560000001</v>
      </c>
      <c r="H1025" s="3">
        <v>-4.8141464000000002E-2</v>
      </c>
      <c r="I1025" s="5">
        <v>-674314.81680000003</v>
      </c>
      <c r="J1025" s="2">
        <v>2648.7422928458332</v>
      </c>
      <c r="K1025" s="2">
        <v>2782.7058250903438</v>
      </c>
      <c r="L1025" s="2">
        <v>2584.6</v>
      </c>
      <c r="M1025" s="64" t="s">
        <v>4008</v>
      </c>
    </row>
    <row r="1026" spans="1:13" x14ac:dyDescent="0.25">
      <c r="A1026" t="str">
        <f t="shared" si="15"/>
        <v>303808M042</v>
      </c>
      <c r="B1026" s="4" t="s">
        <v>2032</v>
      </c>
      <c r="C1026" s="1">
        <v>3038</v>
      </c>
      <c r="D1026" s="1" t="s">
        <v>2033</v>
      </c>
      <c r="E1026" s="2">
        <v>3326.9</v>
      </c>
      <c r="F1026" s="2">
        <v>13762102.888</v>
      </c>
      <c r="G1026" s="2">
        <v>12757177.655999999</v>
      </c>
      <c r="H1026" s="3">
        <v>7.8773319499999994E-2</v>
      </c>
      <c r="I1026" s="5">
        <v>1004925.2317</v>
      </c>
      <c r="J1026" s="2">
        <v>4136.6145324476238</v>
      </c>
      <c r="K1026" s="2">
        <v>3834.5539859929663</v>
      </c>
      <c r="L1026" s="2">
        <v>4105.1000000000004</v>
      </c>
      <c r="M1026" s="64" t="s">
        <v>4008</v>
      </c>
    </row>
    <row r="1027" spans="1:13" x14ac:dyDescent="0.25">
      <c r="A1027" t="str">
        <f t="shared" ref="A1027:A1090" si="16">TRIM(CONCATENATE(C1027,B1027))</f>
        <v>303908M043</v>
      </c>
      <c r="B1027" s="4" t="s">
        <v>2034</v>
      </c>
      <c r="C1027" s="1">
        <v>3039</v>
      </c>
      <c r="D1027" s="1" t="s">
        <v>2035</v>
      </c>
      <c r="E1027" s="2">
        <v>2021.48</v>
      </c>
      <c r="F1027" s="2">
        <v>10091382.271</v>
      </c>
      <c r="G1027" s="2">
        <v>10295925.073000001</v>
      </c>
      <c r="H1027" s="3">
        <v>-1.9866384000000001E-2</v>
      </c>
      <c r="I1027" s="5">
        <v>-204542.80179999999</v>
      </c>
      <c r="J1027" s="2">
        <v>4992.0762367176521</v>
      </c>
      <c r="K1027" s="2">
        <v>5093.2609142806268</v>
      </c>
      <c r="L1027" s="2">
        <v>4887.0600000000004</v>
      </c>
      <c r="M1027" s="64" t="s">
        <v>4008</v>
      </c>
    </row>
    <row r="1028" spans="1:13" x14ac:dyDescent="0.25">
      <c r="A1028" t="str">
        <f t="shared" si="16"/>
        <v>304008M044</v>
      </c>
      <c r="B1028" s="4" t="s">
        <v>2036</v>
      </c>
      <c r="C1028" s="1">
        <v>3040</v>
      </c>
      <c r="D1028" s="1" t="s">
        <v>2037</v>
      </c>
      <c r="E1028" s="2">
        <v>253.15</v>
      </c>
      <c r="F1028" s="2">
        <v>2175363.1889</v>
      </c>
      <c r="G1028" s="2">
        <v>2049831.4351999999</v>
      </c>
      <c r="H1028" s="3">
        <v>6.1240037400000003E-2</v>
      </c>
      <c r="I1028" s="5">
        <v>125531.75367000001</v>
      </c>
      <c r="J1028" s="2">
        <v>8593.1787039304763</v>
      </c>
      <c r="K1028" s="2">
        <v>8097.2997637764165</v>
      </c>
      <c r="L1028" s="2">
        <v>8065.39</v>
      </c>
      <c r="M1028" s="64" t="s">
        <v>4010</v>
      </c>
    </row>
    <row r="1029" spans="1:13" x14ac:dyDescent="0.25">
      <c r="A1029" t="str">
        <f t="shared" si="16"/>
        <v>304108M04T</v>
      </c>
      <c r="B1029" s="4" t="s">
        <v>2038</v>
      </c>
      <c r="C1029" s="1">
        <v>3041</v>
      </c>
      <c r="D1029" s="1" t="s">
        <v>2039</v>
      </c>
      <c r="E1029" s="2">
        <v>3359.53</v>
      </c>
      <c r="F1029" s="2">
        <v>2050993.0649999999</v>
      </c>
      <c r="G1029" s="2">
        <v>2090823.2175</v>
      </c>
      <c r="H1029" s="3">
        <v>-1.9049986000000001E-2</v>
      </c>
      <c r="I1029" s="5">
        <v>-39830.152529999999</v>
      </c>
      <c r="J1029" s="2">
        <v>610.5</v>
      </c>
      <c r="K1029" s="2">
        <v>622.35587046402327</v>
      </c>
      <c r="L1029" s="2">
        <v>610.5</v>
      </c>
      <c r="M1029" s="64" t="s">
        <v>4008</v>
      </c>
    </row>
    <row r="1030" spans="1:13" x14ac:dyDescent="0.25">
      <c r="A1030" t="str">
        <f t="shared" si="16"/>
        <v>304208M051</v>
      </c>
      <c r="B1030" s="4" t="s">
        <v>2040</v>
      </c>
      <c r="C1030" s="1">
        <v>3042</v>
      </c>
      <c r="D1030" s="1" t="s">
        <v>2041</v>
      </c>
      <c r="E1030" s="2">
        <v>997.68</v>
      </c>
      <c r="F1030" s="2">
        <v>3216819.9388000001</v>
      </c>
      <c r="G1030" s="2">
        <v>3118872.2174999998</v>
      </c>
      <c r="H1030" s="3">
        <v>3.1404852300000001E-2</v>
      </c>
      <c r="I1030" s="5">
        <v>97947.721336999995</v>
      </c>
      <c r="J1030" s="2">
        <v>3224.3003155320348</v>
      </c>
      <c r="K1030" s="2">
        <v>3126.1248270988694</v>
      </c>
      <c r="L1030" s="2">
        <v>3121.25</v>
      </c>
      <c r="M1030" s="64" t="s">
        <v>4008</v>
      </c>
    </row>
    <row r="1031" spans="1:13" x14ac:dyDescent="0.25">
      <c r="A1031" t="str">
        <f t="shared" si="16"/>
        <v>304308M052</v>
      </c>
      <c r="B1031" s="4" t="s">
        <v>2042</v>
      </c>
      <c r="C1031" s="1">
        <v>3043</v>
      </c>
      <c r="D1031" s="1" t="s">
        <v>2043</v>
      </c>
      <c r="E1031" s="2">
        <v>490.04</v>
      </c>
      <c r="F1031" s="2">
        <v>2369338.3424</v>
      </c>
      <c r="G1031" s="2">
        <v>2089964.3037</v>
      </c>
      <c r="H1031" s="3">
        <v>0.1336740719</v>
      </c>
      <c r="I1031" s="5">
        <v>279374.03865</v>
      </c>
      <c r="J1031" s="2">
        <v>4834.9896792098598</v>
      </c>
      <c r="K1031" s="2">
        <v>4264.8851189698798</v>
      </c>
      <c r="L1031" s="2">
        <v>4762.17</v>
      </c>
      <c r="M1031" s="64" t="s">
        <v>4008</v>
      </c>
    </row>
    <row r="1032" spans="1:13" x14ac:dyDescent="0.25">
      <c r="A1032" t="str">
        <f t="shared" si="16"/>
        <v>304408M053</v>
      </c>
      <c r="B1032" s="4" t="s">
        <v>2044</v>
      </c>
      <c r="C1032" s="1">
        <v>3044</v>
      </c>
      <c r="D1032" s="1" t="s">
        <v>2045</v>
      </c>
      <c r="E1032" s="2">
        <v>299.32</v>
      </c>
      <c r="F1032" s="2">
        <v>1941784.1133000001</v>
      </c>
      <c r="G1032" s="2">
        <v>1609331.6259999999</v>
      </c>
      <c r="H1032" s="3">
        <v>0.20657798669999999</v>
      </c>
      <c r="I1032" s="5">
        <v>332452.48725000001</v>
      </c>
      <c r="J1032" s="2">
        <v>6487.3182991447284</v>
      </c>
      <c r="K1032" s="2">
        <v>5376.6257717492981</v>
      </c>
      <c r="L1032" s="2">
        <v>6190.46</v>
      </c>
      <c r="M1032" s="64" t="s">
        <v>4009</v>
      </c>
    </row>
    <row r="1033" spans="1:13" x14ac:dyDescent="0.25">
      <c r="A1033" t="str">
        <f t="shared" si="16"/>
        <v>316308M05T</v>
      </c>
      <c r="B1033" s="4" t="s">
        <v>2046</v>
      </c>
      <c r="C1033" s="1">
        <v>3163</v>
      </c>
      <c r="D1033" s="1" t="s">
        <v>2047</v>
      </c>
      <c r="E1033" s="2">
        <v>956.63</v>
      </c>
      <c r="F1033" s="2">
        <v>849688.33230000001</v>
      </c>
      <c r="G1033" s="2">
        <v>684246.97352</v>
      </c>
      <c r="H1033" s="3">
        <v>0.24178602930000001</v>
      </c>
      <c r="I1033" s="5">
        <v>165441.35878000001</v>
      </c>
      <c r="J1033" s="2">
        <v>888.21</v>
      </c>
      <c r="K1033" s="2">
        <v>715.26815332991862</v>
      </c>
      <c r="L1033" s="2">
        <v>888.21</v>
      </c>
      <c r="M1033" s="64" t="s">
        <v>4008</v>
      </c>
    </row>
    <row r="1034" spans="1:13" x14ac:dyDescent="0.25">
      <c r="A1034" t="str">
        <f t="shared" si="16"/>
        <v>304608M061</v>
      </c>
      <c r="B1034" s="4" t="s">
        <v>2048</v>
      </c>
      <c r="C1034" s="1">
        <v>3046</v>
      </c>
      <c r="D1034" s="1" t="s">
        <v>2049</v>
      </c>
      <c r="E1034" s="2">
        <v>1248.42</v>
      </c>
      <c r="F1034" s="2">
        <v>2083178.1268</v>
      </c>
      <c r="G1034" s="2">
        <v>2163006.9933000002</v>
      </c>
      <c r="H1034" s="3">
        <v>-3.6906429999999997E-2</v>
      </c>
      <c r="I1034" s="5">
        <v>-79828.866529999999</v>
      </c>
      <c r="J1034" s="2">
        <v>1668.6516771599299</v>
      </c>
      <c r="K1034" s="2">
        <v>1732.5955954726776</v>
      </c>
      <c r="L1034" s="2">
        <v>1645.32</v>
      </c>
      <c r="M1034" s="64" t="s">
        <v>4008</v>
      </c>
    </row>
    <row r="1035" spans="1:13" x14ac:dyDescent="0.25">
      <c r="A1035" t="str">
        <f t="shared" si="16"/>
        <v>316408M06T</v>
      </c>
      <c r="B1035" s="4" t="s">
        <v>2050</v>
      </c>
      <c r="C1035" s="1">
        <v>3164</v>
      </c>
      <c r="D1035" s="1" t="s">
        <v>2051</v>
      </c>
      <c r="E1035" s="2">
        <v>1715.92</v>
      </c>
      <c r="F1035" s="2">
        <v>1261510.0656000001</v>
      </c>
      <c r="G1035" s="2">
        <v>1270653.5316999999</v>
      </c>
      <c r="H1035" s="3">
        <v>-7.1958769999999998E-3</v>
      </c>
      <c r="I1035" s="5">
        <v>-9143.466128</v>
      </c>
      <c r="J1035" s="2">
        <v>735.18000000000006</v>
      </c>
      <c r="K1035" s="2">
        <v>740.50860861811736</v>
      </c>
      <c r="L1035" s="2">
        <v>735.18</v>
      </c>
      <c r="M1035" s="64" t="s">
        <v>4013</v>
      </c>
    </row>
    <row r="1036" spans="1:13" x14ac:dyDescent="0.25">
      <c r="A1036" t="str">
        <f t="shared" si="16"/>
        <v>305008M071</v>
      </c>
      <c r="B1036" s="4" t="s">
        <v>2052</v>
      </c>
      <c r="C1036" s="1">
        <v>3050</v>
      </c>
      <c r="D1036" s="1" t="s">
        <v>2053</v>
      </c>
      <c r="E1036" s="2">
        <v>3587.67</v>
      </c>
      <c r="F1036" s="2">
        <v>5420995.8158</v>
      </c>
      <c r="G1036" s="2">
        <v>6150611.8235999998</v>
      </c>
      <c r="H1036" s="3">
        <v>-0.11862494799999999</v>
      </c>
      <c r="I1036" s="5">
        <v>-729616.00780000002</v>
      </c>
      <c r="J1036" s="2">
        <v>1511.0073713022657</v>
      </c>
      <c r="K1036" s="2">
        <v>1714.3750187726296</v>
      </c>
      <c r="L1036" s="2">
        <v>1471.71</v>
      </c>
      <c r="M1036" s="64" t="s">
        <v>4009</v>
      </c>
    </row>
    <row r="1037" spans="1:13" x14ac:dyDescent="0.25">
      <c r="A1037" t="str">
        <f t="shared" si="16"/>
        <v>305108M072</v>
      </c>
      <c r="B1037" s="4" t="s">
        <v>2054</v>
      </c>
      <c r="C1037" s="1">
        <v>3051</v>
      </c>
      <c r="D1037" s="1" t="s">
        <v>2055</v>
      </c>
      <c r="E1037" s="2">
        <v>1935.31</v>
      </c>
      <c r="F1037" s="2">
        <v>5658880.4145</v>
      </c>
      <c r="G1037" s="2">
        <v>5363636.3617000002</v>
      </c>
      <c r="H1037" s="3">
        <v>5.5045501400000002E-2</v>
      </c>
      <c r="I1037" s="5">
        <v>295244.05284000002</v>
      </c>
      <c r="J1037" s="2">
        <v>2924.0175550686972</v>
      </c>
      <c r="K1037" s="2">
        <v>2771.4610897995672</v>
      </c>
      <c r="L1037" s="2">
        <v>2884.95</v>
      </c>
      <c r="M1037" s="64" t="s">
        <v>4008</v>
      </c>
    </row>
    <row r="1038" spans="1:13" x14ac:dyDescent="0.25">
      <c r="A1038" t="str">
        <f t="shared" si="16"/>
        <v>305208M073</v>
      </c>
      <c r="B1038" s="4" t="s">
        <v>2056</v>
      </c>
      <c r="C1038" s="1">
        <v>3052</v>
      </c>
      <c r="D1038" s="1" t="s">
        <v>2057</v>
      </c>
      <c r="E1038" s="2">
        <v>1953.2</v>
      </c>
      <c r="F1038" s="2">
        <v>8202736.3244000003</v>
      </c>
      <c r="G1038" s="2">
        <v>8396641.2140999995</v>
      </c>
      <c r="H1038" s="3">
        <v>-2.3093149E-2</v>
      </c>
      <c r="I1038" s="5">
        <v>-193904.8897</v>
      </c>
      <c r="J1038" s="2">
        <v>4199.6397319270936</v>
      </c>
      <c r="K1038" s="2">
        <v>4298.9152232746255</v>
      </c>
      <c r="L1038" s="2">
        <v>4134.1899999999996</v>
      </c>
      <c r="M1038" s="64" t="s">
        <v>4008</v>
      </c>
    </row>
    <row r="1039" spans="1:13" x14ac:dyDescent="0.25">
      <c r="A1039" t="str">
        <f t="shared" si="16"/>
        <v>316508M07T</v>
      </c>
      <c r="B1039" s="4" t="s">
        <v>2058</v>
      </c>
      <c r="C1039" s="1">
        <v>3165</v>
      </c>
      <c r="D1039" s="1" t="s">
        <v>2059</v>
      </c>
      <c r="E1039" s="2">
        <v>5203.17</v>
      </c>
      <c r="F1039" s="2">
        <v>3098279.6082000001</v>
      </c>
      <c r="G1039" s="2">
        <v>3247015.5490999999</v>
      </c>
      <c r="H1039" s="3">
        <v>-4.5806969000000003E-2</v>
      </c>
      <c r="I1039" s="5">
        <v>-148735.94089999999</v>
      </c>
      <c r="J1039" s="2">
        <v>595.46</v>
      </c>
      <c r="K1039" s="2">
        <v>624.04563931218854</v>
      </c>
      <c r="L1039" s="2">
        <v>595.46</v>
      </c>
      <c r="M1039" s="64" t="s">
        <v>4009</v>
      </c>
    </row>
    <row r="1040" spans="1:13" x14ac:dyDescent="0.25">
      <c r="A1040" t="str">
        <f t="shared" si="16"/>
        <v>305408M081</v>
      </c>
      <c r="B1040" s="4" t="s">
        <v>2060</v>
      </c>
      <c r="C1040" s="1">
        <v>3054</v>
      </c>
      <c r="D1040" s="1" t="s">
        <v>2061</v>
      </c>
      <c r="E1040" s="2">
        <v>656.7</v>
      </c>
      <c r="F1040" s="2">
        <v>1412451.9837</v>
      </c>
      <c r="G1040" s="2">
        <v>1514187.5460000001</v>
      </c>
      <c r="H1040" s="3">
        <v>-6.7188217999999994E-2</v>
      </c>
      <c r="I1040" s="5">
        <v>-101735.56230000001</v>
      </c>
      <c r="J1040" s="2">
        <v>2150.8329278209226</v>
      </c>
      <c r="K1040" s="2">
        <v>2305.7523161260851</v>
      </c>
      <c r="L1040" s="2">
        <v>2043.82</v>
      </c>
      <c r="M1040" s="64" t="s">
        <v>4009</v>
      </c>
    </row>
    <row r="1041" spans="1:13" x14ac:dyDescent="0.25">
      <c r="A1041" t="str">
        <f t="shared" si="16"/>
        <v>316608M08T</v>
      </c>
      <c r="B1041" s="4" t="s">
        <v>2062</v>
      </c>
      <c r="C1041" s="1">
        <v>3166</v>
      </c>
      <c r="D1041" s="1" t="s">
        <v>2063</v>
      </c>
      <c r="E1041" s="2">
        <v>794.35</v>
      </c>
      <c r="F1041" s="2">
        <v>695215.12</v>
      </c>
      <c r="G1041" s="2">
        <v>668962.11904999998</v>
      </c>
      <c r="H1041" s="3">
        <v>3.9244375999999997E-2</v>
      </c>
      <c r="I1041" s="5">
        <v>26253.000946</v>
      </c>
      <c r="J1041" s="2">
        <v>875.19999999999993</v>
      </c>
      <c r="K1041" s="2">
        <v>842.15033555737386</v>
      </c>
      <c r="L1041" s="2">
        <v>875.2</v>
      </c>
      <c r="M1041" s="64" t="s">
        <v>4008</v>
      </c>
    </row>
    <row r="1042" spans="1:13" x14ac:dyDescent="0.25">
      <c r="A1042" t="str">
        <f t="shared" si="16"/>
        <v>305808M091</v>
      </c>
      <c r="B1042" s="4" t="s">
        <v>2064</v>
      </c>
      <c r="C1042" s="1">
        <v>3058</v>
      </c>
      <c r="D1042" s="1" t="s">
        <v>2065</v>
      </c>
      <c r="E1042" s="2">
        <v>3049.82</v>
      </c>
      <c r="F1042" s="2">
        <v>5564290.2334000003</v>
      </c>
      <c r="G1042" s="2">
        <v>5990090.2357000001</v>
      </c>
      <c r="H1042" s="3">
        <v>-7.1084070999999999E-2</v>
      </c>
      <c r="I1042" s="5">
        <v>-425800.00229999999</v>
      </c>
      <c r="J1042" s="2">
        <v>1824.4651269255235</v>
      </c>
      <c r="K1042" s="2">
        <v>1964.079924618502</v>
      </c>
      <c r="L1042" s="2">
        <v>1797.15</v>
      </c>
      <c r="M1042" s="64" t="s">
        <v>4008</v>
      </c>
    </row>
    <row r="1043" spans="1:13" x14ac:dyDescent="0.25">
      <c r="A1043" t="str">
        <f t="shared" si="16"/>
        <v>305908M092</v>
      </c>
      <c r="B1043" s="4" t="s">
        <v>2066</v>
      </c>
      <c r="C1043" s="1">
        <v>3059</v>
      </c>
      <c r="D1043" s="1" t="s">
        <v>2067</v>
      </c>
      <c r="E1043" s="2">
        <v>1434.42</v>
      </c>
      <c r="F1043" s="2">
        <v>4839918.0060000001</v>
      </c>
      <c r="G1043" s="2">
        <v>4737855.6722999997</v>
      </c>
      <c r="H1043" s="3">
        <v>2.15418832E-2</v>
      </c>
      <c r="I1043" s="5">
        <v>102062.33368</v>
      </c>
      <c r="J1043" s="2">
        <v>3374.1289203998826</v>
      </c>
      <c r="K1043" s="2">
        <v>3302.9765844731664</v>
      </c>
      <c r="L1043" s="2">
        <v>3345.95</v>
      </c>
      <c r="M1043" s="64" t="s">
        <v>4008</v>
      </c>
    </row>
    <row r="1044" spans="1:13" x14ac:dyDescent="0.25">
      <c r="A1044" t="str">
        <f t="shared" si="16"/>
        <v>306008M093</v>
      </c>
      <c r="B1044" s="4" t="s">
        <v>2068</v>
      </c>
      <c r="C1044" s="1">
        <v>3060</v>
      </c>
      <c r="D1044" s="1" t="s">
        <v>2069</v>
      </c>
      <c r="E1044" s="2">
        <v>337.48</v>
      </c>
      <c r="F1044" s="2">
        <v>1637753.9095999999</v>
      </c>
      <c r="G1044" s="2">
        <v>1714434.1913999999</v>
      </c>
      <c r="H1044" s="3">
        <v>-4.4726291000000001E-2</v>
      </c>
      <c r="I1044" s="5">
        <v>-76680.281799999997</v>
      </c>
      <c r="J1044" s="2">
        <v>4852.89175536328</v>
      </c>
      <c r="K1044" s="2">
        <v>5080.1060548773257</v>
      </c>
      <c r="L1044" s="2">
        <v>4764.91</v>
      </c>
      <c r="M1044" s="64" t="s">
        <v>4009</v>
      </c>
    </row>
    <row r="1045" spans="1:13" x14ac:dyDescent="0.25">
      <c r="A1045" t="str">
        <f t="shared" si="16"/>
        <v>306208M09T</v>
      </c>
      <c r="B1045" s="4" t="s">
        <v>2070</v>
      </c>
      <c r="C1045" s="1">
        <v>3062</v>
      </c>
      <c r="D1045" s="1" t="s">
        <v>2071</v>
      </c>
      <c r="E1045" s="2">
        <v>1126.26</v>
      </c>
      <c r="F1045" s="2">
        <v>947083.2966</v>
      </c>
      <c r="G1045" s="2">
        <v>757872.39107999997</v>
      </c>
      <c r="H1045" s="3">
        <v>0.2496606391</v>
      </c>
      <c r="I1045" s="5">
        <v>189210.90552</v>
      </c>
      <c r="J1045" s="2">
        <v>840.91</v>
      </c>
      <c r="K1045" s="2">
        <v>672.9106876564914</v>
      </c>
      <c r="L1045" s="2">
        <v>840.91</v>
      </c>
      <c r="M1045" s="64" t="s">
        <v>4008</v>
      </c>
    </row>
    <row r="1046" spans="1:13" x14ac:dyDescent="0.25">
      <c r="A1046" t="str">
        <f t="shared" si="16"/>
        <v>306308M101</v>
      </c>
      <c r="B1046" s="4" t="s">
        <v>2072</v>
      </c>
      <c r="C1046" s="1">
        <v>3063</v>
      </c>
      <c r="D1046" s="1" t="s">
        <v>2073</v>
      </c>
      <c r="E1046" s="2">
        <v>10774.65</v>
      </c>
      <c r="F1046" s="2">
        <v>17053950.995999999</v>
      </c>
      <c r="G1046" s="2">
        <v>18660107.991999999</v>
      </c>
      <c r="H1046" s="3">
        <v>-8.6074367999999998E-2</v>
      </c>
      <c r="I1046" s="5">
        <v>-1606156.9950000001</v>
      </c>
      <c r="J1046" s="2">
        <v>1582.784684050062</v>
      </c>
      <c r="K1046" s="2">
        <v>1731.8528204628456</v>
      </c>
      <c r="L1046" s="2">
        <v>1675.67</v>
      </c>
      <c r="M1046" s="64" t="s">
        <v>4008</v>
      </c>
    </row>
    <row r="1047" spans="1:13" x14ac:dyDescent="0.25">
      <c r="A1047" t="str">
        <f t="shared" si="16"/>
        <v>306408M102</v>
      </c>
      <c r="B1047" s="4" t="s">
        <v>2074</v>
      </c>
      <c r="C1047" s="1">
        <v>3064</v>
      </c>
      <c r="D1047" s="1" t="s">
        <v>2075</v>
      </c>
      <c r="E1047" s="2">
        <v>8661.07</v>
      </c>
      <c r="F1047" s="2">
        <v>31033513.234000001</v>
      </c>
      <c r="G1047" s="2">
        <v>29689299.647</v>
      </c>
      <c r="H1047" s="3">
        <v>4.52760288E-2</v>
      </c>
      <c r="I1047" s="5">
        <v>1344213.5872</v>
      </c>
      <c r="J1047" s="2">
        <v>3583.1038467533458</v>
      </c>
      <c r="K1047" s="2">
        <v>3427.9020544805667</v>
      </c>
      <c r="L1047" s="2">
        <v>3553.82</v>
      </c>
      <c r="M1047" s="64" t="s">
        <v>4008</v>
      </c>
    </row>
    <row r="1048" spans="1:13" x14ac:dyDescent="0.25">
      <c r="A1048" t="str">
        <f t="shared" si="16"/>
        <v>306508M103</v>
      </c>
      <c r="B1048" s="4" t="s">
        <v>2076</v>
      </c>
      <c r="C1048" s="1">
        <v>3065</v>
      </c>
      <c r="D1048" s="1" t="s">
        <v>2077</v>
      </c>
      <c r="E1048" s="2">
        <v>3217.51</v>
      </c>
      <c r="F1048" s="2">
        <v>16780415.645</v>
      </c>
      <c r="G1048" s="2">
        <v>16040591.045</v>
      </c>
      <c r="H1048" s="3">
        <v>4.6122028699999998E-2</v>
      </c>
      <c r="I1048" s="5">
        <v>739824.59996000002</v>
      </c>
      <c r="J1048" s="2">
        <v>5215.3421885246662</v>
      </c>
      <c r="K1048" s="2">
        <v>4985.4051875518644</v>
      </c>
      <c r="L1048" s="2">
        <v>5170.3900000000003</v>
      </c>
      <c r="M1048" s="64" t="s">
        <v>4008</v>
      </c>
    </row>
    <row r="1049" spans="1:13" x14ac:dyDescent="0.25">
      <c r="A1049" t="str">
        <f t="shared" si="16"/>
        <v>306608M104</v>
      </c>
      <c r="B1049" s="4" t="s">
        <v>2078</v>
      </c>
      <c r="C1049" s="1">
        <v>3066</v>
      </c>
      <c r="D1049" s="1" t="s">
        <v>2079</v>
      </c>
      <c r="E1049" s="2">
        <v>456.13</v>
      </c>
      <c r="F1049" s="2">
        <v>3740272.2080000001</v>
      </c>
      <c r="G1049" s="2">
        <v>3040983.8498999998</v>
      </c>
      <c r="H1049" s="3">
        <v>0.2299546438</v>
      </c>
      <c r="I1049" s="5">
        <v>699288.35812999995</v>
      </c>
      <c r="J1049" s="2">
        <v>8200.0136101549997</v>
      </c>
      <c r="K1049" s="2">
        <v>6666.9235742003375</v>
      </c>
      <c r="L1049" s="2">
        <v>7822.52</v>
      </c>
      <c r="M1049" s="64" t="s">
        <v>4013</v>
      </c>
    </row>
    <row r="1050" spans="1:13" x14ac:dyDescent="0.25">
      <c r="A1050" t="str">
        <f t="shared" si="16"/>
        <v>306708M10T</v>
      </c>
      <c r="B1050" s="4" t="s">
        <v>2080</v>
      </c>
      <c r="C1050" s="1">
        <v>3067</v>
      </c>
      <c r="D1050" s="1" t="s">
        <v>2081</v>
      </c>
      <c r="E1050" s="2">
        <v>7245.87</v>
      </c>
      <c r="F1050" s="2">
        <v>4926829.3064999999</v>
      </c>
      <c r="G1050" s="2">
        <v>4922203.0050999997</v>
      </c>
      <c r="H1050" s="3">
        <v>9.3988429999999998E-4</v>
      </c>
      <c r="I1050" s="5">
        <v>4626.3014229999999</v>
      </c>
      <c r="J1050" s="2">
        <v>679.95</v>
      </c>
      <c r="K1050" s="2">
        <v>679.31152575191106</v>
      </c>
      <c r="L1050" s="2">
        <v>679.95</v>
      </c>
      <c r="M1050" s="64" t="s">
        <v>4008</v>
      </c>
    </row>
    <row r="1051" spans="1:13" x14ac:dyDescent="0.25">
      <c r="A1051" t="str">
        <f t="shared" si="16"/>
        <v>306808M141</v>
      </c>
      <c r="B1051" s="4" t="s">
        <v>2082</v>
      </c>
      <c r="C1051" s="1">
        <v>3068</v>
      </c>
      <c r="D1051" s="1" t="s">
        <v>2083</v>
      </c>
      <c r="E1051" s="2">
        <v>15371.42</v>
      </c>
      <c r="F1051" s="2">
        <v>25679656.199000001</v>
      </c>
      <c r="G1051" s="2">
        <v>29265077.030999999</v>
      </c>
      <c r="H1051" s="3">
        <v>-0.122515339</v>
      </c>
      <c r="I1051" s="5">
        <v>-3585420.8319999999</v>
      </c>
      <c r="J1051" s="2">
        <v>1670.6105355913767</v>
      </c>
      <c r="K1051" s="2">
        <v>1903.8629502674444</v>
      </c>
      <c r="L1051" s="2">
        <v>1725.98</v>
      </c>
      <c r="M1051" s="64" t="s">
        <v>4008</v>
      </c>
    </row>
    <row r="1052" spans="1:13" x14ac:dyDescent="0.25">
      <c r="A1052" t="str">
        <f t="shared" si="16"/>
        <v>306908M142</v>
      </c>
      <c r="B1052" s="4" t="s">
        <v>2084</v>
      </c>
      <c r="C1052" s="1">
        <v>3069</v>
      </c>
      <c r="D1052" s="1" t="s">
        <v>2085</v>
      </c>
      <c r="E1052" s="2">
        <v>7274.04</v>
      </c>
      <c r="F1052" s="2">
        <v>28600320.388999999</v>
      </c>
      <c r="G1052" s="2">
        <v>26970595.594999999</v>
      </c>
      <c r="H1052" s="3">
        <v>6.0425984600000003E-2</v>
      </c>
      <c r="I1052" s="5">
        <v>1629724.7934000001</v>
      </c>
      <c r="J1052" s="2">
        <v>3931.8343573859916</v>
      </c>
      <c r="K1052" s="2">
        <v>3707.7876386437247</v>
      </c>
      <c r="L1052" s="2">
        <v>3893.21</v>
      </c>
      <c r="M1052" s="64" t="s">
        <v>4013</v>
      </c>
    </row>
    <row r="1053" spans="1:13" x14ac:dyDescent="0.25">
      <c r="A1053" t="str">
        <f t="shared" si="16"/>
        <v>307008M143</v>
      </c>
      <c r="B1053" s="4" t="s">
        <v>2086</v>
      </c>
      <c r="C1053" s="1">
        <v>3070</v>
      </c>
      <c r="D1053" s="1" t="s">
        <v>2087</v>
      </c>
      <c r="E1053" s="2">
        <v>3033.8</v>
      </c>
      <c r="F1053" s="2">
        <v>18352531.813999999</v>
      </c>
      <c r="G1053" s="2">
        <v>18425609.846999999</v>
      </c>
      <c r="H1053" s="3">
        <v>-3.9661119999999999E-3</v>
      </c>
      <c r="I1053" s="5">
        <v>-73078.032739999995</v>
      </c>
      <c r="J1053" s="2">
        <v>6049.3545434768275</v>
      </c>
      <c r="K1053" s="2">
        <v>6073.4424968686126</v>
      </c>
      <c r="L1053" s="2">
        <v>5960.64</v>
      </c>
      <c r="M1053" s="64" t="s">
        <v>4008</v>
      </c>
    </row>
    <row r="1054" spans="1:13" x14ac:dyDescent="0.25">
      <c r="A1054" t="str">
        <f t="shared" si="16"/>
        <v>307108M144</v>
      </c>
      <c r="B1054" s="4" t="s">
        <v>2088</v>
      </c>
      <c r="C1054" s="1">
        <v>3071</v>
      </c>
      <c r="D1054" s="1" t="s">
        <v>2089</v>
      </c>
      <c r="E1054" s="2">
        <v>899.92</v>
      </c>
      <c r="F1054" s="2">
        <v>8533844.1378000006</v>
      </c>
      <c r="G1054" s="2">
        <v>7942820.9238</v>
      </c>
      <c r="H1054" s="3">
        <v>7.4409736700000007E-2</v>
      </c>
      <c r="I1054" s="5">
        <v>591023.21395999996</v>
      </c>
      <c r="J1054" s="2">
        <v>9482.8919657302886</v>
      </c>
      <c r="K1054" s="2">
        <v>8826.1411278780342</v>
      </c>
      <c r="L1054" s="2">
        <v>9535.7199999999993</v>
      </c>
      <c r="M1054" s="64" t="s">
        <v>4008</v>
      </c>
    </row>
    <row r="1055" spans="1:13" x14ac:dyDescent="0.25">
      <c r="A1055" t="str">
        <f t="shared" si="16"/>
        <v>307208M14T</v>
      </c>
      <c r="B1055" s="4" t="s">
        <v>2090</v>
      </c>
      <c r="C1055" s="1">
        <v>3072</v>
      </c>
      <c r="D1055" s="1" t="s">
        <v>2091</v>
      </c>
      <c r="E1055" s="2">
        <v>15781.12</v>
      </c>
      <c r="F1055" s="2">
        <v>9191871.1552000009</v>
      </c>
      <c r="G1055" s="2">
        <v>9677786.6045999993</v>
      </c>
      <c r="H1055" s="3">
        <v>-5.0209358000000003E-2</v>
      </c>
      <c r="I1055" s="5">
        <v>-485915.44939999998</v>
      </c>
      <c r="J1055" s="2">
        <v>582.46</v>
      </c>
      <c r="K1055" s="2">
        <v>613.25093558632079</v>
      </c>
      <c r="L1055" s="2">
        <v>582.46</v>
      </c>
      <c r="M1055" s="64" t="s">
        <v>4008</v>
      </c>
    </row>
    <row r="1056" spans="1:13" x14ac:dyDescent="0.25">
      <c r="A1056" t="str">
        <f t="shared" si="16"/>
        <v>307308M151</v>
      </c>
      <c r="B1056" s="4" t="s">
        <v>2092</v>
      </c>
      <c r="C1056" s="1">
        <v>3073</v>
      </c>
      <c r="D1056" s="1" t="s">
        <v>2093</v>
      </c>
      <c r="E1056" s="2">
        <v>7671.07</v>
      </c>
      <c r="F1056" s="2">
        <v>9289228.3488999996</v>
      </c>
      <c r="G1056" s="2">
        <v>9617238.6591999996</v>
      </c>
      <c r="H1056" s="3">
        <v>-3.4106496E-2</v>
      </c>
      <c r="I1056" s="5">
        <v>-328010.31030000001</v>
      </c>
      <c r="J1056" s="2">
        <v>1210.9429778244755</v>
      </c>
      <c r="K1056" s="2">
        <v>1253.7023725764464</v>
      </c>
      <c r="L1056" s="2">
        <v>1177.69</v>
      </c>
      <c r="M1056" s="64" t="s">
        <v>4008</v>
      </c>
    </row>
    <row r="1057" spans="1:13" x14ac:dyDescent="0.25">
      <c r="A1057" t="str">
        <f t="shared" si="16"/>
        <v>307408M152</v>
      </c>
      <c r="B1057" s="4" t="s">
        <v>2094</v>
      </c>
      <c r="C1057" s="1">
        <v>3074</v>
      </c>
      <c r="D1057" s="1" t="s">
        <v>2095</v>
      </c>
      <c r="E1057" s="2">
        <v>2818.67</v>
      </c>
      <c r="F1057" s="2">
        <v>8123916.1675000004</v>
      </c>
      <c r="G1057" s="2">
        <v>7656495.1912000002</v>
      </c>
      <c r="H1057" s="3">
        <v>6.1048947899999997E-2</v>
      </c>
      <c r="I1057" s="5">
        <v>467420.97625000001</v>
      </c>
      <c r="J1057" s="2">
        <v>2882.1806623336538</v>
      </c>
      <c r="K1057" s="2">
        <v>2716.3503323198529</v>
      </c>
      <c r="L1057" s="2">
        <v>2834.09</v>
      </c>
      <c r="M1057" s="64" t="s">
        <v>4012</v>
      </c>
    </row>
    <row r="1058" spans="1:13" x14ac:dyDescent="0.25">
      <c r="A1058" t="str">
        <f t="shared" si="16"/>
        <v>307508M153</v>
      </c>
      <c r="B1058" s="4" t="s">
        <v>2096</v>
      </c>
      <c r="C1058" s="1">
        <v>3075</v>
      </c>
      <c r="D1058" s="1" t="s">
        <v>2097</v>
      </c>
      <c r="E1058" s="2">
        <v>8404.9599999999991</v>
      </c>
      <c r="F1058" s="2">
        <v>37326858.608000003</v>
      </c>
      <c r="G1058" s="2">
        <v>36677069.456</v>
      </c>
      <c r="H1058" s="3">
        <v>1.77164959E-2</v>
      </c>
      <c r="I1058" s="5">
        <v>649789.15194000001</v>
      </c>
      <c r="J1058" s="2">
        <v>4441.0513087510244</v>
      </c>
      <c r="K1058" s="2">
        <v>4363.7411071557754</v>
      </c>
      <c r="L1058" s="2">
        <v>4475.6899999999996</v>
      </c>
      <c r="M1058" s="64" t="s">
        <v>4008</v>
      </c>
    </row>
    <row r="1059" spans="1:13" x14ac:dyDescent="0.25">
      <c r="A1059" t="str">
        <f t="shared" si="16"/>
        <v>307608M154</v>
      </c>
      <c r="B1059" s="4" t="s">
        <v>2098</v>
      </c>
      <c r="C1059" s="1">
        <v>3076</v>
      </c>
      <c r="D1059" s="1" t="s">
        <v>2099</v>
      </c>
      <c r="E1059" s="2">
        <v>900.99</v>
      </c>
      <c r="F1059" s="2">
        <v>6853731.9063999997</v>
      </c>
      <c r="G1059" s="2">
        <v>6843889.8892999999</v>
      </c>
      <c r="H1059" s="3">
        <v>1.4380736E-3</v>
      </c>
      <c r="I1059" s="5">
        <v>9842.0171207999992</v>
      </c>
      <c r="J1059" s="2">
        <v>7606.8900946736367</v>
      </c>
      <c r="K1059" s="2">
        <v>7595.9665360325862</v>
      </c>
      <c r="L1059" s="2">
        <v>7293.36</v>
      </c>
      <c r="M1059" s="64" t="s">
        <v>4008</v>
      </c>
    </row>
    <row r="1060" spans="1:13" x14ac:dyDescent="0.25">
      <c r="A1060" t="str">
        <f t="shared" si="16"/>
        <v>316708M15T</v>
      </c>
      <c r="B1060" s="4" t="s">
        <v>2100</v>
      </c>
      <c r="C1060" s="1">
        <v>3167</v>
      </c>
      <c r="D1060" s="1" t="s">
        <v>2101</v>
      </c>
      <c r="E1060" s="2">
        <v>4376.9399999999996</v>
      </c>
      <c r="F1060" s="2">
        <v>2198712.0395999998</v>
      </c>
      <c r="G1060" s="2">
        <v>2336065.8668</v>
      </c>
      <c r="H1060" s="3">
        <v>-5.879707E-2</v>
      </c>
      <c r="I1060" s="5">
        <v>-137353.8272</v>
      </c>
      <c r="J1060" s="2">
        <v>502.34</v>
      </c>
      <c r="K1060" s="2">
        <v>533.72124516214524</v>
      </c>
      <c r="L1060" s="2">
        <v>502.34</v>
      </c>
      <c r="M1060" s="64" t="s">
        <v>4008</v>
      </c>
    </row>
    <row r="1061" spans="1:13" x14ac:dyDescent="0.25">
      <c r="A1061" t="str">
        <f t="shared" si="16"/>
        <v>307708M181</v>
      </c>
      <c r="B1061" s="4" t="s">
        <v>2102</v>
      </c>
      <c r="C1061" s="1">
        <v>3077</v>
      </c>
      <c r="D1061" s="1" t="s">
        <v>2103</v>
      </c>
      <c r="E1061" s="2">
        <v>2269.6799999999998</v>
      </c>
      <c r="F1061" s="2">
        <v>3802423.6468000002</v>
      </c>
      <c r="G1061" s="2">
        <v>4458576.6268999996</v>
      </c>
      <c r="H1061" s="3">
        <v>-0.14716646899999999</v>
      </c>
      <c r="I1061" s="5">
        <v>-656152.98010000004</v>
      </c>
      <c r="J1061" s="2">
        <v>1675.3126638116389</v>
      </c>
      <c r="K1061" s="2">
        <v>1964.4075935374149</v>
      </c>
      <c r="L1061" s="2">
        <v>1623.26</v>
      </c>
      <c r="M1061" s="64" t="s">
        <v>4008</v>
      </c>
    </row>
    <row r="1062" spans="1:13" x14ac:dyDescent="0.25">
      <c r="A1062" t="str">
        <f t="shared" si="16"/>
        <v>307808M182</v>
      </c>
      <c r="B1062" s="4" t="s">
        <v>2104</v>
      </c>
      <c r="C1062" s="1">
        <v>3078</v>
      </c>
      <c r="D1062" s="1" t="s">
        <v>2105</v>
      </c>
      <c r="E1062" s="2">
        <v>753.95</v>
      </c>
      <c r="F1062" s="2">
        <v>2482019.9695000001</v>
      </c>
      <c r="G1062" s="2">
        <v>2393163.2056</v>
      </c>
      <c r="H1062" s="3">
        <v>3.7129420900000001E-2</v>
      </c>
      <c r="I1062" s="5">
        <v>88856.763900999998</v>
      </c>
      <c r="J1062" s="2">
        <v>3292.0219769215464</v>
      </c>
      <c r="K1062" s="2">
        <v>3174.1669946282909</v>
      </c>
      <c r="L1062" s="2">
        <v>3240.5</v>
      </c>
      <c r="M1062" s="64" t="s">
        <v>4013</v>
      </c>
    </row>
    <row r="1063" spans="1:13" x14ac:dyDescent="0.25">
      <c r="A1063" t="str">
        <f t="shared" si="16"/>
        <v>307908M183</v>
      </c>
      <c r="B1063" s="4" t="s">
        <v>2106</v>
      </c>
      <c r="C1063" s="1">
        <v>3079</v>
      </c>
      <c r="D1063" s="1" t="s">
        <v>2107</v>
      </c>
      <c r="E1063" s="2">
        <v>288.73</v>
      </c>
      <c r="F1063" s="2">
        <v>1407079.7764999999</v>
      </c>
      <c r="G1063" s="2">
        <v>1374242.5138999999</v>
      </c>
      <c r="H1063" s="3">
        <v>2.3894809199999999E-2</v>
      </c>
      <c r="I1063" s="5">
        <v>32837.262607999997</v>
      </c>
      <c r="J1063" s="2">
        <v>4873.3411024140196</v>
      </c>
      <c r="K1063" s="2">
        <v>4759.6111034530522</v>
      </c>
      <c r="L1063" s="2">
        <v>4632.6099999999997</v>
      </c>
      <c r="M1063" s="64" t="s">
        <v>4012</v>
      </c>
    </row>
    <row r="1064" spans="1:13" x14ac:dyDescent="0.25">
      <c r="A1064" t="str">
        <f t="shared" si="16"/>
        <v>316808M18T</v>
      </c>
      <c r="B1064" s="4" t="s">
        <v>2108</v>
      </c>
      <c r="C1064" s="1">
        <v>3168</v>
      </c>
      <c r="D1064" s="1" t="s">
        <v>2109</v>
      </c>
      <c r="E1064" s="2">
        <v>2574.1799999999998</v>
      </c>
      <c r="F1064" s="2">
        <v>2046164.1984000001</v>
      </c>
      <c r="G1064" s="2">
        <v>2151082.0290999999</v>
      </c>
      <c r="H1064" s="3">
        <v>-4.8774444E-2</v>
      </c>
      <c r="I1064" s="5">
        <v>-104917.83070000001</v>
      </c>
      <c r="J1064" s="2">
        <v>794.88000000000011</v>
      </c>
      <c r="K1064" s="2">
        <v>835.63776779401599</v>
      </c>
      <c r="L1064" s="2">
        <v>794.88</v>
      </c>
      <c r="M1064" s="64" t="s">
        <v>4008</v>
      </c>
    </row>
    <row r="1065" spans="1:13" x14ac:dyDescent="0.25">
      <c r="A1065" t="str">
        <f t="shared" si="16"/>
        <v>308108M191</v>
      </c>
      <c r="B1065" s="4" t="s">
        <v>2110</v>
      </c>
      <c r="C1065" s="1">
        <v>3081</v>
      </c>
      <c r="D1065" s="1" t="s">
        <v>2111</v>
      </c>
      <c r="E1065" s="2">
        <v>4189.59</v>
      </c>
      <c r="F1065" s="2">
        <v>7271377.5214999998</v>
      </c>
      <c r="G1065" s="2">
        <v>8136051.4709999999</v>
      </c>
      <c r="H1065" s="3">
        <v>-0.106276853</v>
      </c>
      <c r="I1065" s="5">
        <v>-864673.94949999999</v>
      </c>
      <c r="J1065" s="2">
        <v>1735.5821265326679</v>
      </c>
      <c r="K1065" s="2">
        <v>1941.9684195828231</v>
      </c>
      <c r="L1065" s="2">
        <v>1679.61</v>
      </c>
      <c r="M1065" s="64" t="s">
        <v>4008</v>
      </c>
    </row>
    <row r="1066" spans="1:13" x14ac:dyDescent="0.25">
      <c r="A1066" t="str">
        <f t="shared" si="16"/>
        <v>308208M192</v>
      </c>
      <c r="B1066" s="4" t="s">
        <v>2112</v>
      </c>
      <c r="C1066" s="1">
        <v>3082</v>
      </c>
      <c r="D1066" s="1" t="s">
        <v>2113</v>
      </c>
      <c r="E1066" s="2">
        <v>2544.41</v>
      </c>
      <c r="F1066" s="2">
        <v>10991228.986</v>
      </c>
      <c r="G1066" s="2">
        <v>10881249.353</v>
      </c>
      <c r="H1066" s="3">
        <v>1.0107261500000001E-2</v>
      </c>
      <c r="I1066" s="5">
        <v>109979.63262</v>
      </c>
      <c r="J1066" s="2">
        <v>4319.755458436337</v>
      </c>
      <c r="K1066" s="2">
        <v>4276.531436757441</v>
      </c>
      <c r="L1066" s="2">
        <v>4257.1000000000004</v>
      </c>
      <c r="M1066" s="64" t="s">
        <v>4009</v>
      </c>
    </row>
    <row r="1067" spans="1:13" x14ac:dyDescent="0.25">
      <c r="A1067" t="str">
        <f t="shared" si="16"/>
        <v>308308M193</v>
      </c>
      <c r="B1067" s="4" t="s">
        <v>2114</v>
      </c>
      <c r="C1067" s="1">
        <v>3083</v>
      </c>
      <c r="D1067" s="1" t="s">
        <v>2115</v>
      </c>
      <c r="E1067" s="2">
        <v>1156.04</v>
      </c>
      <c r="F1067" s="2">
        <v>6476136.1287000002</v>
      </c>
      <c r="G1067" s="2">
        <v>6165132.4643000001</v>
      </c>
      <c r="H1067" s="3">
        <v>5.0445576999999998E-2</v>
      </c>
      <c r="I1067" s="5">
        <v>311003.66440000001</v>
      </c>
      <c r="J1067" s="2">
        <v>5602.0000421265704</v>
      </c>
      <c r="K1067" s="2">
        <v>5332.9750391854959</v>
      </c>
      <c r="L1067" s="2">
        <v>5470.29</v>
      </c>
      <c r="M1067" s="64" t="s">
        <v>4008</v>
      </c>
    </row>
    <row r="1068" spans="1:13" x14ac:dyDescent="0.25">
      <c r="A1068" t="str">
        <f t="shared" si="16"/>
        <v>308408M194</v>
      </c>
      <c r="B1068" s="4" t="s">
        <v>2116</v>
      </c>
      <c r="C1068" s="1">
        <v>3084</v>
      </c>
      <c r="D1068" s="1" t="s">
        <v>2117</v>
      </c>
      <c r="E1068" s="2">
        <v>259.87</v>
      </c>
      <c r="F1068" s="2">
        <v>2427332.8415000001</v>
      </c>
      <c r="G1068" s="2">
        <v>2455758.7664000001</v>
      </c>
      <c r="H1068" s="3">
        <v>-1.1575211E-2</v>
      </c>
      <c r="I1068" s="5">
        <v>-28425.924879999999</v>
      </c>
      <c r="J1068" s="2">
        <v>9340.5658271443408</v>
      </c>
      <c r="K1068" s="2">
        <v>9449.9510001154431</v>
      </c>
      <c r="L1068" s="2">
        <v>9079.33</v>
      </c>
      <c r="M1068" s="64" t="s">
        <v>4010</v>
      </c>
    </row>
    <row r="1069" spans="1:13" x14ac:dyDescent="0.25">
      <c r="A1069" t="str">
        <f t="shared" si="16"/>
        <v>316908M19T</v>
      </c>
      <c r="B1069" s="4" t="s">
        <v>2118</v>
      </c>
      <c r="C1069" s="1">
        <v>3169</v>
      </c>
      <c r="D1069" s="1" t="s">
        <v>2119</v>
      </c>
      <c r="E1069" s="2">
        <v>8393.65</v>
      </c>
      <c r="F1069" s="2">
        <v>5114670.6275000004</v>
      </c>
      <c r="G1069" s="2">
        <v>5363864.4419999998</v>
      </c>
      <c r="H1069" s="3">
        <v>-4.6457888000000003E-2</v>
      </c>
      <c r="I1069" s="5">
        <v>-249193.81450000001</v>
      </c>
      <c r="J1069" s="2">
        <v>609.35</v>
      </c>
      <c r="K1069" s="2">
        <v>639.03837329409737</v>
      </c>
      <c r="L1069" s="2">
        <v>609.35</v>
      </c>
      <c r="M1069" s="64" t="s">
        <v>4008</v>
      </c>
    </row>
    <row r="1070" spans="1:13" x14ac:dyDescent="0.25">
      <c r="A1070" t="str">
        <f t="shared" si="16"/>
        <v>308508M201</v>
      </c>
      <c r="B1070" s="4" t="s">
        <v>2120</v>
      </c>
      <c r="C1070" s="1">
        <v>3085</v>
      </c>
      <c r="D1070" s="1" t="s">
        <v>2121</v>
      </c>
      <c r="E1070" s="2">
        <v>14772.3</v>
      </c>
      <c r="F1070" s="2">
        <v>15434394.486</v>
      </c>
      <c r="G1070" s="2">
        <v>16470418.809</v>
      </c>
      <c r="H1070" s="3">
        <v>-6.2902124000000004E-2</v>
      </c>
      <c r="I1070" s="5">
        <v>-1036024.323</v>
      </c>
      <c r="J1070" s="2">
        <v>1044.82</v>
      </c>
      <c r="K1070" s="2">
        <v>1114.9529057086575</v>
      </c>
      <c r="L1070" s="2">
        <v>1044.82</v>
      </c>
      <c r="M1070" s="64" t="s">
        <v>4008</v>
      </c>
    </row>
    <row r="1071" spans="1:13" x14ac:dyDescent="0.25">
      <c r="A1071" t="str">
        <f t="shared" si="16"/>
        <v>308608M202</v>
      </c>
      <c r="B1071" s="4" t="s">
        <v>2122</v>
      </c>
      <c r="C1071" s="1">
        <v>3086</v>
      </c>
      <c r="D1071" s="1" t="s">
        <v>2123</v>
      </c>
      <c r="E1071" s="2">
        <v>121.94</v>
      </c>
      <c r="F1071" s="2">
        <v>301213.00949999999</v>
      </c>
      <c r="G1071" s="2">
        <v>400506.62595999998</v>
      </c>
      <c r="H1071" s="3">
        <v>-0.24792003400000001</v>
      </c>
      <c r="I1071" s="5">
        <v>-99293.616460000005</v>
      </c>
      <c r="J1071" s="2">
        <v>2470.1739339019191</v>
      </c>
      <c r="K1071" s="2">
        <v>3284.4565028702641</v>
      </c>
      <c r="L1071" s="2">
        <v>2229.7800000000002</v>
      </c>
      <c r="M1071" s="64" t="s">
        <v>4010</v>
      </c>
    </row>
    <row r="1072" spans="1:13" x14ac:dyDescent="0.25">
      <c r="A1072" t="str">
        <f t="shared" si="16"/>
        <v>308908M211</v>
      </c>
      <c r="B1072" s="4" t="s">
        <v>2124</v>
      </c>
      <c r="C1072" s="1">
        <v>3089</v>
      </c>
      <c r="D1072" s="1" t="s">
        <v>2125</v>
      </c>
      <c r="E1072" s="2">
        <v>7069.28</v>
      </c>
      <c r="F1072" s="2">
        <v>5940315.9840000002</v>
      </c>
      <c r="G1072" s="2">
        <v>6080181.6134000001</v>
      </c>
      <c r="H1072" s="3">
        <v>-2.3003527999999999E-2</v>
      </c>
      <c r="I1072" s="5">
        <v>-139865.62940000001</v>
      </c>
      <c r="J1072" s="2">
        <v>840.30000000000007</v>
      </c>
      <c r="K1072" s="2">
        <v>860.08498933413307</v>
      </c>
      <c r="L1072" s="2">
        <v>840.3</v>
      </c>
      <c r="M1072" s="64" t="s">
        <v>4009</v>
      </c>
    </row>
    <row r="1073" spans="1:13" x14ac:dyDescent="0.25">
      <c r="A1073" t="str">
        <f t="shared" si="16"/>
        <v>309008M212</v>
      </c>
      <c r="B1073" s="4" t="s">
        <v>2126</v>
      </c>
      <c r="C1073" s="1">
        <v>3090</v>
      </c>
      <c r="D1073" s="1" t="s">
        <v>2127</v>
      </c>
      <c r="E1073" s="2">
        <v>468.2</v>
      </c>
      <c r="F1073" s="2">
        <v>1186209.7749999999</v>
      </c>
      <c r="G1073" s="2">
        <v>1130151.9193</v>
      </c>
      <c r="H1073" s="3">
        <v>4.9602053200000003E-2</v>
      </c>
      <c r="I1073" s="5">
        <v>56057.855678</v>
      </c>
      <c r="J1073" s="2">
        <v>2533.5535561725756</v>
      </c>
      <c r="K1073" s="2">
        <v>2413.8229801366938</v>
      </c>
      <c r="L1073" s="2">
        <v>2514.94</v>
      </c>
      <c r="M1073" s="64" t="s">
        <v>4008</v>
      </c>
    </row>
    <row r="1074" spans="1:13" x14ac:dyDescent="0.25">
      <c r="A1074" t="str">
        <f t="shared" si="16"/>
        <v>309108M213</v>
      </c>
      <c r="B1074" s="4" t="s">
        <v>2128</v>
      </c>
      <c r="C1074" s="1">
        <v>3091</v>
      </c>
      <c r="D1074" s="1" t="s">
        <v>2129</v>
      </c>
      <c r="E1074" s="2">
        <v>384.58</v>
      </c>
      <c r="F1074" s="2">
        <v>1419513.7974</v>
      </c>
      <c r="G1074" s="2">
        <v>1506541.1226999999</v>
      </c>
      <c r="H1074" s="3">
        <v>-5.7766313E-2</v>
      </c>
      <c r="I1074" s="5">
        <v>-87027.325330000007</v>
      </c>
      <c r="J1074" s="2">
        <v>3691.0754521816011</v>
      </c>
      <c r="K1074" s="2">
        <v>3917.3673168131468</v>
      </c>
      <c r="L1074" s="2">
        <v>3581.75</v>
      </c>
      <c r="M1074" s="64" t="s">
        <v>4009</v>
      </c>
    </row>
    <row r="1075" spans="1:13" x14ac:dyDescent="0.25">
      <c r="A1075" t="str">
        <f t="shared" si="16"/>
        <v>309308M221</v>
      </c>
      <c r="B1075" s="4" t="s">
        <v>2130</v>
      </c>
      <c r="C1075" s="1">
        <v>3093</v>
      </c>
      <c r="D1075" s="1" t="s">
        <v>2131</v>
      </c>
      <c r="E1075" s="2">
        <v>5375.45</v>
      </c>
      <c r="F1075" s="2">
        <v>4354867.0630000001</v>
      </c>
      <c r="G1075" s="2">
        <v>4303886.7543000001</v>
      </c>
      <c r="H1075" s="3">
        <v>1.1845178899999999E-2</v>
      </c>
      <c r="I1075" s="5">
        <v>50980.308728999997</v>
      </c>
      <c r="J1075" s="2">
        <v>810.14</v>
      </c>
      <c r="K1075" s="2">
        <v>800.65608540680319</v>
      </c>
      <c r="L1075" s="2">
        <v>810.14</v>
      </c>
      <c r="M1075" s="64" t="s">
        <v>4008</v>
      </c>
    </row>
    <row r="1076" spans="1:13" x14ac:dyDescent="0.25">
      <c r="A1076" t="str">
        <f t="shared" si="16"/>
        <v>309408M222</v>
      </c>
      <c r="B1076" s="4" t="s">
        <v>2132</v>
      </c>
      <c r="C1076" s="1">
        <v>3094</v>
      </c>
      <c r="D1076" s="1" t="s">
        <v>2133</v>
      </c>
      <c r="E1076" s="2">
        <v>232.79</v>
      </c>
      <c r="F1076" s="2">
        <v>577129.85309999995</v>
      </c>
      <c r="G1076" s="2">
        <v>532594.63821999996</v>
      </c>
      <c r="H1076" s="3">
        <v>8.36193452E-2</v>
      </c>
      <c r="I1076" s="5">
        <v>44535.214878999999</v>
      </c>
      <c r="J1076" s="2">
        <v>2479.186619270587</v>
      </c>
      <c r="K1076" s="2">
        <v>2287.8759320417544</v>
      </c>
      <c r="L1076" s="2">
        <v>2463.89</v>
      </c>
      <c r="M1076" s="64" t="s">
        <v>4012</v>
      </c>
    </row>
    <row r="1077" spans="1:13" x14ac:dyDescent="0.25">
      <c r="A1077" t="str">
        <f t="shared" si="16"/>
        <v>309508M223</v>
      </c>
      <c r="B1077" s="4" t="s">
        <v>2134</v>
      </c>
      <c r="C1077" s="1">
        <v>3095</v>
      </c>
      <c r="D1077" s="1" t="s">
        <v>2135</v>
      </c>
      <c r="E1077" s="2">
        <v>267.55</v>
      </c>
      <c r="F1077" s="2">
        <v>992968.46759999997</v>
      </c>
      <c r="G1077" s="2">
        <v>1143558.2179</v>
      </c>
      <c r="H1077" s="3">
        <v>-0.13168525</v>
      </c>
      <c r="I1077" s="5">
        <v>-150589.75030000001</v>
      </c>
      <c r="J1077" s="2">
        <v>3711.3379465520461</v>
      </c>
      <c r="K1077" s="2">
        <v>4274.1850790506451</v>
      </c>
      <c r="L1077" s="2">
        <v>3582.97</v>
      </c>
      <c r="M1077" s="64" t="s">
        <v>4010</v>
      </c>
    </row>
    <row r="1078" spans="1:13" x14ac:dyDescent="0.25">
      <c r="A1078" t="str">
        <f t="shared" si="16"/>
        <v>309708M231</v>
      </c>
      <c r="B1078" s="4" t="s">
        <v>2136</v>
      </c>
      <c r="C1078" s="1">
        <v>3097</v>
      </c>
      <c r="D1078" s="1" t="s">
        <v>2137</v>
      </c>
      <c r="E1078" s="2">
        <v>1576.72</v>
      </c>
      <c r="F1078" s="2">
        <v>1589145.1058</v>
      </c>
      <c r="G1078" s="2">
        <v>1584397.1767</v>
      </c>
      <c r="H1078" s="3">
        <v>2.9966785999999998E-3</v>
      </c>
      <c r="I1078" s="5">
        <v>4747.9291498000002</v>
      </c>
      <c r="J1078" s="2">
        <v>1007.8803502207113</v>
      </c>
      <c r="K1078" s="2">
        <v>1004.8690805596427</v>
      </c>
      <c r="L1078" s="2">
        <v>971.49</v>
      </c>
      <c r="M1078" s="64" t="s">
        <v>4008</v>
      </c>
    </row>
    <row r="1079" spans="1:13" x14ac:dyDescent="0.25">
      <c r="A1079" t="str">
        <f t="shared" si="16"/>
        <v>309808M232</v>
      </c>
      <c r="B1079" s="4" t="s">
        <v>2138</v>
      </c>
      <c r="C1079" s="1">
        <v>3098</v>
      </c>
      <c r="D1079" s="1" t="s">
        <v>2139</v>
      </c>
      <c r="E1079" s="2">
        <v>171.05</v>
      </c>
      <c r="F1079" s="2">
        <v>505847.43050000002</v>
      </c>
      <c r="G1079" s="2">
        <v>453801.33108999999</v>
      </c>
      <c r="H1079" s="3">
        <v>0.1146891731</v>
      </c>
      <c r="I1079" s="5">
        <v>52046.099413999997</v>
      </c>
      <c r="J1079" s="2">
        <v>2957.3073984215139</v>
      </c>
      <c r="K1079" s="2">
        <v>2653.0332130371235</v>
      </c>
      <c r="L1079" s="2">
        <v>2948.81</v>
      </c>
      <c r="M1079" s="64" t="s">
        <v>4010</v>
      </c>
    </row>
    <row r="1080" spans="1:13" x14ac:dyDescent="0.25">
      <c r="A1080" t="str">
        <f t="shared" si="16"/>
        <v>310108M241</v>
      </c>
      <c r="B1080" s="4" t="s">
        <v>2140</v>
      </c>
      <c r="C1080" s="1">
        <v>3101</v>
      </c>
      <c r="D1080" s="1" t="s">
        <v>2141</v>
      </c>
      <c r="E1080" s="2">
        <v>473</v>
      </c>
      <c r="F1080" s="2">
        <v>1122351.96</v>
      </c>
      <c r="G1080" s="2">
        <v>1146302.7172999999</v>
      </c>
      <c r="H1080" s="3">
        <v>-2.089392E-2</v>
      </c>
      <c r="I1080" s="5">
        <v>-23950.75735</v>
      </c>
      <c r="J1080" s="2">
        <v>2372.8371247357295</v>
      </c>
      <c r="K1080" s="2">
        <v>2423.4729752642702</v>
      </c>
      <c r="L1080" s="2">
        <v>2320.87</v>
      </c>
      <c r="M1080" s="64" t="s">
        <v>4008</v>
      </c>
    </row>
    <row r="1081" spans="1:13" x14ac:dyDescent="0.25">
      <c r="A1081" t="str">
        <f t="shared" si="16"/>
        <v>310208M242</v>
      </c>
      <c r="B1081" s="4" t="s">
        <v>2142</v>
      </c>
      <c r="C1081" s="1">
        <v>3102</v>
      </c>
      <c r="D1081" s="1" t="s">
        <v>2143</v>
      </c>
      <c r="E1081" s="2">
        <v>290.04000000000002</v>
      </c>
      <c r="F1081" s="2">
        <v>1332700.1747000001</v>
      </c>
      <c r="G1081" s="2">
        <v>1201923.4521000001</v>
      </c>
      <c r="H1081" s="3">
        <v>0.1088061993</v>
      </c>
      <c r="I1081" s="5">
        <v>130776.72263</v>
      </c>
      <c r="J1081" s="2">
        <v>4594.8840666804581</v>
      </c>
      <c r="K1081" s="2">
        <v>4143.9920428216801</v>
      </c>
      <c r="L1081" s="2">
        <v>4558.13</v>
      </c>
      <c r="M1081" s="64" t="s">
        <v>4008</v>
      </c>
    </row>
    <row r="1082" spans="1:13" x14ac:dyDescent="0.25">
      <c r="A1082" t="str">
        <f t="shared" si="16"/>
        <v>310308M243</v>
      </c>
      <c r="B1082" s="4" t="s">
        <v>2144</v>
      </c>
      <c r="C1082" s="1">
        <v>3103</v>
      </c>
      <c r="D1082" s="1" t="s">
        <v>2145</v>
      </c>
      <c r="E1082" s="2">
        <v>323.5</v>
      </c>
      <c r="F1082" s="2">
        <v>1989799.5061999999</v>
      </c>
      <c r="G1082" s="2">
        <v>2312287.6869999999</v>
      </c>
      <c r="H1082" s="3">
        <v>-0.13946715300000001</v>
      </c>
      <c r="I1082" s="5">
        <v>-322488.18079999997</v>
      </c>
      <c r="J1082" s="2">
        <v>6150.8485508500771</v>
      </c>
      <c r="K1082" s="2">
        <v>7147.7208253477584</v>
      </c>
      <c r="L1082" s="2">
        <v>5874.8</v>
      </c>
      <c r="M1082" s="64" t="s">
        <v>4008</v>
      </c>
    </row>
    <row r="1083" spans="1:13" x14ac:dyDescent="0.25">
      <c r="A1083" t="str">
        <f t="shared" si="16"/>
        <v>310508M24T</v>
      </c>
      <c r="B1083" s="4" t="s">
        <v>2146</v>
      </c>
      <c r="C1083" s="1">
        <v>3105</v>
      </c>
      <c r="D1083" s="1" t="s">
        <v>2147</v>
      </c>
      <c r="E1083" s="2">
        <v>668.55</v>
      </c>
      <c r="F1083" s="2">
        <v>438528.68699999998</v>
      </c>
      <c r="G1083" s="2">
        <v>462759.37763</v>
      </c>
      <c r="H1083" s="3">
        <v>-5.2361316999999998E-2</v>
      </c>
      <c r="I1083" s="5">
        <v>-24230.690630000001</v>
      </c>
      <c r="J1083" s="2">
        <v>655.94</v>
      </c>
      <c r="K1083" s="2">
        <v>692.18364764041587</v>
      </c>
      <c r="L1083" s="2">
        <v>655.94</v>
      </c>
      <c r="M1083" s="64" t="s">
        <v>4009</v>
      </c>
    </row>
    <row r="1084" spans="1:13" x14ac:dyDescent="0.25">
      <c r="A1084" t="str">
        <f t="shared" si="16"/>
        <v>310608M251</v>
      </c>
      <c r="B1084" s="4" t="s">
        <v>2148</v>
      </c>
      <c r="C1084" s="1">
        <v>3106</v>
      </c>
      <c r="D1084" s="1" t="s">
        <v>2149</v>
      </c>
      <c r="E1084" s="2">
        <v>6714.84</v>
      </c>
      <c r="F1084" s="2">
        <v>20014928.302999999</v>
      </c>
      <c r="G1084" s="2">
        <v>20156792.642999999</v>
      </c>
      <c r="H1084" s="3">
        <v>-7.0380410000000001E-3</v>
      </c>
      <c r="I1084" s="5">
        <v>-141864.34030000001</v>
      </c>
      <c r="J1084" s="2">
        <v>2980.7007021760755</v>
      </c>
      <c r="K1084" s="2">
        <v>3001.8276895652016</v>
      </c>
      <c r="L1084" s="2">
        <v>2943.36</v>
      </c>
      <c r="M1084" s="64" t="s">
        <v>4008</v>
      </c>
    </row>
    <row r="1085" spans="1:13" x14ac:dyDescent="0.25">
      <c r="A1085" t="str">
        <f t="shared" si="16"/>
        <v>310708M252</v>
      </c>
      <c r="B1085" s="4" t="s">
        <v>2150</v>
      </c>
      <c r="C1085" s="1">
        <v>3107</v>
      </c>
      <c r="D1085" s="1" t="s">
        <v>2151</v>
      </c>
      <c r="E1085" s="2">
        <v>8198.32</v>
      </c>
      <c r="F1085" s="2">
        <v>39048312.932999998</v>
      </c>
      <c r="G1085" s="2">
        <v>38352543.589000002</v>
      </c>
      <c r="H1085" s="3">
        <v>1.8141413299999999E-2</v>
      </c>
      <c r="I1085" s="5">
        <v>695769.34378999996</v>
      </c>
      <c r="J1085" s="2">
        <v>4762.9652090916188</v>
      </c>
      <c r="K1085" s="2">
        <v>4678.0979016432639</v>
      </c>
      <c r="L1085" s="2">
        <v>5079.82</v>
      </c>
      <c r="M1085" s="64" t="s">
        <v>4008</v>
      </c>
    </row>
    <row r="1086" spans="1:13" x14ac:dyDescent="0.25">
      <c r="A1086" t="str">
        <f t="shared" si="16"/>
        <v>310808M253</v>
      </c>
      <c r="B1086" s="4" t="s">
        <v>2152</v>
      </c>
      <c r="C1086" s="1">
        <v>3108</v>
      </c>
      <c r="D1086" s="1" t="s">
        <v>2153</v>
      </c>
      <c r="E1086" s="2">
        <v>5744.55</v>
      </c>
      <c r="F1086" s="2">
        <v>38019869.814999998</v>
      </c>
      <c r="G1086" s="2">
        <v>36568445.347000003</v>
      </c>
      <c r="H1086" s="3">
        <v>3.96906255E-2</v>
      </c>
      <c r="I1086" s="5">
        <v>1451424.4676000001</v>
      </c>
      <c r="J1086" s="2">
        <v>6618.4243874628992</v>
      </c>
      <c r="K1086" s="2">
        <v>6365.7632620483764</v>
      </c>
      <c r="L1086" s="2">
        <v>6584.97</v>
      </c>
      <c r="M1086" s="64" t="s">
        <v>4008</v>
      </c>
    </row>
    <row r="1087" spans="1:13" x14ac:dyDescent="0.25">
      <c r="A1087" t="str">
        <f t="shared" si="16"/>
        <v>310908M254</v>
      </c>
      <c r="B1087" s="4" t="s">
        <v>2154</v>
      </c>
      <c r="C1087" s="1">
        <v>3109</v>
      </c>
      <c r="D1087" s="1" t="s">
        <v>2155</v>
      </c>
      <c r="E1087" s="2">
        <v>579.16</v>
      </c>
      <c r="F1087" s="2">
        <v>5686814.6644000001</v>
      </c>
      <c r="G1087" s="2">
        <v>5833729.8805</v>
      </c>
      <c r="H1087" s="3">
        <v>-2.5183753999999999E-2</v>
      </c>
      <c r="I1087" s="5">
        <v>-146915.21609999999</v>
      </c>
      <c r="J1087" s="2">
        <v>9819.073596933491</v>
      </c>
      <c r="K1087" s="2">
        <v>10072.743077042614</v>
      </c>
      <c r="L1087" s="2">
        <v>9697.4</v>
      </c>
      <c r="M1087" s="64" t="s">
        <v>4009</v>
      </c>
    </row>
    <row r="1088" spans="1:13" x14ac:dyDescent="0.25">
      <c r="A1088" t="str">
        <f t="shared" si="16"/>
        <v>311008M25T</v>
      </c>
      <c r="B1088" s="4" t="s">
        <v>2156</v>
      </c>
      <c r="C1088" s="1">
        <v>3110</v>
      </c>
      <c r="D1088" s="1" t="s">
        <v>2157</v>
      </c>
      <c r="E1088" s="2">
        <v>3934.4</v>
      </c>
      <c r="F1088" s="2">
        <v>2551615.7760000001</v>
      </c>
      <c r="G1088" s="2">
        <v>2727830.0770999999</v>
      </c>
      <c r="H1088" s="3">
        <v>-6.4598709000000004E-2</v>
      </c>
      <c r="I1088" s="5">
        <v>-176214.30110000001</v>
      </c>
      <c r="J1088" s="2">
        <v>648.54</v>
      </c>
      <c r="K1088" s="2">
        <v>693.32810011691743</v>
      </c>
      <c r="L1088" s="2">
        <v>648.54</v>
      </c>
      <c r="M1088" s="64" t="s">
        <v>4012</v>
      </c>
    </row>
    <row r="1089" spans="1:13" x14ac:dyDescent="0.25">
      <c r="A1089" t="str">
        <f t="shared" si="16"/>
        <v>311108M261</v>
      </c>
      <c r="B1089" s="4" t="s">
        <v>2158</v>
      </c>
      <c r="C1089" s="1">
        <v>3111</v>
      </c>
      <c r="D1089" s="1" t="s">
        <v>2159</v>
      </c>
      <c r="E1089" s="2">
        <v>12640.19</v>
      </c>
      <c r="F1089" s="2">
        <v>18108120.960999999</v>
      </c>
      <c r="G1089" s="2">
        <v>21427831.546</v>
      </c>
      <c r="H1089" s="3">
        <v>-0.154925177</v>
      </c>
      <c r="I1089" s="5">
        <v>-3319710.585</v>
      </c>
      <c r="J1089" s="2">
        <v>1432.5829723287386</v>
      </c>
      <c r="K1089" s="2">
        <v>1695.2143556386413</v>
      </c>
      <c r="L1089" s="2">
        <v>1666.16</v>
      </c>
      <c r="M1089" s="64" t="s">
        <v>4008</v>
      </c>
    </row>
    <row r="1090" spans="1:13" x14ac:dyDescent="0.25">
      <c r="A1090" t="str">
        <f t="shared" si="16"/>
        <v>311208M262</v>
      </c>
      <c r="B1090" s="4" t="s">
        <v>2160</v>
      </c>
      <c r="C1090" s="1">
        <v>3112</v>
      </c>
      <c r="D1090" s="1" t="s">
        <v>2161</v>
      </c>
      <c r="E1090" s="2">
        <v>5048.67</v>
      </c>
      <c r="F1090" s="2">
        <v>16757329.049000001</v>
      </c>
      <c r="G1090" s="2">
        <v>15835617.846999999</v>
      </c>
      <c r="H1090" s="3">
        <v>5.8204941000000003E-2</v>
      </c>
      <c r="I1090" s="5">
        <v>921711.20264000003</v>
      </c>
      <c r="J1090" s="2">
        <v>3319.1571342551601</v>
      </c>
      <c r="K1090" s="2">
        <v>3136.5919830371163</v>
      </c>
      <c r="L1090" s="2">
        <v>3287.97</v>
      </c>
      <c r="M1090" s="64" t="s">
        <v>4008</v>
      </c>
    </row>
    <row r="1091" spans="1:13" x14ac:dyDescent="0.25">
      <c r="A1091" t="str">
        <f t="shared" ref="A1091:A1154" si="17">TRIM(CONCATENATE(C1091,B1091))</f>
        <v>311308M263</v>
      </c>
      <c r="B1091" s="4" t="s">
        <v>2162</v>
      </c>
      <c r="C1091" s="1">
        <v>3113</v>
      </c>
      <c r="D1091" s="1" t="s">
        <v>2163</v>
      </c>
      <c r="E1091" s="2">
        <v>5606.17</v>
      </c>
      <c r="F1091" s="2">
        <v>28782245.002999999</v>
      </c>
      <c r="G1091" s="2">
        <v>26304843.171</v>
      </c>
      <c r="H1091" s="3">
        <v>9.4180444899999993E-2</v>
      </c>
      <c r="I1091" s="5">
        <v>2477401.8321000002</v>
      </c>
      <c r="J1091" s="2">
        <v>5134.0300067604085</v>
      </c>
      <c r="K1091" s="2">
        <v>4692.1237085211469</v>
      </c>
      <c r="L1091" s="2">
        <v>5281.99</v>
      </c>
      <c r="M1091" s="64" t="s">
        <v>4008</v>
      </c>
    </row>
    <row r="1092" spans="1:13" x14ac:dyDescent="0.25">
      <c r="A1092" t="str">
        <f t="shared" si="17"/>
        <v>311408M264</v>
      </c>
      <c r="B1092" s="4" t="s">
        <v>2164</v>
      </c>
      <c r="C1092" s="1">
        <v>3114</v>
      </c>
      <c r="D1092" s="1" t="s">
        <v>2165</v>
      </c>
      <c r="E1092" s="2">
        <v>272.83999999999997</v>
      </c>
      <c r="F1092" s="2">
        <v>2400110.4522000002</v>
      </c>
      <c r="G1092" s="2">
        <v>2394912.1403000001</v>
      </c>
      <c r="H1092" s="3">
        <v>2.1705647000000001E-3</v>
      </c>
      <c r="I1092" s="5">
        <v>5198.3118565000004</v>
      </c>
      <c r="J1092" s="2">
        <v>8796.7689935493345</v>
      </c>
      <c r="K1092" s="2">
        <v>8777.7163916581158</v>
      </c>
      <c r="L1092" s="2">
        <v>8929.93</v>
      </c>
      <c r="M1092" s="64" t="s">
        <v>4009</v>
      </c>
    </row>
    <row r="1093" spans="1:13" x14ac:dyDescent="0.25">
      <c r="A1093" t="str">
        <f t="shared" si="17"/>
        <v>311508M271</v>
      </c>
      <c r="B1093" s="4" t="s">
        <v>2166</v>
      </c>
      <c r="C1093" s="1">
        <v>3115</v>
      </c>
      <c r="D1093" s="1" t="s">
        <v>2167</v>
      </c>
      <c r="E1093" s="2">
        <v>9319.9699999999993</v>
      </c>
      <c r="F1093" s="2">
        <v>19641950.890000001</v>
      </c>
      <c r="G1093" s="2">
        <v>19596510.829</v>
      </c>
      <c r="H1093" s="3">
        <v>2.3187833000000001E-3</v>
      </c>
      <c r="I1093" s="5">
        <v>45440.061447</v>
      </c>
      <c r="J1093" s="2">
        <v>2107.512244138125</v>
      </c>
      <c r="K1093" s="2">
        <v>2102.6366854185153</v>
      </c>
      <c r="L1093" s="2">
        <v>2085.19</v>
      </c>
      <c r="M1093" s="64" t="s">
        <v>4008</v>
      </c>
    </row>
    <row r="1094" spans="1:13" x14ac:dyDescent="0.25">
      <c r="A1094" t="str">
        <f t="shared" si="17"/>
        <v>311608M272</v>
      </c>
      <c r="B1094" s="4" t="s">
        <v>2168</v>
      </c>
      <c r="C1094" s="1">
        <v>3116</v>
      </c>
      <c r="D1094" s="1" t="s">
        <v>2169</v>
      </c>
      <c r="E1094" s="2">
        <v>3630.19</v>
      </c>
      <c r="F1094" s="2">
        <v>11239907.828</v>
      </c>
      <c r="G1094" s="2">
        <v>10445813.691</v>
      </c>
      <c r="H1094" s="3">
        <v>7.6020323599999995E-2</v>
      </c>
      <c r="I1094" s="5">
        <v>794094.13702000002</v>
      </c>
      <c r="J1094" s="2">
        <v>3096.2312793545238</v>
      </c>
      <c r="K1094" s="2">
        <v>2877.4840135089348</v>
      </c>
      <c r="L1094" s="2">
        <v>3186.87</v>
      </c>
      <c r="M1094" s="64" t="s">
        <v>4008</v>
      </c>
    </row>
    <row r="1095" spans="1:13" x14ac:dyDescent="0.25">
      <c r="A1095" t="str">
        <f t="shared" si="17"/>
        <v>311708M273</v>
      </c>
      <c r="B1095" s="4" t="s">
        <v>2170</v>
      </c>
      <c r="C1095" s="1">
        <v>3117</v>
      </c>
      <c r="D1095" s="1" t="s">
        <v>2171</v>
      </c>
      <c r="E1095" s="2">
        <v>1581.85</v>
      </c>
      <c r="F1095" s="2">
        <v>6857784.8459999999</v>
      </c>
      <c r="G1095" s="2">
        <v>6572038.6875</v>
      </c>
      <c r="H1095" s="3">
        <v>4.3479074299999997E-2</v>
      </c>
      <c r="I1095" s="5">
        <v>285746.15852</v>
      </c>
      <c r="J1095" s="2">
        <v>4335.2940202926957</v>
      </c>
      <c r="K1095" s="2">
        <v>4154.653530676107</v>
      </c>
      <c r="L1095" s="2">
        <v>4263.6000000000004</v>
      </c>
      <c r="M1095" s="64" t="s">
        <v>4008</v>
      </c>
    </row>
    <row r="1096" spans="1:13" x14ac:dyDescent="0.25">
      <c r="A1096" t="str">
        <f t="shared" si="17"/>
        <v>311908M27T</v>
      </c>
      <c r="B1096" s="4" t="s">
        <v>2172</v>
      </c>
      <c r="C1096" s="1">
        <v>3119</v>
      </c>
      <c r="D1096" s="1" t="s">
        <v>2173</v>
      </c>
      <c r="E1096" s="2">
        <v>3196.82</v>
      </c>
      <c r="F1096" s="2">
        <v>1641726.9110000001</v>
      </c>
      <c r="G1096" s="2">
        <v>1696900.1163000001</v>
      </c>
      <c r="H1096" s="3">
        <v>-3.2514115000000003E-2</v>
      </c>
      <c r="I1096" s="5">
        <v>-55173.205300000001</v>
      </c>
      <c r="J1096" s="2">
        <v>513.54999999999995</v>
      </c>
      <c r="K1096" s="2">
        <v>530.80877756645668</v>
      </c>
      <c r="L1096" s="2">
        <v>513.54999999999995</v>
      </c>
      <c r="M1096" s="64" t="s">
        <v>4008</v>
      </c>
    </row>
    <row r="1097" spans="1:13" x14ac:dyDescent="0.25">
      <c r="A1097" t="str">
        <f t="shared" si="17"/>
        <v>312008M281</v>
      </c>
      <c r="B1097" s="4" t="s">
        <v>2174</v>
      </c>
      <c r="C1097" s="1">
        <v>3120</v>
      </c>
      <c r="D1097" s="1" t="s">
        <v>2175</v>
      </c>
      <c r="E1097" s="2">
        <v>7481.05</v>
      </c>
      <c r="F1097" s="2">
        <v>14888762.449999999</v>
      </c>
      <c r="G1097" s="2">
        <v>16021221.699999999</v>
      </c>
      <c r="H1097" s="3">
        <v>-7.0684949999999996E-2</v>
      </c>
      <c r="I1097" s="5">
        <v>-1132459.2509999999</v>
      </c>
      <c r="J1097" s="2">
        <v>1990.1968908107817</v>
      </c>
      <c r="K1097" s="2">
        <v>2141.5739368136824</v>
      </c>
      <c r="L1097" s="2">
        <v>1969.79</v>
      </c>
      <c r="M1097" s="64" t="s">
        <v>4008</v>
      </c>
    </row>
    <row r="1098" spans="1:13" x14ac:dyDescent="0.25">
      <c r="A1098" t="str">
        <f t="shared" si="17"/>
        <v>312108M282</v>
      </c>
      <c r="B1098" s="4" t="s">
        <v>2176</v>
      </c>
      <c r="C1098" s="1">
        <v>3121</v>
      </c>
      <c r="D1098" s="1" t="s">
        <v>2177</v>
      </c>
      <c r="E1098" s="2">
        <v>3362.64</v>
      </c>
      <c r="F1098" s="2">
        <v>10378850.15</v>
      </c>
      <c r="G1098" s="2">
        <v>10105584.836999999</v>
      </c>
      <c r="H1098" s="3">
        <v>2.7041019100000001E-2</v>
      </c>
      <c r="I1098" s="5">
        <v>273265.31253</v>
      </c>
      <c r="J1098" s="2">
        <v>3086.5183754431046</v>
      </c>
      <c r="K1098" s="2">
        <v>3005.2532643994005</v>
      </c>
      <c r="L1098" s="2">
        <v>3067.53</v>
      </c>
      <c r="M1098" s="64" t="s">
        <v>4008</v>
      </c>
    </row>
    <row r="1099" spans="1:13" x14ac:dyDescent="0.25">
      <c r="A1099" t="str">
        <f t="shared" si="17"/>
        <v>312208M283</v>
      </c>
      <c r="B1099" s="4" t="s">
        <v>2178</v>
      </c>
      <c r="C1099" s="1">
        <v>3122</v>
      </c>
      <c r="D1099" s="1" t="s">
        <v>2179</v>
      </c>
      <c r="E1099" s="2">
        <v>2403.4699999999998</v>
      </c>
      <c r="F1099" s="2">
        <v>10153695.014</v>
      </c>
      <c r="G1099" s="2">
        <v>10345227.455</v>
      </c>
      <c r="H1099" s="3">
        <v>-1.8514086999999999E-2</v>
      </c>
      <c r="I1099" s="5">
        <v>-191532.44039999999</v>
      </c>
      <c r="J1099" s="2">
        <v>4224.5981909489201</v>
      </c>
      <c r="K1099" s="2">
        <v>4304.2881562906969</v>
      </c>
      <c r="L1099" s="2">
        <v>4286.32</v>
      </c>
      <c r="M1099" s="64" t="s">
        <v>4008</v>
      </c>
    </row>
    <row r="1100" spans="1:13" x14ac:dyDescent="0.25">
      <c r="A1100" t="str">
        <f t="shared" si="17"/>
        <v>312408M28T</v>
      </c>
      <c r="B1100" s="4" t="s">
        <v>2180</v>
      </c>
      <c r="C1100" s="1">
        <v>3124</v>
      </c>
      <c r="D1100" s="1" t="s">
        <v>2181</v>
      </c>
      <c r="E1100" s="2">
        <v>7679.23</v>
      </c>
      <c r="F1100" s="2">
        <v>4223806.8768999996</v>
      </c>
      <c r="G1100" s="2">
        <v>5148691.2781999996</v>
      </c>
      <c r="H1100" s="3">
        <v>-0.17963485300000001</v>
      </c>
      <c r="I1100" s="5">
        <v>-924884.40130000003</v>
      </c>
      <c r="J1100" s="2">
        <v>550.03</v>
      </c>
      <c r="K1100" s="2">
        <v>670.46973175695996</v>
      </c>
      <c r="L1100" s="2">
        <v>550.03</v>
      </c>
      <c r="M1100" s="64" t="s">
        <v>4011</v>
      </c>
    </row>
    <row r="1101" spans="1:13" x14ac:dyDescent="0.25">
      <c r="A1101" t="str">
        <f t="shared" si="17"/>
        <v>312508M291</v>
      </c>
      <c r="B1101" s="4" t="s">
        <v>2182</v>
      </c>
      <c r="C1101" s="1">
        <v>3125</v>
      </c>
      <c r="D1101" s="1" t="s">
        <v>2183</v>
      </c>
      <c r="E1101" s="2">
        <v>12199.51</v>
      </c>
      <c r="F1101" s="2">
        <v>21013046.103</v>
      </c>
      <c r="G1101" s="2">
        <v>22115864.973999999</v>
      </c>
      <c r="H1101" s="3">
        <v>-4.9865509000000002E-2</v>
      </c>
      <c r="I1101" s="5">
        <v>-1102818.871</v>
      </c>
      <c r="J1101" s="2">
        <v>1722.4500084839474</v>
      </c>
      <c r="K1101" s="2">
        <v>1812.8486286744303</v>
      </c>
      <c r="L1101" s="2">
        <v>1691.34</v>
      </c>
      <c r="M1101" s="64" t="s">
        <v>4008</v>
      </c>
    </row>
    <row r="1102" spans="1:13" x14ac:dyDescent="0.25">
      <c r="A1102" t="str">
        <f t="shared" si="17"/>
        <v>312608M292</v>
      </c>
      <c r="B1102" s="4" t="s">
        <v>2184</v>
      </c>
      <c r="C1102" s="1">
        <v>3126</v>
      </c>
      <c r="D1102" s="1" t="s">
        <v>2185</v>
      </c>
      <c r="E1102" s="2">
        <v>7258.26</v>
      </c>
      <c r="F1102" s="2">
        <v>21073579.544</v>
      </c>
      <c r="G1102" s="2">
        <v>20037503.774999999</v>
      </c>
      <c r="H1102" s="3">
        <v>5.1706828400000002E-2</v>
      </c>
      <c r="I1102" s="5">
        <v>1036075.7698</v>
      </c>
      <c r="J1102" s="2">
        <v>2903.3927613505166</v>
      </c>
      <c r="K1102" s="2">
        <v>2760.6483888700595</v>
      </c>
      <c r="L1102" s="2">
        <v>2875.94</v>
      </c>
      <c r="M1102" s="64" t="s">
        <v>4008</v>
      </c>
    </row>
    <row r="1103" spans="1:13" x14ac:dyDescent="0.25">
      <c r="A1103" t="str">
        <f t="shared" si="17"/>
        <v>312708M293</v>
      </c>
      <c r="B1103" s="4" t="s">
        <v>2186</v>
      </c>
      <c r="C1103" s="1">
        <v>3127</v>
      </c>
      <c r="D1103" s="1" t="s">
        <v>2187</v>
      </c>
      <c r="E1103" s="2">
        <v>7694.49</v>
      </c>
      <c r="F1103" s="2">
        <v>32517727.252</v>
      </c>
      <c r="G1103" s="2">
        <v>32220824.032000002</v>
      </c>
      <c r="H1103" s="3">
        <v>9.2146377000000002E-3</v>
      </c>
      <c r="I1103" s="5">
        <v>296903.21983999998</v>
      </c>
      <c r="J1103" s="2">
        <v>4226.1055966022441</v>
      </c>
      <c r="K1103" s="2">
        <v>4187.5191249842419</v>
      </c>
      <c r="L1103" s="2">
        <v>4191.26</v>
      </c>
      <c r="M1103" s="64" t="s">
        <v>4008</v>
      </c>
    </row>
    <row r="1104" spans="1:13" x14ac:dyDescent="0.25">
      <c r="A1104" t="str">
        <f t="shared" si="17"/>
        <v>312808M294</v>
      </c>
      <c r="B1104" s="4" t="s">
        <v>2188</v>
      </c>
      <c r="C1104" s="1">
        <v>3128</v>
      </c>
      <c r="D1104" s="1" t="s">
        <v>2189</v>
      </c>
      <c r="E1104" s="2">
        <v>250.33</v>
      </c>
      <c r="F1104" s="2">
        <v>1787124.9308</v>
      </c>
      <c r="G1104" s="2">
        <v>1867369.9642</v>
      </c>
      <c r="H1104" s="3">
        <v>-4.2972219999999998E-2</v>
      </c>
      <c r="I1104" s="5">
        <v>-80245.033370000005</v>
      </c>
      <c r="J1104" s="2">
        <v>7139.076142691647</v>
      </c>
      <c r="K1104" s="2">
        <v>7459.6331410538087</v>
      </c>
      <c r="L1104" s="2">
        <v>6915.92</v>
      </c>
      <c r="M1104" s="64" t="s">
        <v>4010</v>
      </c>
    </row>
    <row r="1105" spans="1:13" x14ac:dyDescent="0.25">
      <c r="A1105" t="str">
        <f t="shared" si="17"/>
        <v>317008M29T</v>
      </c>
      <c r="B1105" s="4" t="s">
        <v>2190</v>
      </c>
      <c r="C1105" s="1">
        <v>3170</v>
      </c>
      <c r="D1105" s="1" t="s">
        <v>2191</v>
      </c>
      <c r="E1105" s="2">
        <v>18673.09</v>
      </c>
      <c r="F1105" s="2">
        <v>11910817.187000001</v>
      </c>
      <c r="G1105" s="2">
        <v>11790291.807</v>
      </c>
      <c r="H1105" s="3">
        <v>1.02224256E-2</v>
      </c>
      <c r="I1105" s="5">
        <v>120525.38052999999</v>
      </c>
      <c r="J1105" s="2">
        <v>637.8599999785788</v>
      </c>
      <c r="K1105" s="2">
        <v>631.40550423095476</v>
      </c>
      <c r="L1105" s="2">
        <v>637.86</v>
      </c>
      <c r="M1105" s="64" t="s">
        <v>4008</v>
      </c>
    </row>
    <row r="1106" spans="1:13" x14ac:dyDescent="0.25">
      <c r="A1106" t="str">
        <f t="shared" si="17"/>
        <v>312908M301</v>
      </c>
      <c r="B1106" s="4" t="s">
        <v>2192</v>
      </c>
      <c r="C1106" s="1">
        <v>3129</v>
      </c>
      <c r="D1106" s="1" t="s">
        <v>2193</v>
      </c>
      <c r="E1106" s="2">
        <v>1826.53</v>
      </c>
      <c r="F1106" s="2">
        <v>3692727.7839000002</v>
      </c>
      <c r="G1106" s="2">
        <v>3514601.0547000002</v>
      </c>
      <c r="H1106" s="3">
        <v>5.0681919899999997E-2</v>
      </c>
      <c r="I1106" s="5">
        <v>178126.72917000001</v>
      </c>
      <c r="J1106" s="2">
        <v>2021.7175649455526</v>
      </c>
      <c r="K1106" s="2">
        <v>1924.1956358231182</v>
      </c>
      <c r="L1106" s="2">
        <v>2007.03</v>
      </c>
      <c r="M1106" s="64" t="s">
        <v>4012</v>
      </c>
    </row>
    <row r="1107" spans="1:13" x14ac:dyDescent="0.25">
      <c r="A1107" t="str">
        <f t="shared" si="17"/>
        <v>313008M302</v>
      </c>
      <c r="B1107" s="4" t="s">
        <v>2194</v>
      </c>
      <c r="C1107" s="1">
        <v>3130</v>
      </c>
      <c r="D1107" s="1" t="s">
        <v>2195</v>
      </c>
      <c r="E1107" s="2">
        <v>460.26</v>
      </c>
      <c r="F1107" s="2">
        <v>1324465.1753</v>
      </c>
      <c r="G1107" s="2">
        <v>1328574.8594</v>
      </c>
      <c r="H1107" s="3">
        <v>-3.0933029999999999E-3</v>
      </c>
      <c r="I1107" s="5">
        <v>-4109.6840990000001</v>
      </c>
      <c r="J1107" s="2">
        <v>2877.6456248642071</v>
      </c>
      <c r="K1107" s="2">
        <v>2886.5746738799808</v>
      </c>
      <c r="L1107" s="2">
        <v>3022.88</v>
      </c>
      <c r="M1107" s="64" t="s">
        <v>4012</v>
      </c>
    </row>
    <row r="1108" spans="1:13" x14ac:dyDescent="0.25">
      <c r="A1108" t="str">
        <f t="shared" si="17"/>
        <v>313308M30T</v>
      </c>
      <c r="B1108" s="4" t="s">
        <v>2196</v>
      </c>
      <c r="C1108" s="1">
        <v>3133</v>
      </c>
      <c r="D1108" s="1" t="s">
        <v>2197</v>
      </c>
      <c r="E1108" s="2">
        <v>1399.45</v>
      </c>
      <c r="F1108" s="2">
        <v>791710.84849999996</v>
      </c>
      <c r="G1108" s="2">
        <v>1038311.7695000001</v>
      </c>
      <c r="H1108" s="3">
        <v>-0.23750180700000001</v>
      </c>
      <c r="I1108" s="5">
        <v>-246600.921</v>
      </c>
      <c r="J1108" s="2">
        <v>565.7299999999999</v>
      </c>
      <c r="K1108" s="2">
        <v>741.94274143413486</v>
      </c>
      <c r="L1108" s="2">
        <v>565.73</v>
      </c>
      <c r="M1108" s="64" t="s">
        <v>4013</v>
      </c>
    </row>
    <row r="1109" spans="1:13" x14ac:dyDescent="0.25">
      <c r="A1109" t="str">
        <f t="shared" si="17"/>
        <v>313408M311</v>
      </c>
      <c r="B1109" s="4" t="s">
        <v>2198</v>
      </c>
      <c r="C1109" s="1">
        <v>3134</v>
      </c>
      <c r="D1109" s="1" t="s">
        <v>2199</v>
      </c>
      <c r="E1109" s="2">
        <v>2526.4499999999998</v>
      </c>
      <c r="F1109" s="2">
        <v>8778288.0555000007</v>
      </c>
      <c r="G1109" s="2">
        <v>9008968.6313000005</v>
      </c>
      <c r="H1109" s="3">
        <v>-2.5605658999999999E-2</v>
      </c>
      <c r="I1109" s="5">
        <v>-230680.57579999999</v>
      </c>
      <c r="J1109" s="2">
        <v>3474.5544362643241</v>
      </c>
      <c r="K1109" s="2">
        <v>3565.8606468760518</v>
      </c>
      <c r="L1109" s="2">
        <v>3438.87</v>
      </c>
      <c r="M1109" s="64" t="s">
        <v>4008</v>
      </c>
    </row>
    <row r="1110" spans="1:13" x14ac:dyDescent="0.25">
      <c r="A1110" t="str">
        <f t="shared" si="17"/>
        <v>313508M312</v>
      </c>
      <c r="B1110" s="4" t="s">
        <v>2200</v>
      </c>
      <c r="C1110" s="1">
        <v>3135</v>
      </c>
      <c r="D1110" s="1" t="s">
        <v>2201</v>
      </c>
      <c r="E1110" s="2">
        <v>1478.88</v>
      </c>
      <c r="F1110" s="2">
        <v>7714800.8019000003</v>
      </c>
      <c r="G1110" s="2">
        <v>7278065.5915000001</v>
      </c>
      <c r="H1110" s="3">
        <v>6.0007045100000003E-2</v>
      </c>
      <c r="I1110" s="5">
        <v>436735.21042000002</v>
      </c>
      <c r="J1110" s="2">
        <v>5216.6509804040898</v>
      </c>
      <c r="K1110" s="2">
        <v>4921.3361405252617</v>
      </c>
      <c r="L1110" s="2">
        <v>5565.23</v>
      </c>
      <c r="M1110" s="64" t="s">
        <v>4008</v>
      </c>
    </row>
    <row r="1111" spans="1:13" x14ac:dyDescent="0.25">
      <c r="A1111" t="str">
        <f t="shared" si="17"/>
        <v>313608M313</v>
      </c>
      <c r="B1111" s="4" t="s">
        <v>2202</v>
      </c>
      <c r="C1111" s="1">
        <v>3136</v>
      </c>
      <c r="D1111" s="1" t="s">
        <v>2203</v>
      </c>
      <c r="E1111" s="2">
        <v>2628.39</v>
      </c>
      <c r="F1111" s="2">
        <v>19217372.958000001</v>
      </c>
      <c r="G1111" s="2">
        <v>19913932.215</v>
      </c>
      <c r="H1111" s="3">
        <v>-3.4978489000000001E-2</v>
      </c>
      <c r="I1111" s="5">
        <v>-696559.25670000003</v>
      </c>
      <c r="J1111" s="2">
        <v>7311.4617533927621</v>
      </c>
      <c r="K1111" s="2">
        <v>7576.475414607422</v>
      </c>
      <c r="L1111" s="2">
        <v>7388.62</v>
      </c>
      <c r="M1111" s="64" t="s">
        <v>4008</v>
      </c>
    </row>
    <row r="1112" spans="1:13" x14ac:dyDescent="0.25">
      <c r="A1112" t="str">
        <f t="shared" si="17"/>
        <v>313708M314</v>
      </c>
      <c r="B1112" s="4" t="s">
        <v>2204</v>
      </c>
      <c r="C1112" s="1">
        <v>3137</v>
      </c>
      <c r="D1112" s="1" t="s">
        <v>2205</v>
      </c>
      <c r="E1112" s="2">
        <v>1342.19</v>
      </c>
      <c r="F1112" s="2">
        <v>14367760.954</v>
      </c>
      <c r="G1112" s="2">
        <v>13326921.18</v>
      </c>
      <c r="H1112" s="3">
        <v>7.8100542499999995E-2</v>
      </c>
      <c r="I1112" s="5">
        <v>1040839.7741</v>
      </c>
      <c r="J1112" s="2">
        <v>10704.714648447685</v>
      </c>
      <c r="K1112" s="2">
        <v>9929.2359352997701</v>
      </c>
      <c r="L1112" s="2">
        <v>11415.75</v>
      </c>
      <c r="M1112" s="64" t="s">
        <v>4009</v>
      </c>
    </row>
    <row r="1113" spans="1:13" x14ac:dyDescent="0.25">
      <c r="A1113" t="str">
        <f t="shared" si="17"/>
        <v>313808M31T</v>
      </c>
      <c r="B1113" s="4" t="s">
        <v>2206</v>
      </c>
      <c r="C1113" s="1">
        <v>3138</v>
      </c>
      <c r="D1113" s="1" t="s">
        <v>2207</v>
      </c>
      <c r="E1113" s="2">
        <v>1694.1</v>
      </c>
      <c r="F1113" s="2">
        <v>905699.74199999997</v>
      </c>
      <c r="G1113" s="2">
        <v>938055.53298999998</v>
      </c>
      <c r="H1113" s="3">
        <v>-3.4492404999999997E-2</v>
      </c>
      <c r="I1113" s="5">
        <v>-32355.790990000001</v>
      </c>
      <c r="J1113" s="2">
        <v>534.62</v>
      </c>
      <c r="K1113" s="2">
        <v>553.71910335281268</v>
      </c>
      <c r="L1113" s="2">
        <v>534.62</v>
      </c>
      <c r="M1113" s="64" t="s">
        <v>4013</v>
      </c>
    </row>
    <row r="1114" spans="1:13" x14ac:dyDescent="0.25">
      <c r="A1114" t="str">
        <f t="shared" si="17"/>
        <v>313908M321</v>
      </c>
      <c r="B1114" s="4" t="s">
        <v>2208</v>
      </c>
      <c r="C1114" s="1">
        <v>3139</v>
      </c>
      <c r="D1114" s="1" t="s">
        <v>2209</v>
      </c>
      <c r="E1114" s="2">
        <v>519.07000000000005</v>
      </c>
      <c r="F1114" s="2">
        <v>1560934.7892</v>
      </c>
      <c r="G1114" s="2">
        <v>1696401.5443</v>
      </c>
      <c r="H1114" s="3">
        <v>-7.9855359000000001E-2</v>
      </c>
      <c r="I1114" s="5">
        <v>-135466.75510000001</v>
      </c>
      <c r="J1114" s="2">
        <v>3007.1758899570382</v>
      </c>
      <c r="K1114" s="2">
        <v>3268.1556327662934</v>
      </c>
      <c r="L1114" s="2">
        <v>2991.32</v>
      </c>
      <c r="M1114" s="64" t="s">
        <v>4008</v>
      </c>
    </row>
    <row r="1115" spans="1:13" x14ac:dyDescent="0.25">
      <c r="A1115" t="str">
        <f t="shared" si="17"/>
        <v>314008M322</v>
      </c>
      <c r="B1115" s="4" t="s">
        <v>2210</v>
      </c>
      <c r="C1115" s="1">
        <v>3140</v>
      </c>
      <c r="D1115" s="1" t="s">
        <v>2211</v>
      </c>
      <c r="E1115" s="2">
        <v>326.23</v>
      </c>
      <c r="F1115" s="2">
        <v>1598699.9018999999</v>
      </c>
      <c r="G1115" s="2">
        <v>1228874.551</v>
      </c>
      <c r="H1115" s="3">
        <v>0.30094638270000001</v>
      </c>
      <c r="I1115" s="5">
        <v>369825.35090999998</v>
      </c>
      <c r="J1115" s="2">
        <v>4900.53</v>
      </c>
      <c r="K1115" s="2">
        <v>3766.8962112619929</v>
      </c>
      <c r="L1115" s="2">
        <v>4900.53</v>
      </c>
      <c r="M1115" s="64" t="s">
        <v>4009</v>
      </c>
    </row>
    <row r="1116" spans="1:13" x14ac:dyDescent="0.25">
      <c r="A1116" t="str">
        <f t="shared" si="17"/>
        <v>314108M323</v>
      </c>
      <c r="B1116" s="4" t="s">
        <v>2212</v>
      </c>
      <c r="C1116" s="1">
        <v>3141</v>
      </c>
      <c r="D1116" s="1" t="s">
        <v>2213</v>
      </c>
      <c r="E1116" s="2">
        <v>799.9</v>
      </c>
      <c r="F1116" s="2">
        <v>4929118.3613999998</v>
      </c>
      <c r="G1116" s="2">
        <v>4804859.9612999996</v>
      </c>
      <c r="H1116" s="3">
        <v>2.5860982599999999E-2</v>
      </c>
      <c r="I1116" s="5">
        <v>124258.40008000001</v>
      </c>
      <c r="J1116" s="2">
        <v>6162.1682227778474</v>
      </c>
      <c r="K1116" s="2">
        <v>6006.8258048506059</v>
      </c>
      <c r="L1116" s="2">
        <v>6238.59</v>
      </c>
      <c r="M1116" s="64" t="s">
        <v>4008</v>
      </c>
    </row>
    <row r="1117" spans="1:13" x14ac:dyDescent="0.25">
      <c r="A1117" t="str">
        <f t="shared" si="17"/>
        <v>314208M324</v>
      </c>
      <c r="B1117" s="4" t="s">
        <v>2214</v>
      </c>
      <c r="C1117" s="1">
        <v>3142</v>
      </c>
      <c r="D1117" s="1" t="s">
        <v>2215</v>
      </c>
      <c r="E1117" s="2">
        <v>368.18</v>
      </c>
      <c r="F1117" s="2">
        <v>3089102.7464000001</v>
      </c>
      <c r="G1117" s="2">
        <v>3161044.4783999999</v>
      </c>
      <c r="H1117" s="3">
        <v>-2.2758848000000002E-2</v>
      </c>
      <c r="I1117" s="5">
        <v>-71941.731960000005</v>
      </c>
      <c r="J1117" s="2">
        <v>8390.1970405779775</v>
      </c>
      <c r="K1117" s="2">
        <v>8585.5953022977883</v>
      </c>
      <c r="L1117" s="2">
        <v>8904.08</v>
      </c>
      <c r="M1117" s="64" t="s">
        <v>4008</v>
      </c>
    </row>
    <row r="1118" spans="1:13" x14ac:dyDescent="0.25">
      <c r="A1118" t="str">
        <f t="shared" si="17"/>
        <v>314308M32T</v>
      </c>
      <c r="B1118" s="4" t="s">
        <v>2216</v>
      </c>
      <c r="C1118" s="1">
        <v>3143</v>
      </c>
      <c r="D1118" s="1" t="s">
        <v>2217</v>
      </c>
      <c r="E1118" s="2">
        <v>981.41</v>
      </c>
      <c r="F1118" s="2">
        <v>429268.734</v>
      </c>
      <c r="G1118" s="2">
        <v>452737.45854999998</v>
      </c>
      <c r="H1118" s="3">
        <v>-5.1837382000000001E-2</v>
      </c>
      <c r="I1118" s="5">
        <v>-23468.724549999999</v>
      </c>
      <c r="J1118" s="2">
        <v>437.40000000000003</v>
      </c>
      <c r="K1118" s="2">
        <v>461.3132722817171</v>
      </c>
      <c r="L1118" s="2">
        <v>437.4</v>
      </c>
      <c r="M1118" s="64" t="s">
        <v>4008</v>
      </c>
    </row>
    <row r="1119" spans="1:13" x14ac:dyDescent="0.25">
      <c r="A1119" t="str">
        <f t="shared" si="17"/>
        <v>314408M331</v>
      </c>
      <c r="B1119" s="4" t="s">
        <v>2218</v>
      </c>
      <c r="C1119" s="1">
        <v>3144</v>
      </c>
      <c r="D1119" s="1" t="s">
        <v>2219</v>
      </c>
      <c r="E1119" s="2">
        <v>2020.56</v>
      </c>
      <c r="F1119" s="2">
        <v>1960813.9236999999</v>
      </c>
      <c r="G1119" s="2">
        <v>1935030.7704</v>
      </c>
      <c r="H1119" s="3">
        <v>1.33244152E-2</v>
      </c>
      <c r="I1119" s="5">
        <v>25783.153326</v>
      </c>
      <c r="J1119" s="2">
        <v>970.43093187037255</v>
      </c>
      <c r="K1119" s="2">
        <v>957.67053212970666</v>
      </c>
      <c r="L1119" s="2">
        <v>957.57</v>
      </c>
      <c r="M1119" s="64" t="s">
        <v>4008</v>
      </c>
    </row>
    <row r="1120" spans="1:13" x14ac:dyDescent="0.25">
      <c r="A1120" t="str">
        <f t="shared" si="17"/>
        <v>317108M33T</v>
      </c>
      <c r="B1120" s="4" t="s">
        <v>2220</v>
      </c>
      <c r="C1120" s="1">
        <v>3171</v>
      </c>
      <c r="D1120" s="1" t="s">
        <v>2221</v>
      </c>
      <c r="E1120" s="2">
        <v>3244.62</v>
      </c>
      <c r="F1120" s="2">
        <v>2145537.4212000002</v>
      </c>
      <c r="G1120" s="2">
        <v>2033244.3071000001</v>
      </c>
      <c r="H1120" s="3">
        <v>5.5228539799999997E-2</v>
      </c>
      <c r="I1120" s="5">
        <v>112293.11413</v>
      </c>
      <c r="J1120" s="2">
        <v>661.2600000000001</v>
      </c>
      <c r="K1120" s="2">
        <v>626.65098134758466</v>
      </c>
      <c r="L1120" s="2">
        <v>661.26</v>
      </c>
      <c r="M1120" s="64" t="s">
        <v>4008</v>
      </c>
    </row>
    <row r="1121" spans="1:13" x14ac:dyDescent="0.25">
      <c r="A1121" t="str">
        <f t="shared" si="17"/>
        <v>314808M341</v>
      </c>
      <c r="B1121" s="4" t="s">
        <v>2222</v>
      </c>
      <c r="C1121" s="1">
        <v>3148</v>
      </c>
      <c r="D1121" s="1" t="s">
        <v>2223</v>
      </c>
      <c r="E1121" s="2">
        <v>739.83</v>
      </c>
      <c r="F1121" s="2">
        <v>1072598.9602000001</v>
      </c>
      <c r="G1121" s="2">
        <v>1068928.4042</v>
      </c>
      <c r="H1121" s="3">
        <v>3.4338652E-3</v>
      </c>
      <c r="I1121" s="5">
        <v>3670.5560306000002</v>
      </c>
      <c r="J1121" s="2">
        <v>1449.7911144452105</v>
      </c>
      <c r="K1121" s="2">
        <v>1444.8297638646716</v>
      </c>
      <c r="L1121" s="2">
        <v>1540.62</v>
      </c>
      <c r="M1121" s="64" t="s">
        <v>4009</v>
      </c>
    </row>
    <row r="1122" spans="1:13" x14ac:dyDescent="0.25">
      <c r="A1122" t="str">
        <f t="shared" si="17"/>
        <v>314908M342</v>
      </c>
      <c r="B1122" s="4" t="s">
        <v>2224</v>
      </c>
      <c r="C1122" s="1">
        <v>3149</v>
      </c>
      <c r="D1122" s="1" t="s">
        <v>2225</v>
      </c>
      <c r="E1122" s="2">
        <v>200.41</v>
      </c>
      <c r="F1122" s="2">
        <v>622377.13729999994</v>
      </c>
      <c r="G1122" s="2">
        <v>590126.44865999999</v>
      </c>
      <c r="H1122" s="3">
        <v>5.4650471499999999E-2</v>
      </c>
      <c r="I1122" s="5">
        <v>32250.688643000001</v>
      </c>
      <c r="J1122" s="2">
        <v>3105.5193717878346</v>
      </c>
      <c r="K1122" s="2">
        <v>2944.5958218651763</v>
      </c>
      <c r="L1122" s="2">
        <v>3287.92</v>
      </c>
      <c r="M1122" s="64" t="s">
        <v>4008</v>
      </c>
    </row>
    <row r="1123" spans="1:13" x14ac:dyDescent="0.25">
      <c r="A1123" t="str">
        <f t="shared" si="17"/>
        <v>317208M34T</v>
      </c>
      <c r="B1123" s="4" t="s">
        <v>2226</v>
      </c>
      <c r="C1123" s="1">
        <v>3172</v>
      </c>
      <c r="D1123" s="1" t="s">
        <v>2227</v>
      </c>
      <c r="E1123" s="2">
        <v>1023.88</v>
      </c>
      <c r="F1123" s="2">
        <v>446636.93359999999</v>
      </c>
      <c r="G1123" s="2">
        <v>376192.31466999999</v>
      </c>
      <c r="H1123" s="3">
        <v>0.18725693260000001</v>
      </c>
      <c r="I1123" s="5">
        <v>70444.618927000003</v>
      </c>
      <c r="J1123" s="2">
        <v>436.21999999999997</v>
      </c>
      <c r="K1123" s="2">
        <v>367.4183641344689</v>
      </c>
      <c r="L1123" s="2">
        <v>436.2199999999998</v>
      </c>
      <c r="M1123" s="64" t="s">
        <v>4012</v>
      </c>
    </row>
    <row r="1124" spans="1:13" x14ac:dyDescent="0.25">
      <c r="A1124" t="str">
        <f t="shared" si="17"/>
        <v>315208M35Z</v>
      </c>
      <c r="B1124" s="4" t="s">
        <v>2228</v>
      </c>
      <c r="C1124" s="1">
        <v>3152</v>
      </c>
      <c r="D1124" s="1" t="s">
        <v>2229</v>
      </c>
      <c r="E1124" s="2">
        <v>18900.259999999998</v>
      </c>
      <c r="F1124" s="2">
        <v>12423518.903000001</v>
      </c>
      <c r="G1124" s="2">
        <v>13488039.329</v>
      </c>
      <c r="H1124" s="3">
        <v>-7.8923288999999994E-2</v>
      </c>
      <c r="I1124" s="5">
        <v>-1064520.425</v>
      </c>
      <c r="J1124" s="2">
        <v>657.31999998941819</v>
      </c>
      <c r="K1124" s="2">
        <v>713.64305723836605</v>
      </c>
      <c r="L1124" s="2">
        <v>657.32</v>
      </c>
      <c r="M1124" s="64" t="s">
        <v>4008</v>
      </c>
    </row>
    <row r="1125" spans="1:13" x14ac:dyDescent="0.25">
      <c r="A1125" t="str">
        <f t="shared" si="17"/>
        <v>315308M36T</v>
      </c>
      <c r="B1125" s="4" t="s">
        <v>2230</v>
      </c>
      <c r="C1125" s="1">
        <v>3153</v>
      </c>
      <c r="D1125" s="1" t="s">
        <v>2231</v>
      </c>
      <c r="E1125" s="2">
        <v>5462.83</v>
      </c>
      <c r="F1125" s="2">
        <v>3064702.2582999999</v>
      </c>
      <c r="G1125" s="2">
        <v>3491716.8284999998</v>
      </c>
      <c r="H1125" s="3">
        <v>-0.122293585</v>
      </c>
      <c r="I1125" s="5">
        <v>-427014.57020000002</v>
      </c>
      <c r="J1125" s="2">
        <v>561.01</v>
      </c>
      <c r="K1125" s="2">
        <v>639.17728146400304</v>
      </c>
      <c r="L1125" s="2">
        <v>561.01</v>
      </c>
      <c r="M1125" s="64" t="s">
        <v>4008</v>
      </c>
    </row>
    <row r="1126" spans="1:13" x14ac:dyDescent="0.25">
      <c r="A1126" t="str">
        <f t="shared" si="17"/>
        <v>315408M36Z</v>
      </c>
      <c r="B1126" s="4" t="s">
        <v>2232</v>
      </c>
      <c r="C1126" s="1">
        <v>3154</v>
      </c>
      <c r="D1126" s="1" t="s">
        <v>2233</v>
      </c>
      <c r="E1126" s="2">
        <v>13525.72</v>
      </c>
      <c r="F1126" s="2">
        <v>24849634.317000002</v>
      </c>
      <c r="G1126" s="2">
        <v>24417526.265000001</v>
      </c>
      <c r="H1126" s="3">
        <v>1.76966351E-2</v>
      </c>
      <c r="I1126" s="5">
        <v>432108.05229999998</v>
      </c>
      <c r="J1126" s="2">
        <v>1837.2134213187915</v>
      </c>
      <c r="K1126" s="2">
        <v>1805.2662826821791</v>
      </c>
      <c r="L1126" s="2">
        <v>1632.6</v>
      </c>
      <c r="M1126" s="64" t="s">
        <v>4008</v>
      </c>
    </row>
    <row r="1127" spans="1:13" x14ac:dyDescent="0.25">
      <c r="A1127" t="str">
        <f t="shared" si="17"/>
        <v>315508M371</v>
      </c>
      <c r="B1127" s="4" t="s">
        <v>2234</v>
      </c>
      <c r="C1127" s="1">
        <v>3155</v>
      </c>
      <c r="D1127" s="1" t="s">
        <v>2235</v>
      </c>
      <c r="E1127" s="2">
        <v>3790.38</v>
      </c>
      <c r="F1127" s="2">
        <v>4685228.4578</v>
      </c>
      <c r="G1127" s="2">
        <v>4950950.5059000002</v>
      </c>
      <c r="H1127" s="3">
        <v>-5.3670915999999999E-2</v>
      </c>
      <c r="I1127" s="5">
        <v>-265722.04810000001</v>
      </c>
      <c r="J1127" s="2">
        <v>1236.084101805096</v>
      </c>
      <c r="K1127" s="2">
        <v>1306.1884312127017</v>
      </c>
      <c r="L1127" s="2">
        <v>1209.54</v>
      </c>
      <c r="M1127" s="64" t="s">
        <v>4008</v>
      </c>
    </row>
    <row r="1128" spans="1:13" x14ac:dyDescent="0.25">
      <c r="A1128" t="str">
        <f t="shared" si="17"/>
        <v>315608M372</v>
      </c>
      <c r="B1128" s="4" t="s">
        <v>2236</v>
      </c>
      <c r="C1128" s="1">
        <v>3156</v>
      </c>
      <c r="D1128" s="1" t="s">
        <v>2237</v>
      </c>
      <c r="E1128" s="2">
        <v>3249.46</v>
      </c>
      <c r="F1128" s="2">
        <v>8325463.1923000002</v>
      </c>
      <c r="G1128" s="2">
        <v>7983683.1721000001</v>
      </c>
      <c r="H1128" s="3">
        <v>4.2809817600000001E-2</v>
      </c>
      <c r="I1128" s="5">
        <v>341780.02017999999</v>
      </c>
      <c r="J1128" s="2">
        <v>2562.1066861263103</v>
      </c>
      <c r="K1128" s="2">
        <v>2456.9261268333817</v>
      </c>
      <c r="L1128" s="2">
        <v>2536.88</v>
      </c>
      <c r="M1128" s="64" t="s">
        <v>4008</v>
      </c>
    </row>
    <row r="1129" spans="1:13" x14ac:dyDescent="0.25">
      <c r="A1129" t="str">
        <f t="shared" si="17"/>
        <v>315708M373</v>
      </c>
      <c r="B1129" s="4" t="s">
        <v>2238</v>
      </c>
      <c r="C1129" s="1">
        <v>3157</v>
      </c>
      <c r="D1129" s="1" t="s">
        <v>2239</v>
      </c>
      <c r="E1129" s="2">
        <v>3439.51</v>
      </c>
      <c r="F1129" s="2">
        <v>13752864.752</v>
      </c>
      <c r="G1129" s="2">
        <v>13513888.221999999</v>
      </c>
      <c r="H1129" s="3">
        <v>1.7683772899999999E-2</v>
      </c>
      <c r="I1129" s="5">
        <v>238976.53034</v>
      </c>
      <c r="J1129" s="2">
        <v>3998.4953531171591</v>
      </c>
      <c r="K1129" s="2">
        <v>3929.0155347709406</v>
      </c>
      <c r="L1129" s="2">
        <v>3922.43</v>
      </c>
      <c r="M1129" s="64" t="s">
        <v>4008</v>
      </c>
    </row>
    <row r="1130" spans="1:13" x14ac:dyDescent="0.25">
      <c r="A1130" t="str">
        <f t="shared" si="17"/>
        <v>317308M37T</v>
      </c>
      <c r="B1130" s="4" t="s">
        <v>2240</v>
      </c>
      <c r="C1130" s="1">
        <v>3173</v>
      </c>
      <c r="D1130" s="1" t="s">
        <v>2241</v>
      </c>
      <c r="E1130" s="2">
        <v>8437.61</v>
      </c>
      <c r="F1130" s="2">
        <v>5454324.2323000003</v>
      </c>
      <c r="G1130" s="2">
        <v>5287514.5505999997</v>
      </c>
      <c r="H1130" s="3">
        <v>3.1547843499999999E-2</v>
      </c>
      <c r="I1130" s="5">
        <v>166809.68168000001</v>
      </c>
      <c r="J1130" s="2">
        <v>646.42999999999995</v>
      </c>
      <c r="K1130" s="2">
        <v>626.66022138970629</v>
      </c>
      <c r="L1130" s="2">
        <v>646.42999999999995</v>
      </c>
      <c r="M1130" s="64" t="s">
        <v>4008</v>
      </c>
    </row>
    <row r="1131" spans="1:13" x14ac:dyDescent="0.25">
      <c r="A1131" t="str">
        <f t="shared" si="17"/>
        <v>315908M381</v>
      </c>
      <c r="B1131" s="4" t="s">
        <v>2242</v>
      </c>
      <c r="C1131" s="1">
        <v>3159</v>
      </c>
      <c r="D1131" s="1" t="s">
        <v>2243</v>
      </c>
      <c r="E1131" s="2">
        <v>687.89</v>
      </c>
      <c r="F1131" s="2">
        <v>942032.47459999996</v>
      </c>
      <c r="G1131" s="2">
        <v>1045124.3363</v>
      </c>
      <c r="H1131" s="3">
        <v>-9.8640763000000006E-2</v>
      </c>
      <c r="I1131" s="5">
        <v>-103091.86169999999</v>
      </c>
      <c r="J1131" s="2">
        <v>1369.4522010786609</v>
      </c>
      <c r="K1131" s="2">
        <v>1519.3189845760223</v>
      </c>
      <c r="L1131" s="2">
        <v>1332.26</v>
      </c>
      <c r="M1131" s="64" t="s">
        <v>4008</v>
      </c>
    </row>
    <row r="1132" spans="1:13" x14ac:dyDescent="0.25">
      <c r="A1132" t="str">
        <f t="shared" si="17"/>
        <v>317408M38T</v>
      </c>
      <c r="B1132" s="4" t="s">
        <v>2244</v>
      </c>
      <c r="C1132" s="1">
        <v>3174</v>
      </c>
      <c r="D1132" s="1" t="s">
        <v>2245</v>
      </c>
      <c r="E1132" s="2">
        <v>1883.61</v>
      </c>
      <c r="F1132" s="2">
        <v>1332333.8613</v>
      </c>
      <c r="G1132" s="2">
        <v>1227300.8907000001</v>
      </c>
      <c r="H1132" s="3">
        <v>8.5580456599999993E-2</v>
      </c>
      <c r="I1132" s="5">
        <v>105032.97056</v>
      </c>
      <c r="J1132" s="2">
        <v>707.33</v>
      </c>
      <c r="K1132" s="2">
        <v>651.56847261375776</v>
      </c>
      <c r="L1132" s="2">
        <v>707.33</v>
      </c>
      <c r="M1132" s="64" t="s">
        <v>4008</v>
      </c>
    </row>
    <row r="1133" spans="1:13" x14ac:dyDescent="0.25">
      <c r="A1133" t="str">
        <f t="shared" si="17"/>
        <v>331409C021</v>
      </c>
      <c r="B1133" s="4" t="s">
        <v>2246</v>
      </c>
      <c r="C1133" s="1">
        <v>3314</v>
      </c>
      <c r="D1133" s="1" t="s">
        <v>2247</v>
      </c>
      <c r="E1133" s="2">
        <v>725.47</v>
      </c>
      <c r="F1133" s="2">
        <v>3518878.3777999999</v>
      </c>
      <c r="G1133" s="2">
        <v>4007986.5559999999</v>
      </c>
      <c r="H1133" s="3">
        <v>-0.12203338800000001</v>
      </c>
      <c r="I1133" s="5">
        <v>-489108.17820000002</v>
      </c>
      <c r="J1133" s="2">
        <v>4850.4808990034044</v>
      </c>
      <c r="K1133" s="2">
        <v>5524.6758046507775</v>
      </c>
      <c r="L1133" s="2">
        <v>5189.0600000000004</v>
      </c>
      <c r="M1133" s="64" t="s">
        <v>4008</v>
      </c>
    </row>
    <row r="1134" spans="1:13" x14ac:dyDescent="0.25">
      <c r="A1134" t="str">
        <f t="shared" si="17"/>
        <v>331509C022</v>
      </c>
      <c r="B1134" s="4" t="s">
        <v>2248</v>
      </c>
      <c r="C1134" s="1">
        <v>3315</v>
      </c>
      <c r="D1134" s="1" t="s">
        <v>2249</v>
      </c>
      <c r="E1134" s="2">
        <v>770.61</v>
      </c>
      <c r="F1134" s="2">
        <v>6245129.5794000002</v>
      </c>
      <c r="G1134" s="2">
        <v>6807770.8356999997</v>
      </c>
      <c r="H1134" s="3">
        <v>-8.2646915000000001E-2</v>
      </c>
      <c r="I1134" s="5">
        <v>-562641.25630000001</v>
      </c>
      <c r="J1134" s="2">
        <v>8104.1377342624673</v>
      </c>
      <c r="K1134" s="2">
        <v>8834.2622541882392</v>
      </c>
      <c r="L1134" s="2">
        <v>9545.01</v>
      </c>
      <c r="M1134" s="64" t="s">
        <v>4013</v>
      </c>
    </row>
    <row r="1135" spans="1:13" x14ac:dyDescent="0.25">
      <c r="A1135" t="str">
        <f t="shared" si="17"/>
        <v>331609C023</v>
      </c>
      <c r="B1135" s="4" t="s">
        <v>2250</v>
      </c>
      <c r="C1135" s="1">
        <v>3316</v>
      </c>
      <c r="D1135" s="1" t="s">
        <v>2251</v>
      </c>
      <c r="E1135" s="2">
        <v>1114.17</v>
      </c>
      <c r="F1135" s="2">
        <v>14659879.501</v>
      </c>
      <c r="G1135" s="2">
        <v>13183697.448000001</v>
      </c>
      <c r="H1135" s="3">
        <v>0.1119702617</v>
      </c>
      <c r="I1135" s="5">
        <v>1476182.0537</v>
      </c>
      <c r="J1135" s="2">
        <v>13157.668489548272</v>
      </c>
      <c r="K1135" s="2">
        <v>11832.752136568028</v>
      </c>
      <c r="L1135" s="2">
        <v>14003.45</v>
      </c>
      <c r="M1135" s="64" t="s">
        <v>4008</v>
      </c>
    </row>
    <row r="1136" spans="1:13" x14ac:dyDescent="0.25">
      <c r="A1136" t="str">
        <f t="shared" si="17"/>
        <v>331709C024</v>
      </c>
      <c r="B1136" s="4" t="s">
        <v>2252</v>
      </c>
      <c r="C1136" s="1">
        <v>3317</v>
      </c>
      <c r="D1136" s="1" t="s">
        <v>2253</v>
      </c>
      <c r="E1136" s="2">
        <v>545.04999999999995</v>
      </c>
      <c r="F1136" s="2">
        <v>13363867.398</v>
      </c>
      <c r="G1136" s="2">
        <v>8986761.3607000001</v>
      </c>
      <c r="H1136" s="3">
        <v>0.48706156340000001</v>
      </c>
      <c r="I1136" s="5">
        <v>4377106.0378</v>
      </c>
      <c r="J1136" s="2">
        <v>24518.608197413083</v>
      </c>
      <c r="K1136" s="2">
        <v>16487.957729933034</v>
      </c>
      <c r="L1136" s="2">
        <v>24225.05</v>
      </c>
      <c r="M1136" s="64" t="s">
        <v>4008</v>
      </c>
    </row>
    <row r="1137" spans="1:13" x14ac:dyDescent="0.25">
      <c r="A1137" t="str">
        <f t="shared" si="17"/>
        <v>331809C02J</v>
      </c>
      <c r="B1137" s="4" t="s">
        <v>2254</v>
      </c>
      <c r="C1137" s="1">
        <v>3318</v>
      </c>
      <c r="D1137" s="1" t="s">
        <v>2255</v>
      </c>
      <c r="E1137" s="2">
        <v>379.59</v>
      </c>
      <c r="F1137" s="2">
        <v>618063.62159999995</v>
      </c>
      <c r="G1137" s="2">
        <v>434655.75296999997</v>
      </c>
      <c r="H1137" s="3">
        <v>0.42196121269999998</v>
      </c>
      <c r="I1137" s="5">
        <v>183407.86863000001</v>
      </c>
      <c r="J1137" s="2">
        <v>1628.24</v>
      </c>
      <c r="K1137" s="2">
        <v>1145.0663952422351</v>
      </c>
      <c r="L1137" s="2">
        <v>1628.2400000000002</v>
      </c>
      <c r="M1137" s="64" t="s">
        <v>4009</v>
      </c>
    </row>
    <row r="1138" spans="1:13" x14ac:dyDescent="0.25">
      <c r="A1138" t="str">
        <f t="shared" si="17"/>
        <v>331909C031</v>
      </c>
      <c r="B1138" s="4" t="s">
        <v>2256</v>
      </c>
      <c r="C1138" s="1">
        <v>3319</v>
      </c>
      <c r="D1138" s="1" t="s">
        <v>2257</v>
      </c>
      <c r="E1138" s="2">
        <v>10749.67</v>
      </c>
      <c r="F1138" s="2">
        <v>25779496.703000002</v>
      </c>
      <c r="G1138" s="2">
        <v>27497436.578000002</v>
      </c>
      <c r="H1138" s="3">
        <v>-6.2476364999999999E-2</v>
      </c>
      <c r="I1138" s="5">
        <v>-1717939.875</v>
      </c>
      <c r="J1138" s="2">
        <v>2398.1663346874834</v>
      </c>
      <c r="K1138" s="2">
        <v>2557.9796010482182</v>
      </c>
      <c r="L1138" s="2">
        <v>2340.09</v>
      </c>
      <c r="M1138" s="64" t="s">
        <v>4008</v>
      </c>
    </row>
    <row r="1139" spans="1:13" x14ac:dyDescent="0.25">
      <c r="A1139" t="str">
        <f t="shared" si="17"/>
        <v>332009C032</v>
      </c>
      <c r="B1139" s="4" t="s">
        <v>2258</v>
      </c>
      <c r="C1139" s="1">
        <v>3320</v>
      </c>
      <c r="D1139" s="1" t="s">
        <v>2259</v>
      </c>
      <c r="E1139" s="2">
        <v>1162.69</v>
      </c>
      <c r="F1139" s="2">
        <v>7339463.1375000002</v>
      </c>
      <c r="G1139" s="2">
        <v>7432798.5998</v>
      </c>
      <c r="H1139" s="3">
        <v>-1.2557244E-2</v>
      </c>
      <c r="I1139" s="5">
        <v>-93335.462289999996</v>
      </c>
      <c r="J1139" s="2">
        <v>6312.4849594474881</v>
      </c>
      <c r="K1139" s="2">
        <v>6392.7604088794087</v>
      </c>
      <c r="L1139" s="2">
        <v>6241.07</v>
      </c>
      <c r="M1139" s="64" t="s">
        <v>4008</v>
      </c>
    </row>
    <row r="1140" spans="1:13" x14ac:dyDescent="0.25">
      <c r="A1140" t="str">
        <f t="shared" si="17"/>
        <v>332109C033</v>
      </c>
      <c r="B1140" s="4" t="s">
        <v>2260</v>
      </c>
      <c r="C1140" s="1">
        <v>3321</v>
      </c>
      <c r="D1140" s="1" t="s">
        <v>2261</v>
      </c>
      <c r="E1140" s="2">
        <v>706.66</v>
      </c>
      <c r="F1140" s="2">
        <v>7765407.6885000002</v>
      </c>
      <c r="G1140" s="2">
        <v>7650187.4516000003</v>
      </c>
      <c r="H1140" s="3">
        <v>1.50610998E-2</v>
      </c>
      <c r="I1140" s="5">
        <v>115220.23691000001</v>
      </c>
      <c r="J1140" s="2">
        <v>10988.88813361447</v>
      </c>
      <c r="K1140" s="2">
        <v>10825.839090368778</v>
      </c>
      <c r="L1140" s="2">
        <v>11947.88</v>
      </c>
      <c r="M1140" s="64" t="s">
        <v>4008</v>
      </c>
    </row>
    <row r="1141" spans="1:13" x14ac:dyDescent="0.25">
      <c r="A1141" t="str">
        <f t="shared" si="17"/>
        <v>332209C034</v>
      </c>
      <c r="B1141" s="4" t="s">
        <v>2262</v>
      </c>
      <c r="C1141" s="1">
        <v>3322</v>
      </c>
      <c r="D1141" s="1" t="s">
        <v>2263</v>
      </c>
      <c r="E1141" s="2">
        <v>187.81</v>
      </c>
      <c r="F1141" s="2">
        <v>2812305.4341000002</v>
      </c>
      <c r="G1141" s="2">
        <v>2810064.02</v>
      </c>
      <c r="H1141" s="3">
        <v>7.9763809999999996E-4</v>
      </c>
      <c r="I1141" s="5">
        <v>2241.4140993999999</v>
      </c>
      <c r="J1141" s="2">
        <v>14974.204962994516</v>
      </c>
      <c r="K1141" s="2">
        <v>14962.270486129599</v>
      </c>
      <c r="L1141" s="2">
        <v>15864.3</v>
      </c>
      <c r="M1141" s="64" t="s">
        <v>4012</v>
      </c>
    </row>
    <row r="1142" spans="1:13" x14ac:dyDescent="0.25">
      <c r="A1142" t="str">
        <f t="shared" si="17"/>
        <v>332309C03J</v>
      </c>
      <c r="B1142" s="4" t="s">
        <v>2264</v>
      </c>
      <c r="C1142" s="1">
        <v>3323</v>
      </c>
      <c r="D1142" s="1" t="s">
        <v>2265</v>
      </c>
      <c r="E1142" s="2">
        <v>11549.03</v>
      </c>
      <c r="F1142" s="2">
        <v>13553710.627</v>
      </c>
      <c r="G1142" s="2">
        <v>13120522.854</v>
      </c>
      <c r="H1142" s="3">
        <v>3.3016045000000001E-2</v>
      </c>
      <c r="I1142" s="5">
        <v>433187.77295999997</v>
      </c>
      <c r="J1142" s="2">
        <v>1173.579999965365</v>
      </c>
      <c r="K1142" s="2">
        <v>1136.0714150019526</v>
      </c>
      <c r="L1142" s="2">
        <v>1173.58</v>
      </c>
      <c r="M1142" s="64" t="s">
        <v>4008</v>
      </c>
    </row>
    <row r="1143" spans="1:13" x14ac:dyDescent="0.25">
      <c r="A1143" t="str">
        <f t="shared" si="17"/>
        <v>332409C041</v>
      </c>
      <c r="B1143" s="4" t="s">
        <v>2266</v>
      </c>
      <c r="C1143" s="1">
        <v>3324</v>
      </c>
      <c r="D1143" s="1" t="s">
        <v>2267</v>
      </c>
      <c r="E1143" s="2">
        <v>7195.09</v>
      </c>
      <c r="F1143" s="2">
        <v>28990516.158</v>
      </c>
      <c r="G1143" s="2">
        <v>27915195.077</v>
      </c>
      <c r="H1143" s="3">
        <v>3.8520994699999998E-2</v>
      </c>
      <c r="I1143" s="5">
        <v>1075321.0808999999</v>
      </c>
      <c r="J1143" s="2">
        <v>4029.2082736977577</v>
      </c>
      <c r="K1143" s="2">
        <v>3879.7562055512853</v>
      </c>
      <c r="L1143" s="2">
        <v>4093.98</v>
      </c>
      <c r="M1143" s="64" t="s">
        <v>4008</v>
      </c>
    </row>
    <row r="1144" spans="1:13" x14ac:dyDescent="0.25">
      <c r="A1144" t="str">
        <f t="shared" si="17"/>
        <v>332509C042</v>
      </c>
      <c r="B1144" s="4" t="s">
        <v>2268</v>
      </c>
      <c r="C1144" s="1">
        <v>3325</v>
      </c>
      <c r="D1144" s="1" t="s">
        <v>2269</v>
      </c>
      <c r="E1144" s="2">
        <v>4370.71</v>
      </c>
      <c r="F1144" s="2">
        <v>21253476.537999999</v>
      </c>
      <c r="G1144" s="2">
        <v>19343263.27</v>
      </c>
      <c r="H1144" s="3">
        <v>9.8753413100000006E-2</v>
      </c>
      <c r="I1144" s="5">
        <v>1910213.2681</v>
      </c>
      <c r="J1144" s="2">
        <v>4862.7057246991908</v>
      </c>
      <c r="K1144" s="2">
        <v>4425.6569916558174</v>
      </c>
      <c r="L1144" s="2">
        <v>4899.0200000000004</v>
      </c>
      <c r="M1144" s="64" t="s">
        <v>4008</v>
      </c>
    </row>
    <row r="1145" spans="1:13" x14ac:dyDescent="0.25">
      <c r="A1145" t="str">
        <f t="shared" si="17"/>
        <v>332609C043</v>
      </c>
      <c r="B1145" s="4" t="s">
        <v>2270</v>
      </c>
      <c r="C1145" s="1">
        <v>3326</v>
      </c>
      <c r="D1145" s="1" t="s">
        <v>2271</v>
      </c>
      <c r="E1145" s="2">
        <v>293.24</v>
      </c>
      <c r="F1145" s="2">
        <v>2474911.3116000001</v>
      </c>
      <c r="G1145" s="2">
        <v>2155032.9271999998</v>
      </c>
      <c r="H1145" s="3">
        <v>0.14843317719999999</v>
      </c>
      <c r="I1145" s="5">
        <v>319878.38442000002</v>
      </c>
      <c r="J1145" s="2">
        <v>8439.8830705224391</v>
      </c>
      <c r="K1145" s="2">
        <v>7349.0414922930013</v>
      </c>
      <c r="L1145" s="2">
        <v>8004.79</v>
      </c>
      <c r="M1145" s="64" t="s">
        <v>4008</v>
      </c>
    </row>
    <row r="1146" spans="1:13" x14ac:dyDescent="0.25">
      <c r="A1146" t="str">
        <f t="shared" si="17"/>
        <v>332809C051</v>
      </c>
      <c r="B1146" s="4" t="s">
        <v>2272</v>
      </c>
      <c r="C1146" s="1">
        <v>3328</v>
      </c>
      <c r="D1146" s="1" t="s">
        <v>2273</v>
      </c>
      <c r="E1146" s="2">
        <v>22123.360000000001</v>
      </c>
      <c r="F1146" s="2">
        <v>58971192.254000001</v>
      </c>
      <c r="G1146" s="2">
        <v>63647317.840999998</v>
      </c>
      <c r="H1146" s="3">
        <v>-7.3469327000000001E-2</v>
      </c>
      <c r="I1146" s="5">
        <v>-4676125.5860000001</v>
      </c>
      <c r="J1146" s="2">
        <v>2665.5622045656719</v>
      </c>
      <c r="K1146" s="2">
        <v>2876.9281809363497</v>
      </c>
      <c r="L1146" s="2">
        <v>2739.23</v>
      </c>
      <c r="M1146" s="64" t="s">
        <v>4008</v>
      </c>
    </row>
    <row r="1147" spans="1:13" x14ac:dyDescent="0.25">
      <c r="A1147" t="str">
        <f t="shared" si="17"/>
        <v>332909C052</v>
      </c>
      <c r="B1147" s="4" t="s">
        <v>2274</v>
      </c>
      <c r="C1147" s="1">
        <v>3329</v>
      </c>
      <c r="D1147" s="1" t="s">
        <v>2275</v>
      </c>
      <c r="E1147" s="2">
        <v>3947.28</v>
      </c>
      <c r="F1147" s="2">
        <v>15570856.559</v>
      </c>
      <c r="G1147" s="2">
        <v>14518556.276000001</v>
      </c>
      <c r="H1147" s="3">
        <v>7.2479677899999997E-2</v>
      </c>
      <c r="I1147" s="5">
        <v>1052300.2823999999</v>
      </c>
      <c r="J1147" s="2">
        <v>3944.7053563466488</v>
      </c>
      <c r="K1147" s="2">
        <v>3678.116646399546</v>
      </c>
      <c r="L1147" s="2">
        <v>3926.34</v>
      </c>
      <c r="M1147" s="64" t="s">
        <v>4008</v>
      </c>
    </row>
    <row r="1148" spans="1:13" x14ac:dyDescent="0.25">
      <c r="A1148" t="str">
        <f t="shared" si="17"/>
        <v>333009C053</v>
      </c>
      <c r="B1148" s="4" t="s">
        <v>2276</v>
      </c>
      <c r="C1148" s="1">
        <v>3330</v>
      </c>
      <c r="D1148" s="1" t="s">
        <v>2277</v>
      </c>
      <c r="E1148" s="2">
        <v>560.55999999999995</v>
      </c>
      <c r="F1148" s="2">
        <v>3552601.156</v>
      </c>
      <c r="G1148" s="2">
        <v>3184822.4147000001</v>
      </c>
      <c r="H1148" s="3">
        <v>0.115478571</v>
      </c>
      <c r="I1148" s="5">
        <v>367778.74125000002</v>
      </c>
      <c r="J1148" s="2">
        <v>6337.593042671615</v>
      </c>
      <c r="K1148" s="2">
        <v>5681.501382010847</v>
      </c>
      <c r="L1148" s="2">
        <v>6103.6</v>
      </c>
      <c r="M1148" s="64" t="s">
        <v>4009</v>
      </c>
    </row>
    <row r="1149" spans="1:13" x14ac:dyDescent="0.25">
      <c r="A1149" t="str">
        <f t="shared" si="17"/>
        <v>333209C05J</v>
      </c>
      <c r="B1149" s="4" t="s">
        <v>2278</v>
      </c>
      <c r="C1149" s="1">
        <v>3332</v>
      </c>
      <c r="D1149" s="1" t="s">
        <v>2279</v>
      </c>
      <c r="E1149" s="2">
        <v>3018.97</v>
      </c>
      <c r="F1149" s="2">
        <v>3997991.7812999999</v>
      </c>
      <c r="G1149" s="2">
        <v>4368726.2495999997</v>
      </c>
      <c r="H1149" s="3">
        <v>-8.4860998000000007E-2</v>
      </c>
      <c r="I1149" s="5">
        <v>-370734.46830000001</v>
      </c>
      <c r="J1149" s="2">
        <v>1324.29</v>
      </c>
      <c r="K1149" s="2">
        <v>1447.0916403939093</v>
      </c>
      <c r="L1149" s="2">
        <v>1324.29</v>
      </c>
      <c r="M1149" s="64" t="s">
        <v>4008</v>
      </c>
    </row>
    <row r="1150" spans="1:13" x14ac:dyDescent="0.25">
      <c r="A1150" t="str">
        <f t="shared" si="17"/>
        <v>333309C061</v>
      </c>
      <c r="B1150" s="4" t="s">
        <v>2280</v>
      </c>
      <c r="C1150" s="1">
        <v>3333</v>
      </c>
      <c r="D1150" s="1" t="s">
        <v>2281</v>
      </c>
      <c r="E1150" s="2">
        <v>10991.08</v>
      </c>
      <c r="F1150" s="2">
        <v>28194770.493000001</v>
      </c>
      <c r="G1150" s="2">
        <v>32213341.434</v>
      </c>
      <c r="H1150" s="3">
        <v>-0.124748653</v>
      </c>
      <c r="I1150" s="5">
        <v>-4018570.94</v>
      </c>
      <c r="J1150" s="2">
        <v>2565.241131262806</v>
      </c>
      <c r="K1150" s="2">
        <v>2930.8622477499935</v>
      </c>
      <c r="L1150" s="2">
        <v>2562.9699999999998</v>
      </c>
      <c r="M1150" s="64" t="s">
        <v>4008</v>
      </c>
    </row>
    <row r="1151" spans="1:13" x14ac:dyDescent="0.25">
      <c r="A1151" t="str">
        <f t="shared" si="17"/>
        <v>333409C062</v>
      </c>
      <c r="B1151" s="4" t="s">
        <v>2282</v>
      </c>
      <c r="C1151" s="1">
        <v>3334</v>
      </c>
      <c r="D1151" s="1" t="s">
        <v>2283</v>
      </c>
      <c r="E1151" s="2">
        <v>570.78</v>
      </c>
      <c r="F1151" s="2">
        <v>1843760.3448000001</v>
      </c>
      <c r="G1151" s="2">
        <v>2203911.0438000001</v>
      </c>
      <c r="H1151" s="3">
        <v>-0.16341435400000001</v>
      </c>
      <c r="I1151" s="5">
        <v>-360150.69900000002</v>
      </c>
      <c r="J1151" s="2">
        <v>3230.2469336697154</v>
      </c>
      <c r="K1151" s="2">
        <v>3861.2268190896671</v>
      </c>
      <c r="L1151" s="2">
        <v>3217.66</v>
      </c>
      <c r="M1151" s="64" t="s">
        <v>4008</v>
      </c>
    </row>
    <row r="1152" spans="1:13" x14ac:dyDescent="0.25">
      <c r="A1152" t="str">
        <f t="shared" si="17"/>
        <v>333509C063</v>
      </c>
      <c r="B1152" s="4" t="s">
        <v>2284</v>
      </c>
      <c r="C1152" s="1">
        <v>3335</v>
      </c>
      <c r="D1152" s="1" t="s">
        <v>2285</v>
      </c>
      <c r="E1152" s="2">
        <v>55.92</v>
      </c>
      <c r="F1152" s="2">
        <v>356272.47120000003</v>
      </c>
      <c r="G1152" s="2">
        <v>321143.79683000001</v>
      </c>
      <c r="H1152" s="3">
        <v>0.1093861215</v>
      </c>
      <c r="I1152" s="5">
        <v>35128.674368</v>
      </c>
      <c r="J1152" s="2">
        <v>6371.1100000000006</v>
      </c>
      <c r="K1152" s="2">
        <v>5742.9148217095853</v>
      </c>
      <c r="L1152" s="2">
        <v>6371.11</v>
      </c>
      <c r="M1152" s="64" t="s">
        <v>4011</v>
      </c>
    </row>
    <row r="1153" spans="1:13" x14ac:dyDescent="0.25">
      <c r="A1153" t="str">
        <f t="shared" si="17"/>
        <v>333709C06T</v>
      </c>
      <c r="B1153" s="4" t="s">
        <v>2286</v>
      </c>
      <c r="C1153" s="1">
        <v>3337</v>
      </c>
      <c r="D1153" s="1" t="s">
        <v>2287</v>
      </c>
      <c r="E1153" s="2">
        <v>4245.59</v>
      </c>
      <c r="F1153" s="2">
        <v>5513875.1007000003</v>
      </c>
      <c r="G1153" s="2">
        <v>5822895.9035</v>
      </c>
      <c r="H1153" s="3">
        <v>-5.3069950999999997E-2</v>
      </c>
      <c r="I1153" s="5">
        <v>-309020.8028</v>
      </c>
      <c r="J1153" s="2">
        <v>1298.73</v>
      </c>
      <c r="K1153" s="2">
        <v>1371.5163036232891</v>
      </c>
      <c r="L1153" s="2">
        <v>1298.73</v>
      </c>
      <c r="M1153" s="64" t="s">
        <v>4008</v>
      </c>
    </row>
    <row r="1154" spans="1:13" x14ac:dyDescent="0.25">
      <c r="A1154" t="str">
        <f t="shared" si="17"/>
        <v>333809C071</v>
      </c>
      <c r="B1154" s="4" t="s">
        <v>2288</v>
      </c>
      <c r="C1154" s="1">
        <v>3338</v>
      </c>
      <c r="D1154" s="1" t="s">
        <v>2289</v>
      </c>
      <c r="E1154" s="2">
        <v>3210.17</v>
      </c>
      <c r="F1154" s="2">
        <v>4336993.5532999998</v>
      </c>
      <c r="G1154" s="2">
        <v>4837190.0126</v>
      </c>
      <c r="H1154" s="3">
        <v>-0.103406411</v>
      </c>
      <c r="I1154" s="5">
        <v>-500196.45929999999</v>
      </c>
      <c r="J1154" s="2">
        <v>1351.0167851858312</v>
      </c>
      <c r="K1154" s="2">
        <v>1506.8329753875962</v>
      </c>
      <c r="L1154" s="2">
        <v>1345.21</v>
      </c>
      <c r="M1154" s="64" t="s">
        <v>4008</v>
      </c>
    </row>
    <row r="1155" spans="1:13" x14ac:dyDescent="0.25">
      <c r="A1155" t="str">
        <f t="shared" ref="A1155:A1218" si="18">TRIM(CONCATENATE(C1155,B1155))</f>
        <v>334209C07J</v>
      </c>
      <c r="B1155" s="4" t="s">
        <v>2290</v>
      </c>
      <c r="C1155" s="1">
        <v>3342</v>
      </c>
      <c r="D1155" s="1" t="s">
        <v>2291</v>
      </c>
      <c r="E1155" s="2">
        <v>3015.98</v>
      </c>
      <c r="F1155" s="2">
        <v>4057126.4558000001</v>
      </c>
      <c r="G1155" s="2">
        <v>3243754.3818999999</v>
      </c>
      <c r="H1155" s="3">
        <v>0.2507502043</v>
      </c>
      <c r="I1155" s="5">
        <v>813372.07392</v>
      </c>
      <c r="J1155" s="2">
        <v>1345.21</v>
      </c>
      <c r="K1155" s="2">
        <v>1075.5225107261983</v>
      </c>
      <c r="L1155" s="2">
        <v>1345.21</v>
      </c>
      <c r="M1155" s="64" t="s">
        <v>4008</v>
      </c>
    </row>
    <row r="1156" spans="1:13" x14ac:dyDescent="0.25">
      <c r="A1156" t="str">
        <f t="shared" si="18"/>
        <v>334309C081</v>
      </c>
      <c r="B1156" s="4" t="s">
        <v>2292</v>
      </c>
      <c r="C1156" s="1">
        <v>3343</v>
      </c>
      <c r="D1156" s="1" t="s">
        <v>2293</v>
      </c>
      <c r="E1156" s="2">
        <v>12933.25</v>
      </c>
      <c r="F1156" s="2">
        <v>15817422.638</v>
      </c>
      <c r="G1156" s="2">
        <v>16870218.385000002</v>
      </c>
      <c r="H1156" s="3">
        <v>-6.2405579000000003E-2</v>
      </c>
      <c r="I1156" s="5">
        <v>-1052795.747</v>
      </c>
      <c r="J1156" s="2">
        <v>1223.0044759051282</v>
      </c>
      <c r="K1156" s="2">
        <v>1304.4067334196743</v>
      </c>
      <c r="L1156" s="2">
        <v>1218.28</v>
      </c>
      <c r="M1156" s="64" t="s">
        <v>4008</v>
      </c>
    </row>
    <row r="1157" spans="1:13" x14ac:dyDescent="0.25">
      <c r="A1157" t="str">
        <f t="shared" si="18"/>
        <v>334409C082</v>
      </c>
      <c r="B1157" s="4" t="s">
        <v>2294</v>
      </c>
      <c r="C1157" s="1">
        <v>3344</v>
      </c>
      <c r="D1157" s="1" t="s">
        <v>2295</v>
      </c>
      <c r="E1157" s="2">
        <v>277</v>
      </c>
      <c r="F1157" s="2">
        <v>766672.61060000001</v>
      </c>
      <c r="G1157" s="2">
        <v>894184.22560000001</v>
      </c>
      <c r="H1157" s="3">
        <v>-0.142601056</v>
      </c>
      <c r="I1157" s="5">
        <v>-127511.61500000001</v>
      </c>
      <c r="J1157" s="2">
        <v>2767.7711574007221</v>
      </c>
      <c r="K1157" s="2">
        <v>3228.1018974729241</v>
      </c>
      <c r="L1157" s="2">
        <v>2752.78</v>
      </c>
      <c r="M1157" s="64" t="s">
        <v>4010</v>
      </c>
    </row>
    <row r="1158" spans="1:13" x14ac:dyDescent="0.25">
      <c r="A1158" t="str">
        <f t="shared" si="18"/>
        <v>334709C08J</v>
      </c>
      <c r="B1158" s="4" t="s">
        <v>2296</v>
      </c>
      <c r="C1158" s="1">
        <v>3347</v>
      </c>
      <c r="D1158" s="1" t="s">
        <v>2297</v>
      </c>
      <c r="E1158" s="2">
        <v>5009.46</v>
      </c>
      <c r="F1158" s="2">
        <v>6102924.9287999999</v>
      </c>
      <c r="G1158" s="2">
        <v>4688996.6359999999</v>
      </c>
      <c r="H1158" s="3">
        <v>0.3015417588</v>
      </c>
      <c r="I1158" s="5">
        <v>1413928.2927999999</v>
      </c>
      <c r="J1158" s="2">
        <v>1218.28</v>
      </c>
      <c r="K1158" s="2">
        <v>936.02836153996634</v>
      </c>
      <c r="L1158" s="2">
        <v>1218.28</v>
      </c>
      <c r="M1158" s="64" t="s">
        <v>4008</v>
      </c>
    </row>
    <row r="1159" spans="1:13" x14ac:dyDescent="0.25">
      <c r="A1159" t="str">
        <f t="shared" si="18"/>
        <v>334809C091</v>
      </c>
      <c r="B1159" s="4" t="s">
        <v>2298</v>
      </c>
      <c r="C1159" s="1">
        <v>3348</v>
      </c>
      <c r="D1159" s="1" t="s">
        <v>2299</v>
      </c>
      <c r="E1159" s="2">
        <v>3603.42</v>
      </c>
      <c r="F1159" s="2">
        <v>8414597.1305999998</v>
      </c>
      <c r="G1159" s="2">
        <v>9598960.0974000003</v>
      </c>
      <c r="H1159" s="3">
        <v>-0.123384508</v>
      </c>
      <c r="I1159" s="5">
        <v>-1184362.9669999999</v>
      </c>
      <c r="J1159" s="2">
        <v>2335.1696806367281</v>
      </c>
      <c r="K1159" s="2">
        <v>2663.8471500407945</v>
      </c>
      <c r="L1159" s="2">
        <v>2427.92</v>
      </c>
      <c r="M1159" s="64" t="s">
        <v>4008</v>
      </c>
    </row>
    <row r="1160" spans="1:13" x14ac:dyDescent="0.25">
      <c r="A1160" t="str">
        <f t="shared" si="18"/>
        <v>334909C092</v>
      </c>
      <c r="B1160" s="4" t="s">
        <v>2300</v>
      </c>
      <c r="C1160" s="1">
        <v>3349</v>
      </c>
      <c r="D1160" s="1" t="s">
        <v>2301</v>
      </c>
      <c r="E1160" s="2">
        <v>510.22</v>
      </c>
      <c r="F1160" s="2">
        <v>2316366.8020000001</v>
      </c>
      <c r="G1160" s="2">
        <v>2357154.9027999998</v>
      </c>
      <c r="H1160" s="3">
        <v>-1.7303954E-2</v>
      </c>
      <c r="I1160" s="5">
        <v>-40788.100850000003</v>
      </c>
      <c r="J1160" s="2">
        <v>4539.937285876681</v>
      </c>
      <c r="K1160" s="2">
        <v>4619.879469248559</v>
      </c>
      <c r="L1160" s="2">
        <v>4420.3500000000004</v>
      </c>
      <c r="M1160" s="64" t="s">
        <v>4009</v>
      </c>
    </row>
    <row r="1161" spans="1:13" x14ac:dyDescent="0.25">
      <c r="A1161" t="str">
        <f t="shared" si="18"/>
        <v>335209C09J</v>
      </c>
      <c r="B1161" s="4" t="s">
        <v>2302</v>
      </c>
      <c r="C1161" s="1">
        <v>3352</v>
      </c>
      <c r="D1161" s="1" t="s">
        <v>2303</v>
      </c>
      <c r="E1161" s="2">
        <v>2351.23</v>
      </c>
      <c r="F1161" s="2">
        <v>2941623.8530000001</v>
      </c>
      <c r="G1161" s="2">
        <v>2620743.2475999999</v>
      </c>
      <c r="H1161" s="3">
        <v>0.12243877979999999</v>
      </c>
      <c r="I1161" s="5">
        <v>320880.60535000003</v>
      </c>
      <c r="J1161" s="2">
        <v>1251.1000000000001</v>
      </c>
      <c r="K1161" s="2">
        <v>1114.626492346559</v>
      </c>
      <c r="L1161" s="2">
        <v>1251.0999999999999</v>
      </c>
      <c r="M1161" s="64" t="s">
        <v>4013</v>
      </c>
    </row>
    <row r="1162" spans="1:13" x14ac:dyDescent="0.25">
      <c r="A1162" t="str">
        <f t="shared" si="18"/>
        <v>335309C101</v>
      </c>
      <c r="B1162" s="4" t="s">
        <v>2304</v>
      </c>
      <c r="C1162" s="1">
        <v>3353</v>
      </c>
      <c r="D1162" s="1" t="s">
        <v>2305</v>
      </c>
      <c r="E1162" s="2">
        <v>26870.66</v>
      </c>
      <c r="F1162" s="2">
        <v>42976834.289999999</v>
      </c>
      <c r="G1162" s="2">
        <v>46518153.365999997</v>
      </c>
      <c r="H1162" s="3">
        <v>-7.6127680000000003E-2</v>
      </c>
      <c r="I1162" s="5">
        <v>-3541319.0759999999</v>
      </c>
      <c r="J1162" s="2">
        <v>1599.3963039984876</v>
      </c>
      <c r="K1162" s="2">
        <v>1731.1875988903882</v>
      </c>
      <c r="L1162" s="2">
        <v>1557.71</v>
      </c>
      <c r="M1162" s="64" t="s">
        <v>4008</v>
      </c>
    </row>
    <row r="1163" spans="1:13" x14ac:dyDescent="0.25">
      <c r="A1163" t="str">
        <f t="shared" si="18"/>
        <v>335409C102</v>
      </c>
      <c r="B1163" s="4" t="s">
        <v>2306</v>
      </c>
      <c r="C1163" s="1">
        <v>3354</v>
      </c>
      <c r="D1163" s="1" t="s">
        <v>2307</v>
      </c>
      <c r="E1163" s="2">
        <v>5017.34</v>
      </c>
      <c r="F1163" s="2">
        <v>24000621.208000001</v>
      </c>
      <c r="G1163" s="2">
        <v>21998050.311000001</v>
      </c>
      <c r="H1163" s="3">
        <v>9.1034017499999995E-2</v>
      </c>
      <c r="I1163" s="5">
        <v>2002570.8968</v>
      </c>
      <c r="J1163" s="2">
        <v>4783.5349424196884</v>
      </c>
      <c r="K1163" s="2">
        <v>4384.4049458478003</v>
      </c>
      <c r="L1163" s="2">
        <v>4712.1000000000004</v>
      </c>
      <c r="M1163" s="64" t="s">
        <v>4008</v>
      </c>
    </row>
    <row r="1164" spans="1:13" x14ac:dyDescent="0.25">
      <c r="A1164" t="str">
        <f t="shared" si="18"/>
        <v>335509C103</v>
      </c>
      <c r="B1164" s="4" t="s">
        <v>2308</v>
      </c>
      <c r="C1164" s="1">
        <v>3355</v>
      </c>
      <c r="D1164" s="1" t="s">
        <v>2309</v>
      </c>
      <c r="E1164" s="2">
        <v>3213.86</v>
      </c>
      <c r="F1164" s="2">
        <v>23486665.506999999</v>
      </c>
      <c r="G1164" s="2">
        <v>22518427.758000001</v>
      </c>
      <c r="H1164" s="3">
        <v>4.2997573300000001E-2</v>
      </c>
      <c r="I1164" s="5">
        <v>968237.74892000004</v>
      </c>
      <c r="J1164" s="2">
        <v>7307.9304969724872</v>
      </c>
      <c r="K1164" s="2">
        <v>7006.6610735999702</v>
      </c>
      <c r="L1164" s="2">
        <v>7491.55</v>
      </c>
      <c r="M1164" s="64" t="s">
        <v>4008</v>
      </c>
    </row>
    <row r="1165" spans="1:13" x14ac:dyDescent="0.25">
      <c r="A1165" t="str">
        <f t="shared" si="18"/>
        <v>335609C104</v>
      </c>
      <c r="B1165" s="4" t="s">
        <v>2310</v>
      </c>
      <c r="C1165" s="1">
        <v>3356</v>
      </c>
      <c r="D1165" s="1" t="s">
        <v>2311</v>
      </c>
      <c r="E1165" s="2">
        <v>2886.9</v>
      </c>
      <c r="F1165" s="2">
        <v>31407414.504000001</v>
      </c>
      <c r="G1165" s="2">
        <v>28865957.719999999</v>
      </c>
      <c r="H1165" s="3">
        <v>8.8043390400000004E-2</v>
      </c>
      <c r="I1165" s="5">
        <v>2541456.7843999998</v>
      </c>
      <c r="J1165" s="2">
        <v>10879.28729917905</v>
      </c>
      <c r="K1165" s="2">
        <v>9998.9461775607051</v>
      </c>
      <c r="L1165" s="2">
        <v>10675.15</v>
      </c>
      <c r="M1165" s="64" t="s">
        <v>4012</v>
      </c>
    </row>
    <row r="1166" spans="1:13" x14ac:dyDescent="0.25">
      <c r="A1166" t="str">
        <f t="shared" si="18"/>
        <v>335709C10J</v>
      </c>
      <c r="B1166" s="4" t="s">
        <v>2312</v>
      </c>
      <c r="C1166" s="1">
        <v>3357</v>
      </c>
      <c r="D1166" s="1" t="s">
        <v>2313</v>
      </c>
      <c r="E1166" s="2">
        <v>28537.200000000001</v>
      </c>
      <c r="F1166" s="2">
        <v>33923596.5</v>
      </c>
      <c r="G1166" s="2">
        <v>20031726.287999999</v>
      </c>
      <c r="H1166" s="3">
        <v>0.69349341200000003</v>
      </c>
      <c r="I1166" s="5">
        <v>13891870.211999999</v>
      </c>
      <c r="J1166" s="2">
        <v>1188.75</v>
      </c>
      <c r="K1166" s="2">
        <v>701.95135780665225</v>
      </c>
      <c r="L1166" s="2">
        <v>1188.75</v>
      </c>
      <c r="M1166" s="64" t="s">
        <v>4013</v>
      </c>
    </row>
    <row r="1167" spans="1:13" x14ac:dyDescent="0.25">
      <c r="A1167" t="str">
        <f t="shared" si="18"/>
        <v>335809C111</v>
      </c>
      <c r="B1167" s="4" t="s">
        <v>2314</v>
      </c>
      <c r="C1167" s="1">
        <v>3358</v>
      </c>
      <c r="D1167" s="1" t="s">
        <v>2315</v>
      </c>
      <c r="E1167" s="2">
        <v>1224.28</v>
      </c>
      <c r="F1167" s="2">
        <v>6673198.2788000004</v>
      </c>
      <c r="G1167" s="2">
        <v>7642649.4713000003</v>
      </c>
      <c r="H1167" s="3">
        <v>-0.12684752799999999</v>
      </c>
      <c r="I1167" s="5">
        <v>-969451.1925</v>
      </c>
      <c r="J1167" s="2">
        <v>5450.7124830921039</v>
      </c>
      <c r="K1167" s="2">
        <v>6242.5666279772604</v>
      </c>
      <c r="L1167" s="2">
        <v>5494.42</v>
      </c>
      <c r="M1167" s="64" t="s">
        <v>4009</v>
      </c>
    </row>
    <row r="1168" spans="1:13" x14ac:dyDescent="0.25">
      <c r="A1168" t="str">
        <f t="shared" si="18"/>
        <v>336209C111</v>
      </c>
      <c r="B1168" s="4" t="s">
        <v>2314</v>
      </c>
      <c r="C1168" s="1">
        <v>3362</v>
      </c>
      <c r="D1168" s="1" t="s">
        <v>2315</v>
      </c>
      <c r="E1168" s="2">
        <v>529.47</v>
      </c>
      <c r="F1168" s="2">
        <v>4218420.9968999997</v>
      </c>
      <c r="G1168" s="2">
        <v>3547109.1205000002</v>
      </c>
      <c r="H1168" s="3">
        <v>0.1892560543</v>
      </c>
      <c r="I1168" s="5">
        <v>671311.87639999995</v>
      </c>
      <c r="J1168" s="2">
        <v>7967.2521519632828</v>
      </c>
      <c r="K1168" s="2">
        <v>6699.3580760005289</v>
      </c>
      <c r="L1168" s="2">
        <v>7971.92</v>
      </c>
      <c r="M1168" s="64" t="s">
        <v>4008</v>
      </c>
    </row>
    <row r="1169" spans="1:13" x14ac:dyDescent="0.25">
      <c r="A1169" t="str">
        <f t="shared" si="18"/>
        <v>335909C112</v>
      </c>
      <c r="B1169" s="4" t="s">
        <v>2316</v>
      </c>
      <c r="C1169" s="1">
        <v>3359</v>
      </c>
      <c r="D1169" s="1" t="s">
        <v>2317</v>
      </c>
      <c r="E1169" s="2">
        <v>203.5</v>
      </c>
      <c r="F1169" s="2">
        <v>2073366.9161</v>
      </c>
      <c r="G1169" s="2">
        <v>1593617.6658000001</v>
      </c>
      <c r="H1169" s="3">
        <v>0.30104413410000003</v>
      </c>
      <c r="I1169" s="5">
        <v>479749.25030999997</v>
      </c>
      <c r="J1169" s="2">
        <v>10188.535214250614</v>
      </c>
      <c r="K1169" s="2">
        <v>7831.0450407862409</v>
      </c>
      <c r="L1169" s="2">
        <v>10126.89</v>
      </c>
      <c r="M1169" s="64" t="s">
        <v>4009</v>
      </c>
    </row>
    <row r="1170" spans="1:13" x14ac:dyDescent="0.25">
      <c r="A1170" t="str">
        <f t="shared" si="18"/>
        <v>336309C112</v>
      </c>
      <c r="B1170" s="4" t="s">
        <v>2316</v>
      </c>
      <c r="C1170" s="1">
        <v>3363</v>
      </c>
      <c r="D1170" s="1" t="s">
        <v>2317</v>
      </c>
      <c r="E1170" s="2">
        <v>105.68</v>
      </c>
      <c r="F1170" s="2">
        <v>1337441.9595000001</v>
      </c>
      <c r="G1170" s="2">
        <v>807929.51665000001</v>
      </c>
      <c r="H1170" s="3">
        <v>0.65539435300000004</v>
      </c>
      <c r="I1170" s="5">
        <v>529512.44284999999</v>
      </c>
      <c r="J1170" s="2">
        <v>12655.582508516276</v>
      </c>
      <c r="K1170" s="2">
        <v>7645.0559864685838</v>
      </c>
      <c r="L1170" s="2">
        <v>12777.05</v>
      </c>
      <c r="M1170" s="64" t="s">
        <v>4011</v>
      </c>
    </row>
    <row r="1171" spans="1:13" x14ac:dyDescent="0.25">
      <c r="A1171" t="str">
        <f t="shared" si="18"/>
        <v>351409K02J</v>
      </c>
      <c r="B1171" s="4" t="s">
        <v>2318</v>
      </c>
      <c r="C1171" s="1">
        <v>3514</v>
      </c>
      <c r="D1171" s="1" t="s">
        <v>2319</v>
      </c>
      <c r="E1171" s="2">
        <v>16157.59</v>
      </c>
      <c r="F1171" s="2">
        <v>11372034.994000001</v>
      </c>
      <c r="G1171" s="2">
        <v>13315821.411</v>
      </c>
      <c r="H1171" s="3">
        <v>-0.14597570500000001</v>
      </c>
      <c r="I1171" s="5">
        <v>-1943786.4169999999</v>
      </c>
      <c r="J1171" s="2">
        <v>703.82000001237816</v>
      </c>
      <c r="K1171" s="2">
        <v>824.12175398682598</v>
      </c>
      <c r="L1171" s="2">
        <v>703.82</v>
      </c>
      <c r="M1171" s="64" t="s">
        <v>4013</v>
      </c>
    </row>
    <row r="1172" spans="1:13" x14ac:dyDescent="0.25">
      <c r="A1172" t="str">
        <f t="shared" si="18"/>
        <v>351509M021</v>
      </c>
      <c r="B1172" s="4" t="s">
        <v>2320</v>
      </c>
      <c r="C1172" s="1">
        <v>3515</v>
      </c>
      <c r="D1172" s="1" t="s">
        <v>2321</v>
      </c>
      <c r="E1172" s="2">
        <v>11785.99</v>
      </c>
      <c r="F1172" s="2">
        <v>11732277.206</v>
      </c>
      <c r="G1172" s="2">
        <v>12534591.113</v>
      </c>
      <c r="H1172" s="3">
        <v>-6.4007984000000004E-2</v>
      </c>
      <c r="I1172" s="5">
        <v>-802313.90749999997</v>
      </c>
      <c r="J1172" s="2">
        <v>995.44265742631717</v>
      </c>
      <c r="K1172" s="2">
        <v>1063.5161843001733</v>
      </c>
      <c r="L1172" s="2">
        <v>969.64</v>
      </c>
      <c r="M1172" s="64" t="s">
        <v>4008</v>
      </c>
    </row>
    <row r="1173" spans="1:13" x14ac:dyDescent="0.25">
      <c r="A1173" t="str">
        <f t="shared" si="18"/>
        <v>351609M022</v>
      </c>
      <c r="B1173" s="4" t="s">
        <v>2322</v>
      </c>
      <c r="C1173" s="1">
        <v>3516</v>
      </c>
      <c r="D1173" s="1" t="s">
        <v>2323</v>
      </c>
      <c r="E1173" s="2">
        <v>279.48</v>
      </c>
      <c r="F1173" s="2">
        <v>906917.25360000005</v>
      </c>
      <c r="G1173" s="2">
        <v>1002431.6066000001</v>
      </c>
      <c r="H1173" s="3">
        <v>-9.5282663000000004E-2</v>
      </c>
      <c r="I1173" s="5">
        <v>-95514.353050000005</v>
      </c>
      <c r="J1173" s="2">
        <v>3245.0166509231431</v>
      </c>
      <c r="K1173" s="2">
        <v>3586.7740324889078</v>
      </c>
      <c r="L1173" s="2">
        <v>3095.41</v>
      </c>
      <c r="M1173" s="64" t="s">
        <v>4010</v>
      </c>
    </row>
    <row r="1174" spans="1:13" x14ac:dyDescent="0.25">
      <c r="A1174" t="str">
        <f t="shared" si="18"/>
        <v>351909M02T</v>
      </c>
      <c r="B1174" s="4" t="s">
        <v>2324</v>
      </c>
      <c r="C1174" s="1">
        <v>3519</v>
      </c>
      <c r="D1174" s="1" t="s">
        <v>2325</v>
      </c>
      <c r="E1174" s="2">
        <v>2582.2199999999998</v>
      </c>
      <c r="F1174" s="2">
        <v>1760919.1068</v>
      </c>
      <c r="G1174" s="2">
        <v>1656407.0149000001</v>
      </c>
      <c r="H1174" s="3">
        <v>6.3095658799999996E-2</v>
      </c>
      <c r="I1174" s="5">
        <v>104512.09189</v>
      </c>
      <c r="J1174" s="2">
        <v>681.94</v>
      </c>
      <c r="K1174" s="2">
        <v>641.46626348645748</v>
      </c>
      <c r="L1174" s="2">
        <v>681.94</v>
      </c>
      <c r="M1174" s="64" t="s">
        <v>4008</v>
      </c>
    </row>
    <row r="1175" spans="1:13" x14ac:dyDescent="0.25">
      <c r="A1175" t="str">
        <f t="shared" si="18"/>
        <v>352009M031</v>
      </c>
      <c r="B1175" s="4" t="s">
        <v>2326</v>
      </c>
      <c r="C1175" s="1">
        <v>3520</v>
      </c>
      <c r="D1175" s="1" t="s">
        <v>2327</v>
      </c>
      <c r="E1175" s="2">
        <v>33347.01</v>
      </c>
      <c r="F1175" s="2">
        <v>29327778.401999999</v>
      </c>
      <c r="G1175" s="2">
        <v>30045632.920000002</v>
      </c>
      <c r="H1175" s="3">
        <v>-2.3892142000000002E-2</v>
      </c>
      <c r="I1175" s="5">
        <v>-717854.51820000005</v>
      </c>
      <c r="J1175" s="2">
        <v>879.47250449140711</v>
      </c>
      <c r="K1175" s="2">
        <v>900.99930758409823</v>
      </c>
      <c r="L1175" s="2">
        <v>862.91</v>
      </c>
      <c r="M1175" s="64" t="s">
        <v>4008</v>
      </c>
    </row>
    <row r="1176" spans="1:13" x14ac:dyDescent="0.25">
      <c r="A1176" t="str">
        <f t="shared" si="18"/>
        <v>352109M032</v>
      </c>
      <c r="B1176" s="4" t="s">
        <v>2328</v>
      </c>
      <c r="C1176" s="1">
        <v>3521</v>
      </c>
      <c r="D1176" s="1" t="s">
        <v>2329</v>
      </c>
      <c r="E1176" s="2">
        <v>5010.6899999999996</v>
      </c>
      <c r="F1176" s="2">
        <v>12402320.504000001</v>
      </c>
      <c r="G1176" s="2">
        <v>12174132.036</v>
      </c>
      <c r="H1176" s="3">
        <v>1.8743715599999999E-2</v>
      </c>
      <c r="I1176" s="5">
        <v>228188.46823</v>
      </c>
      <c r="J1176" s="2">
        <v>2475.1721826734447</v>
      </c>
      <c r="K1176" s="2">
        <v>2429.6318542955164</v>
      </c>
      <c r="L1176" s="2">
        <v>2450.06</v>
      </c>
      <c r="M1176" s="64" t="s">
        <v>4008</v>
      </c>
    </row>
    <row r="1177" spans="1:13" x14ac:dyDescent="0.25">
      <c r="A1177" t="str">
        <f t="shared" si="18"/>
        <v>352209M033</v>
      </c>
      <c r="B1177" s="4" t="s">
        <v>2330</v>
      </c>
      <c r="C1177" s="1">
        <v>3522</v>
      </c>
      <c r="D1177" s="1" t="s">
        <v>2331</v>
      </c>
      <c r="E1177" s="2">
        <v>7140.38</v>
      </c>
      <c r="F1177" s="2">
        <v>26706816.784000002</v>
      </c>
      <c r="G1177" s="2">
        <v>29250868.745999999</v>
      </c>
      <c r="H1177" s="3">
        <v>-8.6973551999999996E-2</v>
      </c>
      <c r="I1177" s="5">
        <v>-2544051.9610000001</v>
      </c>
      <c r="J1177" s="2">
        <v>3740.251468969439</v>
      </c>
      <c r="K1177" s="2">
        <v>4096.5423053114819</v>
      </c>
      <c r="L1177" s="2">
        <v>3697.19</v>
      </c>
      <c r="M1177" s="64" t="s">
        <v>4009</v>
      </c>
    </row>
    <row r="1178" spans="1:13" x14ac:dyDescent="0.25">
      <c r="A1178" t="str">
        <f t="shared" si="18"/>
        <v>352309M034</v>
      </c>
      <c r="B1178" s="4" t="s">
        <v>2332</v>
      </c>
      <c r="C1178" s="1">
        <v>3523</v>
      </c>
      <c r="D1178" s="1" t="s">
        <v>2333</v>
      </c>
      <c r="E1178" s="2">
        <v>353.43</v>
      </c>
      <c r="F1178" s="2">
        <v>2030742.5541000001</v>
      </c>
      <c r="G1178" s="2">
        <v>2652643.0392</v>
      </c>
      <c r="H1178" s="3">
        <v>-0.234445599</v>
      </c>
      <c r="I1178" s="5">
        <v>-621900.48510000005</v>
      </c>
      <c r="J1178" s="2">
        <v>5745.8126194720317</v>
      </c>
      <c r="K1178" s="2">
        <v>7505.4269281045754</v>
      </c>
      <c r="L1178" s="2">
        <v>5362.27</v>
      </c>
      <c r="M1178" s="64" t="s">
        <v>4009</v>
      </c>
    </row>
    <row r="1179" spans="1:13" x14ac:dyDescent="0.25">
      <c r="A1179" t="str">
        <f t="shared" si="18"/>
        <v>352409M03T</v>
      </c>
      <c r="B1179" s="4" t="s">
        <v>2334</v>
      </c>
      <c r="C1179" s="1">
        <v>3524</v>
      </c>
      <c r="D1179" s="1" t="s">
        <v>2335</v>
      </c>
      <c r="E1179" s="2">
        <v>10943.8</v>
      </c>
      <c r="F1179" s="2">
        <v>5960102.9179999996</v>
      </c>
      <c r="G1179" s="2">
        <v>6579614.4583999999</v>
      </c>
      <c r="H1179" s="3">
        <v>-9.4156207000000006E-2</v>
      </c>
      <c r="I1179" s="5">
        <v>-619511.54040000006</v>
      </c>
      <c r="J1179" s="2">
        <v>544.61</v>
      </c>
      <c r="K1179" s="2">
        <v>601.21844865586002</v>
      </c>
      <c r="L1179" s="2">
        <v>544.61</v>
      </c>
      <c r="M1179" s="64" t="s">
        <v>4008</v>
      </c>
    </row>
    <row r="1180" spans="1:13" x14ac:dyDescent="0.25">
      <c r="A1180" t="str">
        <f t="shared" si="18"/>
        <v>352509M041</v>
      </c>
      <c r="B1180" s="4" t="s">
        <v>2336</v>
      </c>
      <c r="C1180" s="1">
        <v>3525</v>
      </c>
      <c r="D1180" s="1" t="s">
        <v>2337</v>
      </c>
      <c r="E1180" s="2">
        <v>4219.76</v>
      </c>
      <c r="F1180" s="2">
        <v>7857495.6924000001</v>
      </c>
      <c r="G1180" s="2">
        <v>8476814.7216999996</v>
      </c>
      <c r="H1180" s="3">
        <v>-7.3060347999999997E-2</v>
      </c>
      <c r="I1180" s="5">
        <v>-619319.02930000005</v>
      </c>
      <c r="J1180" s="2">
        <v>1862.0717036987885</v>
      </c>
      <c r="K1180" s="2">
        <v>2008.8381144188293</v>
      </c>
      <c r="L1180" s="2">
        <v>1850.82</v>
      </c>
      <c r="M1180" s="64" t="s">
        <v>4009</v>
      </c>
    </row>
    <row r="1181" spans="1:13" x14ac:dyDescent="0.25">
      <c r="A1181" t="str">
        <f t="shared" si="18"/>
        <v>352609M042</v>
      </c>
      <c r="B1181" s="4" t="s">
        <v>2338</v>
      </c>
      <c r="C1181" s="1">
        <v>3526</v>
      </c>
      <c r="D1181" s="1" t="s">
        <v>2339</v>
      </c>
      <c r="E1181" s="2">
        <v>433.41</v>
      </c>
      <c r="F1181" s="2">
        <v>1283036.4935999999</v>
      </c>
      <c r="G1181" s="2">
        <v>1297137.4036000001</v>
      </c>
      <c r="H1181" s="3">
        <v>-1.0870790999999999E-2</v>
      </c>
      <c r="I1181" s="5">
        <v>-14100.90999</v>
      </c>
      <c r="J1181" s="2">
        <v>2960.3296961306842</v>
      </c>
      <c r="K1181" s="2">
        <v>2992.8645015112711</v>
      </c>
      <c r="L1181" s="2">
        <v>2952.68</v>
      </c>
      <c r="M1181" s="64" t="s">
        <v>4012</v>
      </c>
    </row>
    <row r="1182" spans="1:13" x14ac:dyDescent="0.25">
      <c r="A1182" t="str">
        <f t="shared" si="18"/>
        <v>352909M04T</v>
      </c>
      <c r="B1182" s="4" t="s">
        <v>2340</v>
      </c>
      <c r="C1182" s="1">
        <v>3529</v>
      </c>
      <c r="D1182" s="1" t="s">
        <v>2341</v>
      </c>
      <c r="E1182" s="2">
        <v>2771.18</v>
      </c>
      <c r="F1182" s="2">
        <v>2019303.4424000001</v>
      </c>
      <c r="G1182" s="2">
        <v>2005312.0245000001</v>
      </c>
      <c r="H1182" s="3">
        <v>6.9771774999999999E-3</v>
      </c>
      <c r="I1182" s="5">
        <v>13991.4179</v>
      </c>
      <c r="J1182" s="2">
        <v>728.68000000000006</v>
      </c>
      <c r="K1182" s="2">
        <v>723.63109740255061</v>
      </c>
      <c r="L1182" s="2">
        <v>728.68</v>
      </c>
      <c r="M1182" s="64" t="s">
        <v>4008</v>
      </c>
    </row>
    <row r="1183" spans="1:13" x14ac:dyDescent="0.25">
      <c r="A1183" t="str">
        <f t="shared" si="18"/>
        <v>353009M051</v>
      </c>
      <c r="B1183" s="4" t="s">
        <v>2342</v>
      </c>
      <c r="C1183" s="1">
        <v>3530</v>
      </c>
      <c r="D1183" s="1" t="s">
        <v>2343</v>
      </c>
      <c r="E1183" s="2">
        <v>9509.4500000000007</v>
      </c>
      <c r="F1183" s="2">
        <v>16259520.838</v>
      </c>
      <c r="G1183" s="2">
        <v>17801291.942000002</v>
      </c>
      <c r="H1183" s="3">
        <v>-8.6610067999999998E-2</v>
      </c>
      <c r="I1183" s="5">
        <v>-1541771.1040000001</v>
      </c>
      <c r="J1183" s="2">
        <v>1709.8276806755384</v>
      </c>
      <c r="K1183" s="2">
        <v>1871.9580987333652</v>
      </c>
      <c r="L1183" s="2">
        <v>1683.63</v>
      </c>
      <c r="M1183" s="64" t="s">
        <v>4008</v>
      </c>
    </row>
    <row r="1184" spans="1:13" x14ac:dyDescent="0.25">
      <c r="A1184" t="str">
        <f t="shared" si="18"/>
        <v>353109M052</v>
      </c>
      <c r="B1184" s="4" t="s">
        <v>2344</v>
      </c>
      <c r="C1184" s="1">
        <v>3531</v>
      </c>
      <c r="D1184" s="1" t="s">
        <v>2345</v>
      </c>
      <c r="E1184" s="2">
        <v>8298.9500000000007</v>
      </c>
      <c r="F1184" s="2">
        <v>25998080.340999998</v>
      </c>
      <c r="G1184" s="2">
        <v>25103074.491</v>
      </c>
      <c r="H1184" s="3">
        <v>3.5653236400000003E-2</v>
      </c>
      <c r="I1184" s="5">
        <v>895005.84990999999</v>
      </c>
      <c r="J1184" s="2">
        <v>3132.6951410720631</v>
      </c>
      <c r="K1184" s="2">
        <v>3024.8494678242428</v>
      </c>
      <c r="L1184" s="2">
        <v>3108.87</v>
      </c>
      <c r="M1184" s="64" t="s">
        <v>4008</v>
      </c>
    </row>
    <row r="1185" spans="1:13" x14ac:dyDescent="0.25">
      <c r="A1185" t="str">
        <f t="shared" si="18"/>
        <v>353209M053</v>
      </c>
      <c r="B1185" s="4" t="s">
        <v>2346</v>
      </c>
      <c r="C1185" s="1">
        <v>3532</v>
      </c>
      <c r="D1185" s="1" t="s">
        <v>2347</v>
      </c>
      <c r="E1185" s="2">
        <v>13476.77</v>
      </c>
      <c r="F1185" s="2">
        <v>58674926.744999997</v>
      </c>
      <c r="G1185" s="2">
        <v>60458453.149999999</v>
      </c>
      <c r="H1185" s="3">
        <v>-2.9500034000000001E-2</v>
      </c>
      <c r="I1185" s="5">
        <v>-1783526.406</v>
      </c>
      <c r="J1185" s="2">
        <v>4353.782601098037</v>
      </c>
      <c r="K1185" s="2">
        <v>4486.1233923262025</v>
      </c>
      <c r="L1185" s="2">
        <v>4379.8</v>
      </c>
      <c r="M1185" s="64" t="s">
        <v>4008</v>
      </c>
    </row>
    <row r="1186" spans="1:13" x14ac:dyDescent="0.25">
      <c r="A1186" t="str">
        <f t="shared" si="18"/>
        <v>353309M054</v>
      </c>
      <c r="B1186" s="4" t="s">
        <v>2348</v>
      </c>
      <c r="C1186" s="1">
        <v>3533</v>
      </c>
      <c r="D1186" s="1" t="s">
        <v>2349</v>
      </c>
      <c r="E1186" s="2">
        <v>2388.37</v>
      </c>
      <c r="F1186" s="2">
        <v>15842417.801999999</v>
      </c>
      <c r="G1186" s="2">
        <v>15622547.335999999</v>
      </c>
      <c r="H1186" s="3">
        <v>1.4073919000000001E-2</v>
      </c>
      <c r="I1186" s="5">
        <v>219870.46577000001</v>
      </c>
      <c r="J1186" s="2">
        <v>6633.1505595866638</v>
      </c>
      <c r="K1186" s="2">
        <v>6541.0917638389365</v>
      </c>
      <c r="L1186" s="2">
        <v>6257.33</v>
      </c>
      <c r="M1186" s="64" t="s">
        <v>4008</v>
      </c>
    </row>
    <row r="1187" spans="1:13" x14ac:dyDescent="0.25">
      <c r="A1187" t="str">
        <f t="shared" si="18"/>
        <v>353409M05T</v>
      </c>
      <c r="B1187" s="4" t="s">
        <v>2350</v>
      </c>
      <c r="C1187" s="1">
        <v>3534</v>
      </c>
      <c r="D1187" s="1" t="s">
        <v>2351</v>
      </c>
      <c r="E1187" s="2">
        <v>9692.67</v>
      </c>
      <c r="F1187" s="2">
        <v>5373519.3213</v>
      </c>
      <c r="G1187" s="2">
        <v>5907291.8728</v>
      </c>
      <c r="H1187" s="3">
        <v>-9.0358249000000002E-2</v>
      </c>
      <c r="I1187" s="5">
        <v>-533772.55149999994</v>
      </c>
      <c r="J1187" s="2">
        <v>554.39</v>
      </c>
      <c r="K1187" s="2">
        <v>609.45971262820251</v>
      </c>
      <c r="L1187" s="2">
        <v>554.39</v>
      </c>
      <c r="M1187" s="64" t="s">
        <v>4008</v>
      </c>
    </row>
    <row r="1188" spans="1:13" x14ac:dyDescent="0.25">
      <c r="A1188" t="str">
        <f t="shared" si="18"/>
        <v>353509M061</v>
      </c>
      <c r="B1188" s="4" t="s">
        <v>2352</v>
      </c>
      <c r="C1188" s="1">
        <v>3535</v>
      </c>
      <c r="D1188" s="1" t="s">
        <v>2353</v>
      </c>
      <c r="E1188" s="2">
        <v>2635.34</v>
      </c>
      <c r="F1188" s="2">
        <v>5658262.8174000001</v>
      </c>
      <c r="G1188" s="2">
        <v>7138314.4693</v>
      </c>
      <c r="H1188" s="3">
        <v>-0.207339094</v>
      </c>
      <c r="I1188" s="5">
        <v>-1480051.652</v>
      </c>
      <c r="J1188" s="2">
        <v>2147.0712763438491</v>
      </c>
      <c r="K1188" s="2">
        <v>2708.6882410998201</v>
      </c>
      <c r="L1188" s="2">
        <v>3006.48</v>
      </c>
      <c r="M1188" s="64" t="s">
        <v>4008</v>
      </c>
    </row>
    <row r="1189" spans="1:13" x14ac:dyDescent="0.25">
      <c r="A1189" t="str">
        <f t="shared" si="18"/>
        <v>353609M062</v>
      </c>
      <c r="B1189" s="4" t="s">
        <v>2354</v>
      </c>
      <c r="C1189" s="1">
        <v>3536</v>
      </c>
      <c r="D1189" s="1" t="s">
        <v>2355</v>
      </c>
      <c r="E1189" s="2">
        <v>4299.97</v>
      </c>
      <c r="F1189" s="2">
        <v>21385751.822999999</v>
      </c>
      <c r="G1189" s="2">
        <v>19111762.206999999</v>
      </c>
      <c r="H1189" s="3">
        <v>0.11898377509999999</v>
      </c>
      <c r="I1189" s="5">
        <v>2273989.6164000002</v>
      </c>
      <c r="J1189" s="2">
        <v>4973.4653551071278</v>
      </c>
      <c r="K1189" s="2">
        <v>4444.6268711177045</v>
      </c>
      <c r="L1189" s="2">
        <v>5217.2700000000004</v>
      </c>
      <c r="M1189" s="64" t="s">
        <v>4009</v>
      </c>
    </row>
    <row r="1190" spans="1:13" x14ac:dyDescent="0.25">
      <c r="A1190" t="str">
        <f t="shared" si="18"/>
        <v>353709M063</v>
      </c>
      <c r="B1190" s="4" t="s">
        <v>2356</v>
      </c>
      <c r="C1190" s="1">
        <v>3537</v>
      </c>
      <c r="D1190" s="1" t="s">
        <v>2357</v>
      </c>
      <c r="E1190" s="2">
        <v>5843.93</v>
      </c>
      <c r="F1190" s="2">
        <v>36785497.086999997</v>
      </c>
      <c r="G1190" s="2">
        <v>34163456.119999997</v>
      </c>
      <c r="H1190" s="3">
        <v>7.6749874400000001E-2</v>
      </c>
      <c r="I1190" s="5">
        <v>2622040.9663999998</v>
      </c>
      <c r="J1190" s="2">
        <v>6294.6505326039151</v>
      </c>
      <c r="K1190" s="2">
        <v>5845.9728504619316</v>
      </c>
      <c r="L1190" s="2">
        <v>6295.8</v>
      </c>
      <c r="M1190" s="64" t="s">
        <v>4008</v>
      </c>
    </row>
    <row r="1191" spans="1:13" x14ac:dyDescent="0.25">
      <c r="A1191" t="str">
        <f t="shared" si="18"/>
        <v>353809M064</v>
      </c>
      <c r="B1191" s="4" t="s">
        <v>2358</v>
      </c>
      <c r="C1191" s="1">
        <v>3538</v>
      </c>
      <c r="D1191" s="1" t="s">
        <v>2359</v>
      </c>
      <c r="E1191" s="2">
        <v>2153.67</v>
      </c>
      <c r="F1191" s="2">
        <v>17110891.577</v>
      </c>
      <c r="G1191" s="2">
        <v>17808081.754000001</v>
      </c>
      <c r="H1191" s="3">
        <v>-3.9150211999999997E-2</v>
      </c>
      <c r="I1191" s="5">
        <v>-697190.17669999995</v>
      </c>
      <c r="J1191" s="2">
        <v>7944.9923047634966</v>
      </c>
      <c r="K1191" s="2">
        <v>8268.7142199129867</v>
      </c>
      <c r="L1191" s="2">
        <v>7980.39</v>
      </c>
      <c r="M1191" s="64" t="s">
        <v>4008</v>
      </c>
    </row>
    <row r="1192" spans="1:13" x14ac:dyDescent="0.25">
      <c r="A1192" t="str">
        <f t="shared" si="18"/>
        <v>353909M06T</v>
      </c>
      <c r="B1192" s="4" t="s">
        <v>2360</v>
      </c>
      <c r="C1192" s="1">
        <v>3539</v>
      </c>
      <c r="D1192" s="1" t="s">
        <v>2361</v>
      </c>
      <c r="E1192" s="2">
        <v>4014.86</v>
      </c>
      <c r="F1192" s="2">
        <v>1575109.8751999999</v>
      </c>
      <c r="G1192" s="2">
        <v>1608890.2086</v>
      </c>
      <c r="H1192" s="3">
        <v>-2.0996046000000001E-2</v>
      </c>
      <c r="I1192" s="5">
        <v>-33780.333409999999</v>
      </c>
      <c r="J1192" s="2">
        <v>392.31999999999994</v>
      </c>
      <c r="K1192" s="2">
        <v>400.73382598646032</v>
      </c>
      <c r="L1192" s="2">
        <v>392.32000000000016</v>
      </c>
      <c r="M1192" s="64" t="s">
        <v>4008</v>
      </c>
    </row>
    <row r="1193" spans="1:13" x14ac:dyDescent="0.25">
      <c r="A1193" t="str">
        <f t="shared" si="18"/>
        <v>354009M071</v>
      </c>
      <c r="B1193" s="4" t="s">
        <v>2362</v>
      </c>
      <c r="C1193" s="1">
        <v>3540</v>
      </c>
      <c r="D1193" s="1" t="s">
        <v>2363</v>
      </c>
      <c r="E1193" s="2">
        <v>11632.84</v>
      </c>
      <c r="F1193" s="2">
        <v>13118709.094000001</v>
      </c>
      <c r="G1193" s="2">
        <v>14797630.567</v>
      </c>
      <c r="H1193" s="3">
        <v>-0.113458804</v>
      </c>
      <c r="I1193" s="5">
        <v>-1678921.473</v>
      </c>
      <c r="J1193" s="2">
        <v>1127.7305536739093</v>
      </c>
      <c r="K1193" s="2">
        <v>1272.0565714821144</v>
      </c>
      <c r="L1193" s="2">
        <v>1089.29</v>
      </c>
      <c r="M1193" s="64" t="s">
        <v>4008</v>
      </c>
    </row>
    <row r="1194" spans="1:13" x14ac:dyDescent="0.25">
      <c r="A1194" t="str">
        <f t="shared" si="18"/>
        <v>354109M072</v>
      </c>
      <c r="B1194" s="4" t="s">
        <v>2364</v>
      </c>
      <c r="C1194" s="1">
        <v>3541</v>
      </c>
      <c r="D1194" s="1" t="s">
        <v>2365</v>
      </c>
      <c r="E1194" s="2">
        <v>3386.53</v>
      </c>
      <c r="F1194" s="2">
        <v>10149627.492000001</v>
      </c>
      <c r="G1194" s="2">
        <v>9853814.5643000007</v>
      </c>
      <c r="H1194" s="3">
        <v>3.00201436E-2</v>
      </c>
      <c r="I1194" s="5">
        <v>295812.92797999998</v>
      </c>
      <c r="J1194" s="2">
        <v>2997.0581958523917</v>
      </c>
      <c r="K1194" s="2">
        <v>2909.7083339878873</v>
      </c>
      <c r="L1194" s="2">
        <v>2980.55</v>
      </c>
      <c r="M1194" s="64" t="s">
        <v>4008</v>
      </c>
    </row>
    <row r="1195" spans="1:13" x14ac:dyDescent="0.25">
      <c r="A1195" t="str">
        <f t="shared" si="18"/>
        <v>354209M073</v>
      </c>
      <c r="B1195" s="4" t="s">
        <v>2366</v>
      </c>
      <c r="C1195" s="1">
        <v>3542</v>
      </c>
      <c r="D1195" s="1" t="s">
        <v>2367</v>
      </c>
      <c r="E1195" s="2">
        <v>3317.77</v>
      </c>
      <c r="F1195" s="2">
        <v>13919899.319</v>
      </c>
      <c r="G1195" s="2">
        <v>13883939.226</v>
      </c>
      <c r="H1195" s="3">
        <v>2.5900496999999999E-3</v>
      </c>
      <c r="I1195" s="5">
        <v>35960.092367999998</v>
      </c>
      <c r="J1195" s="2">
        <v>4195.5588600174215</v>
      </c>
      <c r="K1195" s="2">
        <v>4184.7202265377045</v>
      </c>
      <c r="L1195" s="2">
        <v>4166.6099999999997</v>
      </c>
      <c r="M1195" s="64" t="s">
        <v>4008</v>
      </c>
    </row>
    <row r="1196" spans="1:13" x14ac:dyDescent="0.25">
      <c r="A1196" t="str">
        <f t="shared" si="18"/>
        <v>354309M074</v>
      </c>
      <c r="B1196" s="4" t="s">
        <v>2368</v>
      </c>
      <c r="C1196" s="1">
        <v>3543</v>
      </c>
      <c r="D1196" s="1" t="s">
        <v>2369</v>
      </c>
      <c r="E1196" s="2">
        <v>348.94</v>
      </c>
      <c r="F1196" s="2">
        <v>2085663.9338</v>
      </c>
      <c r="G1196" s="2">
        <v>2582538.3988999999</v>
      </c>
      <c r="H1196" s="3">
        <v>-0.192397707</v>
      </c>
      <c r="I1196" s="5">
        <v>-496874.46509999997</v>
      </c>
      <c r="J1196" s="2">
        <v>5977.1420123803518</v>
      </c>
      <c r="K1196" s="2">
        <v>7401.0958872585543</v>
      </c>
      <c r="L1196" s="2">
        <v>6045.25</v>
      </c>
      <c r="M1196" s="64" t="s">
        <v>4008</v>
      </c>
    </row>
    <row r="1197" spans="1:13" x14ac:dyDescent="0.25">
      <c r="A1197" t="str">
        <f t="shared" si="18"/>
        <v>354409M07T</v>
      </c>
      <c r="B1197" s="4" t="s">
        <v>2370</v>
      </c>
      <c r="C1197" s="1">
        <v>3544</v>
      </c>
      <c r="D1197" s="1" t="s">
        <v>2371</v>
      </c>
      <c r="E1197" s="2">
        <v>11524.27</v>
      </c>
      <c r="F1197" s="2">
        <v>6125149.5049999999</v>
      </c>
      <c r="G1197" s="2">
        <v>6633434.0440999996</v>
      </c>
      <c r="H1197" s="3">
        <v>-7.6624647000000004E-2</v>
      </c>
      <c r="I1197" s="5">
        <v>-508284.53909999999</v>
      </c>
      <c r="J1197" s="2">
        <v>531.5</v>
      </c>
      <c r="K1197" s="2">
        <v>575.60557363720216</v>
      </c>
      <c r="L1197" s="2">
        <v>531.5</v>
      </c>
      <c r="M1197" s="64" t="s">
        <v>4008</v>
      </c>
    </row>
    <row r="1198" spans="1:13" x14ac:dyDescent="0.25">
      <c r="A1198" t="str">
        <f t="shared" si="18"/>
        <v>354509M081</v>
      </c>
      <c r="B1198" s="4" t="s">
        <v>2372</v>
      </c>
      <c r="C1198" s="1">
        <v>3545</v>
      </c>
      <c r="D1198" s="1" t="s">
        <v>2373</v>
      </c>
      <c r="E1198" s="2">
        <v>3537.29</v>
      </c>
      <c r="F1198" s="2">
        <v>7021868.6134000001</v>
      </c>
      <c r="G1198" s="2">
        <v>8191238.6157999998</v>
      </c>
      <c r="H1198" s="3">
        <v>-0.14275863</v>
      </c>
      <c r="I1198" s="5">
        <v>-1169370.0020000001</v>
      </c>
      <c r="J1198" s="2">
        <v>1985.0983700516497</v>
      </c>
      <c r="K1198" s="2">
        <v>2315.6819530770731</v>
      </c>
      <c r="L1198" s="2">
        <v>1960.34</v>
      </c>
      <c r="M1198" s="64" t="s">
        <v>4008</v>
      </c>
    </row>
    <row r="1199" spans="1:13" x14ac:dyDescent="0.25">
      <c r="A1199" t="str">
        <f t="shared" si="18"/>
        <v>354609M082</v>
      </c>
      <c r="B1199" s="4" t="s">
        <v>2374</v>
      </c>
      <c r="C1199" s="1">
        <v>3546</v>
      </c>
      <c r="D1199" s="1" t="s">
        <v>2375</v>
      </c>
      <c r="E1199" s="2">
        <v>2328.56</v>
      </c>
      <c r="F1199" s="2">
        <v>8666307.5845999997</v>
      </c>
      <c r="G1199" s="2">
        <v>7918027.7699999996</v>
      </c>
      <c r="H1199" s="3">
        <v>9.4503307699999997E-2</v>
      </c>
      <c r="I1199" s="5">
        <v>748279.81461</v>
      </c>
      <c r="J1199" s="2">
        <v>3721.7454498058887</v>
      </c>
      <c r="K1199" s="2">
        <v>3400.3967129900025</v>
      </c>
      <c r="L1199" s="2">
        <v>3701.7</v>
      </c>
      <c r="M1199" s="64" t="s">
        <v>4008</v>
      </c>
    </row>
    <row r="1200" spans="1:13" x14ac:dyDescent="0.25">
      <c r="A1200" t="str">
        <f t="shared" si="18"/>
        <v>354709M083</v>
      </c>
      <c r="B1200" s="4" t="s">
        <v>2376</v>
      </c>
      <c r="C1200" s="1">
        <v>3547</v>
      </c>
      <c r="D1200" s="1" t="s">
        <v>2377</v>
      </c>
      <c r="E1200" s="2">
        <v>2387.75</v>
      </c>
      <c r="F1200" s="2">
        <v>11744466.524</v>
      </c>
      <c r="G1200" s="2">
        <v>12180247.111</v>
      </c>
      <c r="H1200" s="3">
        <v>-3.5777648000000002E-2</v>
      </c>
      <c r="I1200" s="5">
        <v>-435780.58779999998</v>
      </c>
      <c r="J1200" s="2">
        <v>4918.6332421735942</v>
      </c>
      <c r="K1200" s="2">
        <v>5101.140031829128</v>
      </c>
      <c r="L1200" s="2">
        <v>5068.96</v>
      </c>
      <c r="M1200" s="64" t="s">
        <v>4008</v>
      </c>
    </row>
    <row r="1201" spans="1:13" x14ac:dyDescent="0.25">
      <c r="A1201" t="str">
        <f t="shared" si="18"/>
        <v>354809M084</v>
      </c>
      <c r="B1201" s="4" t="s">
        <v>2378</v>
      </c>
      <c r="C1201" s="1">
        <v>3548</v>
      </c>
      <c r="D1201" s="1" t="s">
        <v>2379</v>
      </c>
      <c r="E1201" s="2">
        <v>326.19</v>
      </c>
      <c r="F1201" s="2">
        <v>2393948.1309000002</v>
      </c>
      <c r="G1201" s="2">
        <v>2994096.4416</v>
      </c>
      <c r="H1201" s="3">
        <v>-0.20044388099999999</v>
      </c>
      <c r="I1201" s="5">
        <v>-600148.31070000003</v>
      </c>
      <c r="J1201" s="2">
        <v>7339.1217722799602</v>
      </c>
      <c r="K1201" s="2">
        <v>9178.9951917594044</v>
      </c>
      <c r="L1201" s="2">
        <v>7352.13</v>
      </c>
      <c r="M1201" s="64" t="s">
        <v>4012</v>
      </c>
    </row>
    <row r="1202" spans="1:13" x14ac:dyDescent="0.25">
      <c r="A1202" t="str">
        <f t="shared" si="18"/>
        <v>354909M08T</v>
      </c>
      <c r="B1202" s="4" t="s">
        <v>2380</v>
      </c>
      <c r="C1202" s="1">
        <v>3549</v>
      </c>
      <c r="D1202" s="1" t="s">
        <v>2381</v>
      </c>
      <c r="E1202" s="2">
        <v>4785.2</v>
      </c>
      <c r="F1202" s="2">
        <v>2328095.5040000002</v>
      </c>
      <c r="G1202" s="2">
        <v>2825857.6708</v>
      </c>
      <c r="H1202" s="3">
        <v>-0.176145519</v>
      </c>
      <c r="I1202" s="5">
        <v>-497762.16680000001</v>
      </c>
      <c r="J1202" s="2">
        <v>486.52000000000004</v>
      </c>
      <c r="K1202" s="2">
        <v>590.54118339881302</v>
      </c>
      <c r="L1202" s="2">
        <v>486.52</v>
      </c>
      <c r="M1202" s="64" t="s">
        <v>4008</v>
      </c>
    </row>
    <row r="1203" spans="1:13" x14ac:dyDescent="0.25">
      <c r="A1203" t="str">
        <f t="shared" si="18"/>
        <v>355009M091</v>
      </c>
      <c r="B1203" s="4" t="s">
        <v>2382</v>
      </c>
      <c r="C1203" s="1">
        <v>3550</v>
      </c>
      <c r="D1203" s="1" t="s">
        <v>2383</v>
      </c>
      <c r="E1203" s="2">
        <v>1125.4100000000001</v>
      </c>
      <c r="F1203" s="2">
        <v>1954880.5734999999</v>
      </c>
      <c r="G1203" s="2">
        <v>1940931.4887000001</v>
      </c>
      <c r="H1203" s="3">
        <v>7.1867991999999999E-3</v>
      </c>
      <c r="I1203" s="5">
        <v>13949.084801000001</v>
      </c>
      <c r="J1203" s="2">
        <v>1737.0385668334204</v>
      </c>
      <c r="K1203" s="2">
        <v>1724.6438975129063</v>
      </c>
      <c r="L1203" s="2">
        <v>1725.74</v>
      </c>
      <c r="M1203" s="64" t="s">
        <v>4008</v>
      </c>
    </row>
    <row r="1204" spans="1:13" x14ac:dyDescent="0.25">
      <c r="A1204" t="str">
        <f t="shared" si="18"/>
        <v>355109M092</v>
      </c>
      <c r="B1204" s="4" t="s">
        <v>2384</v>
      </c>
      <c r="C1204" s="1">
        <v>3551</v>
      </c>
      <c r="D1204" s="1" t="s">
        <v>2385</v>
      </c>
      <c r="E1204" s="2">
        <v>359.67</v>
      </c>
      <c r="F1204" s="2">
        <v>1036931.0868</v>
      </c>
      <c r="G1204" s="2">
        <v>921534.55174000002</v>
      </c>
      <c r="H1204" s="3">
        <v>0.1252221469</v>
      </c>
      <c r="I1204" s="5">
        <v>115396.53505999999</v>
      </c>
      <c r="J1204" s="2">
        <v>2883.0068863124529</v>
      </c>
      <c r="K1204" s="2">
        <v>2562.1668522256514</v>
      </c>
      <c r="L1204" s="2">
        <v>2864.34</v>
      </c>
      <c r="M1204" s="64" t="s">
        <v>4008</v>
      </c>
    </row>
    <row r="1205" spans="1:13" x14ac:dyDescent="0.25">
      <c r="A1205" t="str">
        <f t="shared" si="18"/>
        <v>355209M093</v>
      </c>
      <c r="B1205" s="4" t="s">
        <v>2386</v>
      </c>
      <c r="C1205" s="1">
        <v>3552</v>
      </c>
      <c r="D1205" s="1" t="s">
        <v>2387</v>
      </c>
      <c r="E1205" s="2">
        <v>303.99</v>
      </c>
      <c r="F1205" s="2">
        <v>1279094.3748000001</v>
      </c>
      <c r="G1205" s="2">
        <v>1390666.7193</v>
      </c>
      <c r="H1205" s="3">
        <v>-8.0229390999999997E-2</v>
      </c>
      <c r="I1205" s="5">
        <v>-111572.34450000001</v>
      </c>
      <c r="J1205" s="2">
        <v>4207.6856962400079</v>
      </c>
      <c r="K1205" s="2">
        <v>4574.7120605940981</v>
      </c>
      <c r="L1205" s="2">
        <v>4109.57</v>
      </c>
      <c r="M1205" s="64" t="s">
        <v>4009</v>
      </c>
    </row>
    <row r="1206" spans="1:13" x14ac:dyDescent="0.25">
      <c r="A1206" t="str">
        <f t="shared" si="18"/>
        <v>355409M09T</v>
      </c>
      <c r="B1206" s="4" t="s">
        <v>2388</v>
      </c>
      <c r="C1206" s="1">
        <v>3554</v>
      </c>
      <c r="D1206" s="1" t="s">
        <v>2389</v>
      </c>
      <c r="E1206" s="2">
        <v>1997.4</v>
      </c>
      <c r="F1206" s="2">
        <v>1181062.6200000001</v>
      </c>
      <c r="G1206" s="2">
        <v>1300721.1961999999</v>
      </c>
      <c r="H1206" s="3">
        <v>-9.1994022999999994E-2</v>
      </c>
      <c r="I1206" s="5">
        <v>-119658.5762</v>
      </c>
      <c r="J1206" s="2">
        <v>591.30000000000007</v>
      </c>
      <c r="K1206" s="2">
        <v>651.20716741764284</v>
      </c>
      <c r="L1206" s="2">
        <v>591.29999999999995</v>
      </c>
      <c r="M1206" s="64" t="s">
        <v>4008</v>
      </c>
    </row>
    <row r="1207" spans="1:13" x14ac:dyDescent="0.25">
      <c r="A1207" t="str">
        <f t="shared" si="18"/>
        <v>355509M101</v>
      </c>
      <c r="B1207" s="4" t="s">
        <v>2390</v>
      </c>
      <c r="C1207" s="1">
        <v>3555</v>
      </c>
      <c r="D1207" s="1" t="s">
        <v>2391</v>
      </c>
      <c r="E1207" s="2">
        <v>1395.19</v>
      </c>
      <c r="F1207" s="2">
        <v>2544452.5926000001</v>
      </c>
      <c r="G1207" s="2">
        <v>2437946.3025000002</v>
      </c>
      <c r="H1207" s="3">
        <v>4.3686889200000002E-2</v>
      </c>
      <c r="I1207" s="5">
        <v>106506.29008999999</v>
      </c>
      <c r="J1207" s="2">
        <v>1823.7319595180584</v>
      </c>
      <c r="K1207" s="2">
        <v>1747.3937617815495</v>
      </c>
      <c r="L1207" s="2">
        <v>1761.41</v>
      </c>
      <c r="M1207" s="64" t="s">
        <v>4009</v>
      </c>
    </row>
    <row r="1208" spans="1:13" x14ac:dyDescent="0.25">
      <c r="A1208" t="str">
        <f t="shared" si="18"/>
        <v>355609M102</v>
      </c>
      <c r="B1208" s="4" t="s">
        <v>2392</v>
      </c>
      <c r="C1208" s="1">
        <v>3556</v>
      </c>
      <c r="D1208" s="1" t="s">
        <v>2393</v>
      </c>
      <c r="E1208" s="2">
        <v>741.79</v>
      </c>
      <c r="F1208" s="2">
        <v>3794803.0943999998</v>
      </c>
      <c r="G1208" s="2">
        <v>3337257.3462</v>
      </c>
      <c r="H1208" s="3">
        <v>0.1371023271</v>
      </c>
      <c r="I1208" s="5">
        <v>457545.74816000002</v>
      </c>
      <c r="J1208" s="2">
        <v>5115.7377349384597</v>
      </c>
      <c r="K1208" s="2">
        <v>4498.9246905458422</v>
      </c>
      <c r="L1208" s="2">
        <v>5045.8</v>
      </c>
      <c r="M1208" s="64" t="s">
        <v>4009</v>
      </c>
    </row>
    <row r="1209" spans="1:13" x14ac:dyDescent="0.25">
      <c r="A1209" t="str">
        <f t="shared" si="18"/>
        <v>355709M103</v>
      </c>
      <c r="B1209" s="4" t="s">
        <v>2394</v>
      </c>
      <c r="C1209" s="1">
        <v>3557</v>
      </c>
      <c r="D1209" s="1" t="s">
        <v>2395</v>
      </c>
      <c r="E1209" s="2">
        <v>997.05</v>
      </c>
      <c r="F1209" s="2">
        <v>7230158.3372999998</v>
      </c>
      <c r="G1209" s="2">
        <v>6392469.6667999998</v>
      </c>
      <c r="H1209" s="3">
        <v>0.13104304189999999</v>
      </c>
      <c r="I1209" s="5">
        <v>837688.67047999997</v>
      </c>
      <c r="J1209" s="2">
        <v>7251.5504110124866</v>
      </c>
      <c r="K1209" s="2">
        <v>6411.3832473797702</v>
      </c>
      <c r="L1209" s="2">
        <v>7173.45</v>
      </c>
      <c r="M1209" s="64" t="s">
        <v>4008</v>
      </c>
    </row>
    <row r="1210" spans="1:13" x14ac:dyDescent="0.25">
      <c r="A1210" t="str">
        <f t="shared" si="18"/>
        <v>355809M104</v>
      </c>
      <c r="B1210" s="4" t="s">
        <v>2396</v>
      </c>
      <c r="C1210" s="1">
        <v>3558</v>
      </c>
      <c r="D1210" s="1" t="s">
        <v>2397</v>
      </c>
      <c r="E1210" s="2">
        <v>507.12</v>
      </c>
      <c r="F1210" s="2">
        <v>5503459.8417999996</v>
      </c>
      <c r="G1210" s="2">
        <v>4013176.1956000002</v>
      </c>
      <c r="H1210" s="3">
        <v>0.37134767419999998</v>
      </c>
      <c r="I1210" s="5">
        <v>1490283.6462000001</v>
      </c>
      <c r="J1210" s="2">
        <v>10852.381767234579</v>
      </c>
      <c r="K1210" s="2">
        <v>7913.6618465057581</v>
      </c>
      <c r="L1210" s="2">
        <v>10205.06</v>
      </c>
      <c r="M1210" s="64" t="s">
        <v>4008</v>
      </c>
    </row>
    <row r="1211" spans="1:13" x14ac:dyDescent="0.25">
      <c r="A1211" t="str">
        <f t="shared" si="18"/>
        <v>356709M10T</v>
      </c>
      <c r="B1211" s="4" t="s">
        <v>2398</v>
      </c>
      <c r="C1211" s="1">
        <v>3567</v>
      </c>
      <c r="D1211" s="1" t="s">
        <v>2399</v>
      </c>
      <c r="E1211" s="2">
        <v>2729.15</v>
      </c>
      <c r="F1211" s="2">
        <v>2055923.2779999999</v>
      </c>
      <c r="G1211" s="2">
        <v>1827100.7208</v>
      </c>
      <c r="H1211" s="3">
        <v>0.12523806409999999</v>
      </c>
      <c r="I1211" s="5">
        <v>228822.55725000001</v>
      </c>
      <c r="J1211" s="2">
        <v>753.31999999999994</v>
      </c>
      <c r="K1211" s="2">
        <v>669.47610823882894</v>
      </c>
      <c r="L1211" s="2">
        <v>753.32</v>
      </c>
      <c r="M1211" s="64" t="s">
        <v>4009</v>
      </c>
    </row>
    <row r="1212" spans="1:13" x14ac:dyDescent="0.25">
      <c r="A1212" t="str">
        <f t="shared" si="18"/>
        <v>355909M111</v>
      </c>
      <c r="B1212" s="4" t="s">
        <v>2400</v>
      </c>
      <c r="C1212" s="1">
        <v>3559</v>
      </c>
      <c r="D1212" s="1" t="s">
        <v>2401</v>
      </c>
      <c r="E1212" s="2">
        <v>1603.78</v>
      </c>
      <c r="F1212" s="2">
        <v>2348420.4824999999</v>
      </c>
      <c r="G1212" s="2">
        <v>2396045.2999</v>
      </c>
      <c r="H1212" s="3">
        <v>-1.9876425999999999E-2</v>
      </c>
      <c r="I1212" s="5">
        <v>-47624.817439999999</v>
      </c>
      <c r="J1212" s="2">
        <v>1464.3033848158725</v>
      </c>
      <c r="K1212" s="2">
        <v>1493.9987404132737</v>
      </c>
      <c r="L1212" s="2">
        <v>1420.62</v>
      </c>
      <c r="M1212" s="64" t="s">
        <v>4008</v>
      </c>
    </row>
    <row r="1213" spans="1:13" x14ac:dyDescent="0.25">
      <c r="A1213" t="str">
        <f t="shared" si="18"/>
        <v>356009M112</v>
      </c>
      <c r="B1213" s="4" t="s">
        <v>2402</v>
      </c>
      <c r="C1213" s="1">
        <v>3560</v>
      </c>
      <c r="D1213" s="1" t="s">
        <v>2403</v>
      </c>
      <c r="E1213" s="2">
        <v>447.25</v>
      </c>
      <c r="F1213" s="2">
        <v>1731300.5992999999</v>
      </c>
      <c r="G1213" s="2">
        <v>1831755.3940999999</v>
      </c>
      <c r="H1213" s="3">
        <v>-5.4840725999999999E-2</v>
      </c>
      <c r="I1213" s="5">
        <v>-100454.7948</v>
      </c>
      <c r="J1213" s="2">
        <v>3870.990719508105</v>
      </c>
      <c r="K1213" s="2">
        <v>4095.5961858021237</v>
      </c>
      <c r="L1213" s="2">
        <v>4949.13</v>
      </c>
      <c r="M1213" s="64" t="s">
        <v>4008</v>
      </c>
    </row>
    <row r="1214" spans="1:13" x14ac:dyDescent="0.25">
      <c r="A1214" t="str">
        <f t="shared" si="18"/>
        <v>356109M113</v>
      </c>
      <c r="B1214" s="4" t="s">
        <v>2404</v>
      </c>
      <c r="C1214" s="1">
        <v>3561</v>
      </c>
      <c r="D1214" s="1" t="s">
        <v>2405</v>
      </c>
      <c r="E1214" s="2">
        <v>502.53</v>
      </c>
      <c r="F1214" s="2">
        <v>3424466.1864</v>
      </c>
      <c r="G1214" s="2">
        <v>2972623.4939999999</v>
      </c>
      <c r="H1214" s="3">
        <v>0.15200131920000001</v>
      </c>
      <c r="I1214" s="5">
        <v>451842.69241999998</v>
      </c>
      <c r="J1214" s="2">
        <v>6814.4512494776436</v>
      </c>
      <c r="K1214" s="2">
        <v>5915.3154916124413</v>
      </c>
      <c r="L1214" s="2">
        <v>6616.96</v>
      </c>
      <c r="M1214" s="64" t="s">
        <v>4008</v>
      </c>
    </row>
    <row r="1215" spans="1:13" x14ac:dyDescent="0.25">
      <c r="A1215" t="str">
        <f t="shared" si="18"/>
        <v>356809M11T</v>
      </c>
      <c r="B1215" s="4" t="s">
        <v>2406</v>
      </c>
      <c r="C1215" s="1">
        <v>3568</v>
      </c>
      <c r="D1215" s="1" t="s">
        <v>2407</v>
      </c>
      <c r="E1215" s="2">
        <v>4836.08</v>
      </c>
      <c r="F1215" s="2">
        <v>2379544.8032</v>
      </c>
      <c r="G1215" s="2">
        <v>2388112.9942999999</v>
      </c>
      <c r="H1215" s="3">
        <v>-3.5878500000000001E-3</v>
      </c>
      <c r="I1215" s="5">
        <v>-8568.1911419999997</v>
      </c>
      <c r="J1215" s="2">
        <v>492.04</v>
      </c>
      <c r="K1215" s="2">
        <v>493.81172236604851</v>
      </c>
      <c r="L1215" s="2">
        <v>492.04</v>
      </c>
      <c r="M1215" s="64" t="s">
        <v>4008</v>
      </c>
    </row>
    <row r="1216" spans="1:13" x14ac:dyDescent="0.25">
      <c r="A1216" t="str">
        <f t="shared" si="18"/>
        <v>356309M12Z</v>
      </c>
      <c r="B1216" s="4" t="s">
        <v>2408</v>
      </c>
      <c r="C1216" s="1">
        <v>3563</v>
      </c>
      <c r="D1216" s="1" t="s">
        <v>2409</v>
      </c>
      <c r="E1216" s="2">
        <v>14954.52</v>
      </c>
      <c r="F1216" s="2">
        <v>10276447.054</v>
      </c>
      <c r="G1216" s="2">
        <v>7750359.8306</v>
      </c>
      <c r="H1216" s="3">
        <v>0.3259316055</v>
      </c>
      <c r="I1216" s="5">
        <v>2526087.2230000002</v>
      </c>
      <c r="J1216" s="2">
        <v>687.18000002674773</v>
      </c>
      <c r="K1216" s="2">
        <v>518.26202583566703</v>
      </c>
      <c r="L1216" s="2">
        <v>687.18</v>
      </c>
      <c r="M1216" s="64" t="s">
        <v>4008</v>
      </c>
    </row>
    <row r="1217" spans="1:13" x14ac:dyDescent="0.25">
      <c r="A1217" t="str">
        <f t="shared" si="18"/>
        <v>356409M13Z</v>
      </c>
      <c r="B1217" s="4" t="s">
        <v>2410</v>
      </c>
      <c r="C1217" s="1">
        <v>3564</v>
      </c>
      <c r="D1217" s="1" t="s">
        <v>2411</v>
      </c>
      <c r="E1217" s="2">
        <v>1649.29</v>
      </c>
      <c r="F1217" s="2">
        <v>1057277.3544999999</v>
      </c>
      <c r="G1217" s="2">
        <v>1178634.8374000001</v>
      </c>
      <c r="H1217" s="3">
        <v>-0.102964446</v>
      </c>
      <c r="I1217" s="5">
        <v>-121357.4829</v>
      </c>
      <c r="J1217" s="2">
        <v>641.04999999999995</v>
      </c>
      <c r="K1217" s="2">
        <v>714.63165204421307</v>
      </c>
      <c r="L1217" s="2">
        <v>641.04999999999995</v>
      </c>
      <c r="M1217" s="64" t="s">
        <v>4008</v>
      </c>
    </row>
    <row r="1218" spans="1:13" x14ac:dyDescent="0.25">
      <c r="A1218" t="str">
        <f t="shared" si="18"/>
        <v>356909M14T</v>
      </c>
      <c r="B1218" s="4" t="s">
        <v>2412</v>
      </c>
      <c r="C1218" s="1">
        <v>3569</v>
      </c>
      <c r="D1218" s="1" t="s">
        <v>2413</v>
      </c>
      <c r="E1218" s="2">
        <v>1613.14</v>
      </c>
      <c r="F1218" s="2">
        <v>654692.86899999995</v>
      </c>
      <c r="G1218" s="2">
        <v>835731.71079000004</v>
      </c>
      <c r="H1218" s="3">
        <v>-0.21662315700000001</v>
      </c>
      <c r="I1218" s="5">
        <v>-181038.84179999999</v>
      </c>
      <c r="J1218" s="2">
        <v>405.84999999999997</v>
      </c>
      <c r="K1218" s="2">
        <v>518.07760689710744</v>
      </c>
      <c r="L1218" s="2">
        <v>405.85</v>
      </c>
      <c r="M1218" s="64" t="s">
        <v>4008</v>
      </c>
    </row>
    <row r="1219" spans="1:13" x14ac:dyDescent="0.25">
      <c r="A1219" t="str">
        <f t="shared" ref="A1219:A1282" si="19">TRIM(CONCATENATE(C1219,B1219))</f>
        <v>356509M14Z</v>
      </c>
      <c r="B1219" s="4" t="s">
        <v>2414</v>
      </c>
      <c r="C1219" s="1">
        <v>3565</v>
      </c>
      <c r="D1219" s="1" t="s">
        <v>2415</v>
      </c>
      <c r="E1219" s="2">
        <v>2177.79</v>
      </c>
      <c r="F1219" s="2">
        <v>3518159.7475999999</v>
      </c>
      <c r="G1219" s="2">
        <v>3565369.7250000001</v>
      </c>
      <c r="H1219" s="3">
        <v>-1.3241256999999999E-2</v>
      </c>
      <c r="I1219" s="5">
        <v>-47209.977379999997</v>
      </c>
      <c r="J1219" s="2">
        <v>1615.472450328085</v>
      </c>
      <c r="K1219" s="2">
        <v>1637.1503795131762</v>
      </c>
      <c r="L1219" s="2">
        <v>1511.86</v>
      </c>
      <c r="M1219" s="64" t="s">
        <v>4008</v>
      </c>
    </row>
    <row r="1220" spans="1:13" x14ac:dyDescent="0.25">
      <c r="A1220" t="str">
        <f t="shared" si="19"/>
        <v>356609M15Z</v>
      </c>
      <c r="B1220" s="4" t="s">
        <v>2416</v>
      </c>
      <c r="C1220" s="1">
        <v>3566</v>
      </c>
      <c r="D1220" s="1" t="s">
        <v>2417</v>
      </c>
      <c r="E1220" s="2">
        <v>270.73</v>
      </c>
      <c r="F1220" s="2">
        <v>292274.69339999999</v>
      </c>
      <c r="G1220" s="2">
        <v>271341.32153999998</v>
      </c>
      <c r="H1220" s="3">
        <v>7.7147747899999994E-2</v>
      </c>
      <c r="I1220" s="5">
        <v>20933.371856000002</v>
      </c>
      <c r="J1220" s="2">
        <v>1079.58</v>
      </c>
      <c r="K1220" s="2">
        <v>1002.2580487570641</v>
      </c>
      <c r="L1220" s="2">
        <v>1079.58</v>
      </c>
      <c r="M1220" s="64" t="s">
        <v>4009</v>
      </c>
    </row>
    <row r="1221" spans="1:13" x14ac:dyDescent="0.25">
      <c r="A1221" t="str">
        <f t="shared" si="19"/>
        <v>371710C021</v>
      </c>
      <c r="B1221" s="4" t="s">
        <v>2418</v>
      </c>
      <c r="C1221" s="1">
        <v>3717</v>
      </c>
      <c r="D1221" s="1" t="s">
        <v>2419</v>
      </c>
      <c r="E1221" s="2">
        <v>990.38</v>
      </c>
      <c r="F1221" s="2">
        <v>5290744.7</v>
      </c>
      <c r="G1221" s="2">
        <v>4925329.4983000001</v>
      </c>
      <c r="H1221" s="3">
        <v>7.4191016400000004E-2</v>
      </c>
      <c r="I1221" s="5">
        <v>365415.20170999999</v>
      </c>
      <c r="J1221" s="2">
        <v>5342.1360487893535</v>
      </c>
      <c r="K1221" s="2">
        <v>4973.1714072376262</v>
      </c>
      <c r="L1221" s="2">
        <v>5334.85</v>
      </c>
      <c r="M1221" s="64" t="s">
        <v>4008</v>
      </c>
    </row>
    <row r="1222" spans="1:13" x14ac:dyDescent="0.25">
      <c r="A1222" t="str">
        <f t="shared" si="19"/>
        <v>371810C022</v>
      </c>
      <c r="B1222" s="4" t="s">
        <v>2420</v>
      </c>
      <c r="C1222" s="1">
        <v>3718</v>
      </c>
      <c r="D1222" s="1" t="s">
        <v>2421</v>
      </c>
      <c r="E1222" s="2">
        <v>350.7</v>
      </c>
      <c r="F1222" s="2">
        <v>2421712.7694000001</v>
      </c>
      <c r="G1222" s="2">
        <v>2202661.5480999998</v>
      </c>
      <c r="H1222" s="3">
        <v>9.9448424800000004E-2</v>
      </c>
      <c r="I1222" s="5">
        <v>219051.22133</v>
      </c>
      <c r="J1222" s="2">
        <v>6905.3686039349877</v>
      </c>
      <c r="K1222" s="2">
        <v>6280.7571944682059</v>
      </c>
      <c r="L1222" s="2">
        <v>6980.06</v>
      </c>
      <c r="M1222" s="64" t="s">
        <v>4008</v>
      </c>
    </row>
    <row r="1223" spans="1:13" x14ac:dyDescent="0.25">
      <c r="A1223" t="str">
        <f t="shared" si="19"/>
        <v>372110C031</v>
      </c>
      <c r="B1223" s="4" t="s">
        <v>2422</v>
      </c>
      <c r="C1223" s="1">
        <v>3721</v>
      </c>
      <c r="D1223" s="1" t="s">
        <v>2423</v>
      </c>
      <c r="E1223" s="2">
        <v>732.1</v>
      </c>
      <c r="F1223" s="2">
        <v>3813875.1598999999</v>
      </c>
      <c r="G1223" s="2">
        <v>3974170.0466999998</v>
      </c>
      <c r="H1223" s="3">
        <v>-4.0334178999999998E-2</v>
      </c>
      <c r="I1223" s="5">
        <v>-160294.88680000001</v>
      </c>
      <c r="J1223" s="2">
        <v>5209.5002867094654</v>
      </c>
      <c r="K1223" s="2">
        <v>5428.4524610025946</v>
      </c>
      <c r="L1223" s="2">
        <v>5242.1499999999996</v>
      </c>
      <c r="M1223" s="64" t="s">
        <v>4012</v>
      </c>
    </row>
    <row r="1224" spans="1:13" x14ac:dyDescent="0.25">
      <c r="A1224" t="str">
        <f t="shared" si="19"/>
        <v>372210C032</v>
      </c>
      <c r="B1224" s="4" t="s">
        <v>2424</v>
      </c>
      <c r="C1224" s="1">
        <v>3722</v>
      </c>
      <c r="D1224" s="1" t="s">
        <v>2425</v>
      </c>
      <c r="E1224" s="2">
        <v>397.46</v>
      </c>
      <c r="F1224" s="2">
        <v>2697507.3481000001</v>
      </c>
      <c r="G1224" s="2">
        <v>3068917.1869999999</v>
      </c>
      <c r="H1224" s="3">
        <v>-0.121023089</v>
      </c>
      <c r="I1224" s="5">
        <v>-371409.83889999997</v>
      </c>
      <c r="J1224" s="2">
        <v>6786.8649627635486</v>
      </c>
      <c r="K1224" s="2">
        <v>7721.3233709052483</v>
      </c>
      <c r="L1224" s="2">
        <v>6859.31</v>
      </c>
      <c r="M1224" s="64" t="s">
        <v>4008</v>
      </c>
    </row>
    <row r="1225" spans="1:13" x14ac:dyDescent="0.25">
      <c r="A1225" t="str">
        <f t="shared" si="19"/>
        <v>372310C033</v>
      </c>
      <c r="B1225" s="4" t="s">
        <v>2426</v>
      </c>
      <c r="C1225" s="1">
        <v>3723</v>
      </c>
      <c r="D1225" s="1" t="s">
        <v>2427</v>
      </c>
      <c r="E1225" s="2">
        <v>125.24</v>
      </c>
      <c r="F1225" s="2">
        <v>2049358.8973000001</v>
      </c>
      <c r="G1225" s="2">
        <v>1720408.3896000001</v>
      </c>
      <c r="H1225" s="3">
        <v>0.19120489630000001</v>
      </c>
      <c r="I1225" s="5">
        <v>328950.50774999999</v>
      </c>
      <c r="J1225" s="2">
        <v>16363.453347971896</v>
      </c>
      <c r="K1225" s="2">
        <v>13736.89228361546</v>
      </c>
      <c r="L1225" s="2">
        <v>17345.669999999998</v>
      </c>
      <c r="M1225" s="64" t="s">
        <v>4009</v>
      </c>
    </row>
    <row r="1226" spans="1:13" x14ac:dyDescent="0.25">
      <c r="A1226" t="str">
        <f t="shared" si="19"/>
        <v>372510C051</v>
      </c>
      <c r="B1226" s="4" t="s">
        <v>2428</v>
      </c>
      <c r="C1226" s="1">
        <v>3725</v>
      </c>
      <c r="D1226" s="1" t="s">
        <v>2429</v>
      </c>
      <c r="E1226" s="2">
        <v>3548.72</v>
      </c>
      <c r="F1226" s="2">
        <v>11278560.358999999</v>
      </c>
      <c r="G1226" s="2">
        <v>12679124.154999999</v>
      </c>
      <c r="H1226" s="3">
        <v>-0.110462188</v>
      </c>
      <c r="I1226" s="5">
        <v>-1400563.7960000001</v>
      </c>
      <c r="J1226" s="2">
        <v>3178.2052004666471</v>
      </c>
      <c r="K1226" s="2">
        <v>3572.8725160057711</v>
      </c>
      <c r="L1226" s="2">
        <v>3167.57</v>
      </c>
      <c r="M1226" s="64" t="s">
        <v>4008</v>
      </c>
    </row>
    <row r="1227" spans="1:13" x14ac:dyDescent="0.25">
      <c r="A1227" t="str">
        <f t="shared" si="19"/>
        <v>372610C052</v>
      </c>
      <c r="B1227" s="4" t="s">
        <v>2430</v>
      </c>
      <c r="C1227" s="1">
        <v>3726</v>
      </c>
      <c r="D1227" s="1" t="s">
        <v>2431</v>
      </c>
      <c r="E1227" s="2">
        <v>796.12</v>
      </c>
      <c r="F1227" s="2">
        <v>3972543.2579000001</v>
      </c>
      <c r="G1227" s="2">
        <v>3975017.9114000001</v>
      </c>
      <c r="H1227" s="3">
        <v>-6.2255199999999996E-4</v>
      </c>
      <c r="I1227" s="5">
        <v>-2474.6535009999998</v>
      </c>
      <c r="J1227" s="2">
        <v>4989.8799903280915</v>
      </c>
      <c r="K1227" s="2">
        <v>4992.9883829070995</v>
      </c>
      <c r="L1227" s="2">
        <v>4814.9799999999996</v>
      </c>
      <c r="M1227" s="64" t="s">
        <v>4008</v>
      </c>
    </row>
    <row r="1228" spans="1:13" x14ac:dyDescent="0.25">
      <c r="A1228" t="str">
        <f t="shared" si="19"/>
        <v>372910C071</v>
      </c>
      <c r="B1228" s="4" t="s">
        <v>2432</v>
      </c>
      <c r="C1228" s="1">
        <v>3729</v>
      </c>
      <c r="D1228" s="1" t="s">
        <v>2433</v>
      </c>
      <c r="E1228" s="2">
        <v>687.59</v>
      </c>
      <c r="F1228" s="2">
        <v>1396395.7239999999</v>
      </c>
      <c r="G1228" s="2">
        <v>1431520.0519999999</v>
      </c>
      <c r="H1228" s="3">
        <v>-2.4536386E-2</v>
      </c>
      <c r="I1228" s="5">
        <v>-35124.327960000002</v>
      </c>
      <c r="J1228" s="2">
        <v>2030.855195683474</v>
      </c>
      <c r="K1228" s="2">
        <v>2081.9384400587555</v>
      </c>
      <c r="L1228" s="2">
        <v>2019.7</v>
      </c>
      <c r="M1228" s="64" t="s">
        <v>4008</v>
      </c>
    </row>
    <row r="1229" spans="1:13" x14ac:dyDescent="0.25">
      <c r="A1229" t="str">
        <f t="shared" si="19"/>
        <v>373310C081</v>
      </c>
      <c r="B1229" s="4" t="s">
        <v>2434</v>
      </c>
      <c r="C1229" s="1">
        <v>3733</v>
      </c>
      <c r="D1229" s="1" t="s">
        <v>2435</v>
      </c>
      <c r="E1229" s="2">
        <v>636.30999999999995</v>
      </c>
      <c r="F1229" s="2">
        <v>2027874.9556</v>
      </c>
      <c r="G1229" s="2">
        <v>2303156.1894</v>
      </c>
      <c r="H1229" s="3">
        <v>-0.119523476</v>
      </c>
      <c r="I1229" s="5">
        <v>-275281.23379999999</v>
      </c>
      <c r="J1229" s="2">
        <v>3186.9292571231008</v>
      </c>
      <c r="K1229" s="2">
        <v>3619.5505168864238</v>
      </c>
      <c r="L1229" s="2">
        <v>3593.21</v>
      </c>
      <c r="M1229" s="64" t="s">
        <v>4009</v>
      </c>
    </row>
    <row r="1230" spans="1:13" x14ac:dyDescent="0.25">
      <c r="A1230" t="str">
        <f t="shared" si="19"/>
        <v>373410C082</v>
      </c>
      <c r="B1230" s="4" t="s">
        <v>2436</v>
      </c>
      <c r="C1230" s="1">
        <v>3734</v>
      </c>
      <c r="D1230" s="1" t="s">
        <v>2437</v>
      </c>
      <c r="E1230" s="2">
        <v>243.62</v>
      </c>
      <c r="F1230" s="2">
        <v>2191703.6756000002</v>
      </c>
      <c r="G1230" s="2">
        <v>1801824.8437000001</v>
      </c>
      <c r="H1230" s="3">
        <v>0.21637998459999999</v>
      </c>
      <c r="I1230" s="5">
        <v>389878.83186999999</v>
      </c>
      <c r="J1230" s="2">
        <v>8996.4029045234383</v>
      </c>
      <c r="K1230" s="2">
        <v>7396.0464809949926</v>
      </c>
      <c r="L1230" s="2">
        <v>8895.1299999999992</v>
      </c>
      <c r="M1230" s="64" t="s">
        <v>4009</v>
      </c>
    </row>
    <row r="1231" spans="1:13" x14ac:dyDescent="0.25">
      <c r="A1231" t="str">
        <f t="shared" si="19"/>
        <v>373510C083</v>
      </c>
      <c r="B1231" s="4" t="s">
        <v>2438</v>
      </c>
      <c r="C1231" s="1">
        <v>3735</v>
      </c>
      <c r="D1231" s="1" t="s">
        <v>2439</v>
      </c>
      <c r="E1231" s="2">
        <v>204.26</v>
      </c>
      <c r="F1231" s="2">
        <v>2665823.6905999999</v>
      </c>
      <c r="G1231" s="2">
        <v>2773788.3136</v>
      </c>
      <c r="H1231" s="3">
        <v>-3.8923166000000002E-2</v>
      </c>
      <c r="I1231" s="5">
        <v>-107964.62300000001</v>
      </c>
      <c r="J1231" s="2">
        <v>13051.129396847155</v>
      </c>
      <c r="K1231" s="2">
        <v>13579.694084010574</v>
      </c>
      <c r="L1231" s="2">
        <v>12727.84</v>
      </c>
      <c r="M1231" s="64" t="s">
        <v>4008</v>
      </c>
    </row>
    <row r="1232" spans="1:13" x14ac:dyDescent="0.25">
      <c r="A1232" t="str">
        <f t="shared" si="19"/>
        <v>373610C084</v>
      </c>
      <c r="B1232" s="4" t="s">
        <v>2440</v>
      </c>
      <c r="C1232" s="1">
        <v>3736</v>
      </c>
      <c r="D1232" s="1" t="s">
        <v>2441</v>
      </c>
      <c r="E1232" s="2">
        <v>244.86</v>
      </c>
      <c r="F1232" s="2">
        <v>4910980.5107000005</v>
      </c>
      <c r="G1232" s="2">
        <v>4407490.7089999998</v>
      </c>
      <c r="H1232" s="3">
        <v>0.1142350228</v>
      </c>
      <c r="I1232" s="5">
        <v>503489.80167000002</v>
      </c>
      <c r="J1232" s="2">
        <v>20056.279141958672</v>
      </c>
      <c r="K1232" s="2">
        <v>18000.043735195621</v>
      </c>
      <c r="L1232" s="2">
        <v>20956.5</v>
      </c>
      <c r="M1232" s="64" t="s">
        <v>4008</v>
      </c>
    </row>
    <row r="1233" spans="1:13" x14ac:dyDescent="0.25">
      <c r="A1233" t="str">
        <f t="shared" si="19"/>
        <v>373710C08J</v>
      </c>
      <c r="B1233" s="4" t="s">
        <v>2442</v>
      </c>
      <c r="C1233" s="1">
        <v>3737</v>
      </c>
      <c r="D1233" s="1" t="s">
        <v>2443</v>
      </c>
      <c r="E1233" s="2">
        <v>48.76</v>
      </c>
      <c r="F1233" s="2">
        <v>39214.254800000002</v>
      </c>
      <c r="G1233" s="2">
        <v>32139.353619000001</v>
      </c>
      <c r="H1233" s="3">
        <v>0.22013203079999999</v>
      </c>
      <c r="I1233" s="5">
        <v>7074.9011811999999</v>
      </c>
      <c r="J1233" s="2">
        <v>804.23000000000013</v>
      </c>
      <c r="K1233" s="2">
        <v>659.13358529532411</v>
      </c>
      <c r="L1233" s="2">
        <v>804.23</v>
      </c>
      <c r="M1233" s="64" t="s">
        <v>4014</v>
      </c>
    </row>
    <row r="1234" spans="1:13" x14ac:dyDescent="0.25">
      <c r="A1234" t="str">
        <f t="shared" si="19"/>
        <v>373810C091</v>
      </c>
      <c r="B1234" s="4" t="s">
        <v>2444</v>
      </c>
      <c r="C1234" s="1">
        <v>3738</v>
      </c>
      <c r="D1234" s="1" t="s">
        <v>2445</v>
      </c>
      <c r="E1234" s="2">
        <v>1957.37</v>
      </c>
      <c r="F1234" s="2">
        <v>7134814.2695000004</v>
      </c>
      <c r="G1234" s="2">
        <v>7862072.4731000001</v>
      </c>
      <c r="H1234" s="3">
        <v>-9.2502099000000004E-2</v>
      </c>
      <c r="I1234" s="5">
        <v>-727258.20360000001</v>
      </c>
      <c r="J1234" s="2">
        <v>3645.1024944185315</v>
      </c>
      <c r="K1234" s="2">
        <v>4016.6511559388364</v>
      </c>
      <c r="L1234" s="2">
        <v>3828.38</v>
      </c>
      <c r="M1234" s="64" t="s">
        <v>4008</v>
      </c>
    </row>
    <row r="1235" spans="1:13" x14ac:dyDescent="0.25">
      <c r="A1235" t="str">
        <f t="shared" si="19"/>
        <v>373910C092</v>
      </c>
      <c r="B1235" s="4" t="s">
        <v>2446</v>
      </c>
      <c r="C1235" s="1">
        <v>3739</v>
      </c>
      <c r="D1235" s="1" t="s">
        <v>2447</v>
      </c>
      <c r="E1235" s="2">
        <v>237.54</v>
      </c>
      <c r="F1235" s="2">
        <v>1208695.5223999999</v>
      </c>
      <c r="G1235" s="2">
        <v>1288957.9924000001</v>
      </c>
      <c r="H1235" s="3">
        <v>-6.2269267000000003E-2</v>
      </c>
      <c r="I1235" s="5">
        <v>-80262.469989999998</v>
      </c>
      <c r="J1235" s="2">
        <v>5088.3873132946028</v>
      </c>
      <c r="K1235" s="2">
        <v>5426.2776475540968</v>
      </c>
      <c r="L1235" s="2">
        <v>5086.5600000000004</v>
      </c>
      <c r="M1235" s="64" t="s">
        <v>4008</v>
      </c>
    </row>
    <row r="1236" spans="1:13" x14ac:dyDescent="0.25">
      <c r="A1236" t="str">
        <f t="shared" si="19"/>
        <v>374210C101</v>
      </c>
      <c r="B1236" s="4" t="s">
        <v>2448</v>
      </c>
      <c r="C1236" s="1">
        <v>3742</v>
      </c>
      <c r="D1236" s="1" t="s">
        <v>2449</v>
      </c>
      <c r="E1236" s="2">
        <v>3336.08</v>
      </c>
      <c r="F1236" s="2">
        <v>9957576.8583000004</v>
      </c>
      <c r="G1236" s="2">
        <v>11089215.971999999</v>
      </c>
      <c r="H1236" s="3">
        <v>-0.102048613</v>
      </c>
      <c r="I1236" s="5">
        <v>-1131639.1140000001</v>
      </c>
      <c r="J1236" s="2">
        <v>2984.8135711074078</v>
      </c>
      <c r="K1236" s="2">
        <v>3324.025794345459</v>
      </c>
      <c r="L1236" s="2">
        <v>3054.09</v>
      </c>
      <c r="M1236" s="64" t="s">
        <v>4008</v>
      </c>
    </row>
    <row r="1237" spans="1:13" x14ac:dyDescent="0.25">
      <c r="A1237" t="str">
        <f t="shared" si="19"/>
        <v>374310C102</v>
      </c>
      <c r="B1237" s="4" t="s">
        <v>2450</v>
      </c>
      <c r="C1237" s="1">
        <v>3743</v>
      </c>
      <c r="D1237" s="1" t="s">
        <v>2451</v>
      </c>
      <c r="E1237" s="2">
        <v>418.49</v>
      </c>
      <c r="F1237" s="2">
        <v>1691649.6640999999</v>
      </c>
      <c r="G1237" s="2">
        <v>1766084.7344</v>
      </c>
      <c r="H1237" s="3">
        <v>-4.2146942E-2</v>
      </c>
      <c r="I1237" s="5">
        <v>-74435.070319999999</v>
      </c>
      <c r="J1237" s="2">
        <v>4042.2702193600799</v>
      </c>
      <c r="K1237" s="2">
        <v>4220.1360472173765</v>
      </c>
      <c r="L1237" s="2">
        <v>3996.46</v>
      </c>
      <c r="M1237" s="64" t="s">
        <v>4008</v>
      </c>
    </row>
    <row r="1238" spans="1:13" x14ac:dyDescent="0.25">
      <c r="A1238" t="str">
        <f t="shared" si="19"/>
        <v>374610C111</v>
      </c>
      <c r="B1238" s="4" t="s">
        <v>2452</v>
      </c>
      <c r="C1238" s="1">
        <v>3746</v>
      </c>
      <c r="D1238" s="1" t="s">
        <v>2453</v>
      </c>
      <c r="E1238" s="2">
        <v>4299.9399999999996</v>
      </c>
      <c r="F1238" s="2">
        <v>16430925.073000001</v>
      </c>
      <c r="G1238" s="2">
        <v>16122730.903000001</v>
      </c>
      <c r="H1238" s="3">
        <v>1.91155067E-2</v>
      </c>
      <c r="I1238" s="5">
        <v>308194.17054000002</v>
      </c>
      <c r="J1238" s="2">
        <v>3821.198684865371</v>
      </c>
      <c r="K1238" s="2">
        <v>3749.52462197147</v>
      </c>
      <c r="L1238" s="2">
        <v>3812.28</v>
      </c>
      <c r="M1238" s="64" t="s">
        <v>4008</v>
      </c>
    </row>
    <row r="1239" spans="1:13" x14ac:dyDescent="0.25">
      <c r="A1239" t="str">
        <f t="shared" si="19"/>
        <v>374710C112</v>
      </c>
      <c r="B1239" s="4" t="s">
        <v>2454</v>
      </c>
      <c r="C1239" s="1">
        <v>3747</v>
      </c>
      <c r="D1239" s="1" t="s">
        <v>2455</v>
      </c>
      <c r="E1239" s="2">
        <v>640.49</v>
      </c>
      <c r="F1239" s="2">
        <v>3533211.0306000002</v>
      </c>
      <c r="G1239" s="2">
        <v>3278921.023</v>
      </c>
      <c r="H1239" s="3">
        <v>7.75529529E-2</v>
      </c>
      <c r="I1239" s="5">
        <v>254290.00761999999</v>
      </c>
      <c r="J1239" s="2">
        <v>5516.418727224469</v>
      </c>
      <c r="K1239" s="2">
        <v>5119.394561975987</v>
      </c>
      <c r="L1239" s="2">
        <v>5434.98</v>
      </c>
      <c r="M1239" s="64" t="s">
        <v>4009</v>
      </c>
    </row>
    <row r="1240" spans="1:13" x14ac:dyDescent="0.25">
      <c r="A1240" t="str">
        <f t="shared" si="19"/>
        <v>375010C121</v>
      </c>
      <c r="B1240" s="4" t="s">
        <v>2456</v>
      </c>
      <c r="C1240" s="1">
        <v>3750</v>
      </c>
      <c r="D1240" s="1" t="s">
        <v>2457</v>
      </c>
      <c r="E1240" s="2">
        <v>20520.93</v>
      </c>
      <c r="F1240" s="2">
        <v>48416709.919</v>
      </c>
      <c r="G1240" s="2">
        <v>59834127.064000003</v>
      </c>
      <c r="H1240" s="3">
        <v>-0.190817811</v>
      </c>
      <c r="I1240" s="5">
        <v>-11417417.140000001</v>
      </c>
      <c r="J1240" s="2">
        <v>2359.3818564265848</v>
      </c>
      <c r="K1240" s="2">
        <v>2915.7609847117064</v>
      </c>
      <c r="L1240" s="2">
        <v>2355.91</v>
      </c>
      <c r="M1240" s="64" t="s">
        <v>4008</v>
      </c>
    </row>
    <row r="1241" spans="1:13" x14ac:dyDescent="0.25">
      <c r="A1241" t="str">
        <f t="shared" si="19"/>
        <v>375110C122</v>
      </c>
      <c r="B1241" s="4" t="s">
        <v>2458</v>
      </c>
      <c r="C1241" s="1">
        <v>3751</v>
      </c>
      <c r="D1241" s="1" t="s">
        <v>2459</v>
      </c>
      <c r="E1241" s="2">
        <v>2342.31</v>
      </c>
      <c r="F1241" s="2">
        <v>7671016.0745999999</v>
      </c>
      <c r="G1241" s="2">
        <v>8533216.9134</v>
      </c>
      <c r="H1241" s="3">
        <v>-0.101040539</v>
      </c>
      <c r="I1241" s="5">
        <v>-862200.83880000003</v>
      </c>
      <c r="J1241" s="2">
        <v>3274.9790055970388</v>
      </c>
      <c r="K1241" s="2">
        <v>3643.0775232142628</v>
      </c>
      <c r="L1241" s="2">
        <v>3240.06</v>
      </c>
      <c r="M1241" s="64" t="s">
        <v>4008</v>
      </c>
    </row>
    <row r="1242" spans="1:13" x14ac:dyDescent="0.25">
      <c r="A1242" t="str">
        <f t="shared" si="19"/>
        <v>375210C123</v>
      </c>
      <c r="B1242" s="4" t="s">
        <v>2460</v>
      </c>
      <c r="C1242" s="1">
        <v>3752</v>
      </c>
      <c r="D1242" s="1" t="s">
        <v>2461</v>
      </c>
      <c r="E1242" s="2">
        <v>244.65</v>
      </c>
      <c r="F1242" s="2">
        <v>1981802.0825</v>
      </c>
      <c r="G1242" s="2">
        <v>1582158.3626999999</v>
      </c>
      <c r="H1242" s="3">
        <v>0.25259400650000002</v>
      </c>
      <c r="I1242" s="5">
        <v>399643.71979</v>
      </c>
      <c r="J1242" s="2">
        <v>8100.5603208665443</v>
      </c>
      <c r="K1242" s="2">
        <v>6467.0278467198032</v>
      </c>
      <c r="L1242" s="2">
        <v>8064.3</v>
      </c>
      <c r="M1242" s="64" t="s">
        <v>4009</v>
      </c>
    </row>
    <row r="1243" spans="1:13" x14ac:dyDescent="0.25">
      <c r="A1243" t="str">
        <f t="shared" si="19"/>
        <v>375410C131</v>
      </c>
      <c r="B1243" s="4" t="s">
        <v>2462</v>
      </c>
      <c r="C1243" s="1">
        <v>3754</v>
      </c>
      <c r="D1243" s="1" t="s">
        <v>2463</v>
      </c>
      <c r="E1243" s="2">
        <v>5989.05</v>
      </c>
      <c r="F1243" s="2">
        <v>28382536.094000001</v>
      </c>
      <c r="G1243" s="2">
        <v>34500274.022</v>
      </c>
      <c r="H1243" s="3">
        <v>-0.177324329</v>
      </c>
      <c r="I1243" s="5">
        <v>-6117737.9280000003</v>
      </c>
      <c r="J1243" s="2">
        <v>4739.0714877985656</v>
      </c>
      <c r="K1243" s="2">
        <v>5760.5586899424779</v>
      </c>
      <c r="L1243" s="2">
        <v>4759.21</v>
      </c>
      <c r="M1243" s="64" t="s">
        <v>4013</v>
      </c>
    </row>
    <row r="1244" spans="1:13" x14ac:dyDescent="0.25">
      <c r="A1244" t="str">
        <f t="shared" si="19"/>
        <v>375510C132</v>
      </c>
      <c r="B1244" s="4" t="s">
        <v>2464</v>
      </c>
      <c r="C1244" s="1">
        <v>3755</v>
      </c>
      <c r="D1244" s="1" t="s">
        <v>2465</v>
      </c>
      <c r="E1244" s="2">
        <v>2037.63</v>
      </c>
      <c r="F1244" s="2">
        <v>12633848.295</v>
      </c>
      <c r="G1244" s="2">
        <v>12959940.169</v>
      </c>
      <c r="H1244" s="3">
        <v>-2.5161526E-2</v>
      </c>
      <c r="I1244" s="5">
        <v>-326091.87329999998</v>
      </c>
      <c r="J1244" s="2">
        <v>6200.2661400744983</v>
      </c>
      <c r="K1244" s="2">
        <v>6360.301020793765</v>
      </c>
      <c r="L1244" s="2">
        <v>6230.52</v>
      </c>
      <c r="M1244" s="64" t="s">
        <v>4012</v>
      </c>
    </row>
    <row r="1245" spans="1:13" x14ac:dyDescent="0.25">
      <c r="A1245" t="str">
        <f t="shared" si="19"/>
        <v>375610C133</v>
      </c>
      <c r="B1245" s="4" t="s">
        <v>2466</v>
      </c>
      <c r="C1245" s="1">
        <v>3756</v>
      </c>
      <c r="D1245" s="1" t="s">
        <v>2467</v>
      </c>
      <c r="E1245" s="2">
        <v>349.61</v>
      </c>
      <c r="F1245" s="2">
        <v>4540680.5581999999</v>
      </c>
      <c r="G1245" s="2">
        <v>3370940.6430000002</v>
      </c>
      <c r="H1245" s="3">
        <v>0.34700697489999999</v>
      </c>
      <c r="I1245" s="5">
        <v>1169739.9151999999</v>
      </c>
      <c r="J1245" s="2">
        <v>12987.845193787361</v>
      </c>
      <c r="K1245" s="2">
        <v>9642.0029261176733</v>
      </c>
      <c r="L1245" s="2">
        <v>12812.95</v>
      </c>
      <c r="M1245" s="64" t="s">
        <v>4009</v>
      </c>
    </row>
    <row r="1246" spans="1:13" x14ac:dyDescent="0.25">
      <c r="A1246" t="str">
        <f t="shared" si="19"/>
        <v>375710C134</v>
      </c>
      <c r="B1246" s="4" t="s">
        <v>2468</v>
      </c>
      <c r="C1246" s="1">
        <v>3757</v>
      </c>
      <c r="D1246" s="1" t="s">
        <v>2469</v>
      </c>
      <c r="E1246" s="2">
        <v>143.88999999999999</v>
      </c>
      <c r="F1246" s="2">
        <v>3033936.7886000001</v>
      </c>
      <c r="G1246" s="2">
        <v>2693382.7313999999</v>
      </c>
      <c r="H1246" s="3">
        <v>0.12644101899999999</v>
      </c>
      <c r="I1246" s="5">
        <v>340554.05719999998</v>
      </c>
      <c r="J1246" s="2">
        <v>21085.112159288346</v>
      </c>
      <c r="K1246" s="2">
        <v>18718.345481965393</v>
      </c>
      <c r="L1246" s="2">
        <v>21725.78</v>
      </c>
      <c r="M1246" s="64" t="s">
        <v>4010</v>
      </c>
    </row>
    <row r="1247" spans="1:13" x14ac:dyDescent="0.25">
      <c r="A1247" t="str">
        <f t="shared" si="19"/>
        <v>391110M021</v>
      </c>
      <c r="B1247" s="4" t="s">
        <v>2470</v>
      </c>
      <c r="C1247" s="1">
        <v>3911</v>
      </c>
      <c r="D1247" s="1" t="s">
        <v>2471</v>
      </c>
      <c r="E1247" s="2">
        <v>32557.919999999998</v>
      </c>
      <c r="F1247" s="2">
        <v>59649409.446000002</v>
      </c>
      <c r="G1247" s="2">
        <v>63803290.311999999</v>
      </c>
      <c r="H1247" s="3">
        <v>-6.5104492999999999E-2</v>
      </c>
      <c r="I1247" s="5">
        <v>-4153880.8659999999</v>
      </c>
      <c r="J1247" s="2">
        <v>1832.1013580105855</v>
      </c>
      <c r="K1247" s="2">
        <v>1959.6857020350194</v>
      </c>
      <c r="L1247" s="2">
        <v>1889.88</v>
      </c>
      <c r="M1247" s="64" t="s">
        <v>4008</v>
      </c>
    </row>
    <row r="1248" spans="1:13" x14ac:dyDescent="0.25">
      <c r="A1248" t="str">
        <f t="shared" si="19"/>
        <v>391210M022</v>
      </c>
      <c r="B1248" s="4" t="s">
        <v>2472</v>
      </c>
      <c r="C1248" s="1">
        <v>3912</v>
      </c>
      <c r="D1248" s="1" t="s">
        <v>2473</v>
      </c>
      <c r="E1248" s="2">
        <v>19981.3</v>
      </c>
      <c r="F1248" s="2">
        <v>59451438.406000003</v>
      </c>
      <c r="G1248" s="2">
        <v>55443455.963</v>
      </c>
      <c r="H1248" s="3">
        <v>7.2289549300000006E-2</v>
      </c>
      <c r="I1248" s="5">
        <v>4007982.4438999998</v>
      </c>
      <c r="J1248" s="2">
        <v>2975.3538761742234</v>
      </c>
      <c r="K1248" s="2">
        <v>2774.7672054871305</v>
      </c>
      <c r="L1248" s="2">
        <v>3096.99</v>
      </c>
      <c r="M1248" s="64" t="s">
        <v>4008</v>
      </c>
    </row>
    <row r="1249" spans="1:13" x14ac:dyDescent="0.25">
      <c r="A1249" t="str">
        <f t="shared" si="19"/>
        <v>391310M023</v>
      </c>
      <c r="B1249" s="4" t="s">
        <v>2474</v>
      </c>
      <c r="C1249" s="1">
        <v>3913</v>
      </c>
      <c r="D1249" s="1" t="s">
        <v>2475</v>
      </c>
      <c r="E1249" s="2">
        <v>9172.3799999999992</v>
      </c>
      <c r="F1249" s="2">
        <v>39967417.814999998</v>
      </c>
      <c r="G1249" s="2">
        <v>37385709.421999998</v>
      </c>
      <c r="H1249" s="3">
        <v>6.9056022499999994E-2</v>
      </c>
      <c r="I1249" s="5">
        <v>2581708.3923999998</v>
      </c>
      <c r="J1249" s="2">
        <v>4357.3661159917056</v>
      </c>
      <c r="K1249" s="2">
        <v>4075.9006301526979</v>
      </c>
      <c r="L1249" s="2">
        <v>4309.5</v>
      </c>
      <c r="M1249" s="64" t="s">
        <v>4008</v>
      </c>
    </row>
    <row r="1250" spans="1:13" x14ac:dyDescent="0.25">
      <c r="A1250" t="str">
        <f t="shared" si="19"/>
        <v>391410M024</v>
      </c>
      <c r="B1250" s="4" t="s">
        <v>2476</v>
      </c>
      <c r="C1250" s="1">
        <v>3914</v>
      </c>
      <c r="D1250" s="1" t="s">
        <v>2477</v>
      </c>
      <c r="E1250" s="2">
        <v>954.43</v>
      </c>
      <c r="F1250" s="2">
        <v>7249874.7702000001</v>
      </c>
      <c r="G1250" s="2">
        <v>6838266.0237999996</v>
      </c>
      <c r="H1250" s="3">
        <v>6.0191976299999998E-2</v>
      </c>
      <c r="I1250" s="5">
        <v>411608.74637000001</v>
      </c>
      <c r="J1250" s="2">
        <v>7596.0256595035789</v>
      </c>
      <c r="K1250" s="2">
        <v>7164.7643345242714</v>
      </c>
      <c r="L1250" s="2">
        <v>7246.7</v>
      </c>
      <c r="M1250" s="64" t="s">
        <v>4008</v>
      </c>
    </row>
    <row r="1251" spans="1:13" x14ac:dyDescent="0.25">
      <c r="A1251" t="str">
        <f t="shared" si="19"/>
        <v>391510M02T</v>
      </c>
      <c r="B1251" s="4" t="s">
        <v>2478</v>
      </c>
      <c r="C1251" s="1">
        <v>3915</v>
      </c>
      <c r="D1251" s="1" t="s">
        <v>2479</v>
      </c>
      <c r="E1251" s="2">
        <v>13696.34</v>
      </c>
      <c r="F1251" s="2">
        <v>6555753.1409999998</v>
      </c>
      <c r="G1251" s="2">
        <v>6983049.5125000002</v>
      </c>
      <c r="H1251" s="3">
        <v>-6.1190512000000002E-2</v>
      </c>
      <c r="I1251" s="5">
        <v>-427296.37150000001</v>
      </c>
      <c r="J1251" s="2">
        <v>478.65</v>
      </c>
      <c r="K1251" s="2">
        <v>509.84785077619279</v>
      </c>
      <c r="L1251" s="2">
        <v>478.65</v>
      </c>
      <c r="M1251" s="64" t="s">
        <v>4008</v>
      </c>
    </row>
    <row r="1252" spans="1:13" x14ac:dyDescent="0.25">
      <c r="A1252" t="str">
        <f t="shared" si="19"/>
        <v>391610M031</v>
      </c>
      <c r="B1252" s="4" t="s">
        <v>2480</v>
      </c>
      <c r="C1252" s="1">
        <v>3916</v>
      </c>
      <c r="D1252" s="1" t="s">
        <v>2481</v>
      </c>
      <c r="E1252" s="2">
        <v>8813.64</v>
      </c>
      <c r="F1252" s="2">
        <v>18208957.296999998</v>
      </c>
      <c r="G1252" s="2">
        <v>19961102.456</v>
      </c>
      <c r="H1252" s="3">
        <v>-8.7777974999999994E-2</v>
      </c>
      <c r="I1252" s="5">
        <v>-1752145.159</v>
      </c>
      <c r="J1252" s="2">
        <v>2065.9973968757517</v>
      </c>
      <c r="K1252" s="2">
        <v>2264.7966624459364</v>
      </c>
      <c r="L1252" s="2">
        <v>2139.66</v>
      </c>
      <c r="M1252" s="64" t="s">
        <v>4008</v>
      </c>
    </row>
    <row r="1253" spans="1:13" x14ac:dyDescent="0.25">
      <c r="A1253" t="str">
        <f t="shared" si="19"/>
        <v>391710M032</v>
      </c>
      <c r="B1253" s="4" t="s">
        <v>2482</v>
      </c>
      <c r="C1253" s="1">
        <v>3917</v>
      </c>
      <c r="D1253" s="1" t="s">
        <v>2483</v>
      </c>
      <c r="E1253" s="2">
        <v>1858.46</v>
      </c>
      <c r="F1253" s="2">
        <v>6298748.0366000002</v>
      </c>
      <c r="G1253" s="2">
        <v>5755826.2119000005</v>
      </c>
      <c r="H1253" s="3">
        <v>9.4325611099999998E-2</v>
      </c>
      <c r="I1253" s="5">
        <v>542921.82467999996</v>
      </c>
      <c r="J1253" s="2">
        <v>3389.2298121024937</v>
      </c>
      <c r="K1253" s="2">
        <v>3097.0944824747376</v>
      </c>
      <c r="L1253" s="2">
        <v>3375.5</v>
      </c>
      <c r="M1253" s="64" t="s">
        <v>4008</v>
      </c>
    </row>
    <row r="1254" spans="1:13" x14ac:dyDescent="0.25">
      <c r="A1254" t="str">
        <f t="shared" si="19"/>
        <v>391810M033</v>
      </c>
      <c r="B1254" s="4" t="s">
        <v>2484</v>
      </c>
      <c r="C1254" s="1">
        <v>3918</v>
      </c>
      <c r="D1254" s="1" t="s">
        <v>2485</v>
      </c>
      <c r="E1254" s="2">
        <v>260.61</v>
      </c>
      <c r="F1254" s="2">
        <v>1109581.8111</v>
      </c>
      <c r="G1254" s="2">
        <v>1016486.5723999999</v>
      </c>
      <c r="H1254" s="3">
        <v>9.15853108E-2</v>
      </c>
      <c r="I1254" s="5">
        <v>93095.238672000007</v>
      </c>
      <c r="J1254" s="2">
        <v>4257.6332876712331</v>
      </c>
      <c r="K1254" s="2">
        <v>3900.412771574383</v>
      </c>
      <c r="L1254" s="2">
        <v>4187.07</v>
      </c>
      <c r="M1254" s="64" t="s">
        <v>4009</v>
      </c>
    </row>
    <row r="1255" spans="1:13" x14ac:dyDescent="0.25">
      <c r="A1255" t="str">
        <f t="shared" si="19"/>
        <v>392010M03T</v>
      </c>
      <c r="B1255" s="4" t="s">
        <v>2486</v>
      </c>
      <c r="C1255" s="1">
        <v>3920</v>
      </c>
      <c r="D1255" s="1" t="s">
        <v>2487</v>
      </c>
      <c r="E1255" s="2">
        <v>3255.41</v>
      </c>
      <c r="F1255" s="2">
        <v>1472747.4839999999</v>
      </c>
      <c r="G1255" s="2">
        <v>1675598.8844000001</v>
      </c>
      <c r="H1255" s="3">
        <v>-0.121062029</v>
      </c>
      <c r="I1255" s="5">
        <v>-202851.40040000001</v>
      </c>
      <c r="J1255" s="2">
        <v>452.4</v>
      </c>
      <c r="K1255" s="2">
        <v>514.71208984429006</v>
      </c>
      <c r="L1255" s="2">
        <v>452.40000000000009</v>
      </c>
      <c r="M1255" s="64" t="s">
        <v>4008</v>
      </c>
    </row>
    <row r="1256" spans="1:13" x14ac:dyDescent="0.25">
      <c r="A1256" t="str">
        <f t="shared" si="19"/>
        <v>392110M071</v>
      </c>
      <c r="B1256" s="4" t="s">
        <v>2488</v>
      </c>
      <c r="C1256" s="1">
        <v>3921</v>
      </c>
      <c r="D1256" s="1" t="s">
        <v>2489</v>
      </c>
      <c r="E1256" s="2">
        <v>5030.13</v>
      </c>
      <c r="F1256" s="2">
        <v>9119725.4071999993</v>
      </c>
      <c r="G1256" s="2">
        <v>9756476.6471999995</v>
      </c>
      <c r="H1256" s="3">
        <v>-6.5264465999999993E-2</v>
      </c>
      <c r="I1256" s="5">
        <v>-636751.24</v>
      </c>
      <c r="J1256" s="2">
        <v>1813.0198239806921</v>
      </c>
      <c r="K1256" s="2">
        <v>1939.607256114653</v>
      </c>
      <c r="L1256" s="2">
        <v>1780.8</v>
      </c>
      <c r="M1256" s="64" t="s">
        <v>4008</v>
      </c>
    </row>
    <row r="1257" spans="1:13" x14ac:dyDescent="0.25">
      <c r="A1257" t="str">
        <f t="shared" si="19"/>
        <v>392210M072</v>
      </c>
      <c r="B1257" s="4" t="s">
        <v>2490</v>
      </c>
      <c r="C1257" s="1">
        <v>3922</v>
      </c>
      <c r="D1257" s="1" t="s">
        <v>2491</v>
      </c>
      <c r="E1257" s="2">
        <v>3336.41</v>
      </c>
      <c r="F1257" s="2">
        <v>11610133.319</v>
      </c>
      <c r="G1257" s="2">
        <v>10774843.714</v>
      </c>
      <c r="H1257" s="3">
        <v>7.7522201400000004E-2</v>
      </c>
      <c r="I1257" s="5">
        <v>835289.60482000001</v>
      </c>
      <c r="J1257" s="2">
        <v>3479.8281143504546</v>
      </c>
      <c r="K1257" s="2">
        <v>3229.4723112567103</v>
      </c>
      <c r="L1257" s="2">
        <v>3449.43</v>
      </c>
      <c r="M1257" s="64" t="s">
        <v>4008</v>
      </c>
    </row>
    <row r="1258" spans="1:13" x14ac:dyDescent="0.25">
      <c r="A1258" t="str">
        <f t="shared" si="19"/>
        <v>392310M073</v>
      </c>
      <c r="B1258" s="4" t="s">
        <v>2492</v>
      </c>
      <c r="C1258" s="1">
        <v>3923</v>
      </c>
      <c r="D1258" s="1" t="s">
        <v>2493</v>
      </c>
      <c r="E1258" s="2">
        <v>2492.34</v>
      </c>
      <c r="F1258" s="2">
        <v>12788685.364</v>
      </c>
      <c r="G1258" s="2">
        <v>12602756.006999999</v>
      </c>
      <c r="H1258" s="3">
        <v>1.47530712E-2</v>
      </c>
      <c r="I1258" s="5">
        <v>185929.35707999999</v>
      </c>
      <c r="J1258" s="2">
        <v>5131.1961305439863</v>
      </c>
      <c r="K1258" s="2">
        <v>5056.595812369098</v>
      </c>
      <c r="L1258" s="2">
        <v>5316.22</v>
      </c>
      <c r="M1258" s="64" t="s">
        <v>4008</v>
      </c>
    </row>
    <row r="1259" spans="1:13" x14ac:dyDescent="0.25">
      <c r="A1259" t="str">
        <f t="shared" si="19"/>
        <v>392410M074</v>
      </c>
      <c r="B1259" s="4" t="s">
        <v>2494</v>
      </c>
      <c r="C1259" s="1">
        <v>3924</v>
      </c>
      <c r="D1259" s="1" t="s">
        <v>2495</v>
      </c>
      <c r="E1259" s="2">
        <v>176.24</v>
      </c>
      <c r="F1259" s="2">
        <v>1492398.7579999999</v>
      </c>
      <c r="G1259" s="2">
        <v>1539494.6684999999</v>
      </c>
      <c r="H1259" s="3">
        <v>-3.0591798E-2</v>
      </c>
      <c r="I1259" s="5">
        <v>-47095.910479999999</v>
      </c>
      <c r="J1259" s="2">
        <v>8467.9911370857917</v>
      </c>
      <c r="K1259" s="2">
        <v>8735.2171385610527</v>
      </c>
      <c r="L1259" s="2">
        <v>8056.36</v>
      </c>
      <c r="M1259" s="64" t="s">
        <v>4009</v>
      </c>
    </row>
    <row r="1260" spans="1:13" x14ac:dyDescent="0.25">
      <c r="A1260" t="str">
        <f t="shared" si="19"/>
        <v>392510M07T</v>
      </c>
      <c r="B1260" s="4" t="s">
        <v>2496</v>
      </c>
      <c r="C1260" s="1">
        <v>3925</v>
      </c>
      <c r="D1260" s="1" t="s">
        <v>2497</v>
      </c>
      <c r="E1260" s="2">
        <v>16631.509999999998</v>
      </c>
      <c r="F1260" s="2">
        <v>10305881.487</v>
      </c>
      <c r="G1260" s="2">
        <v>11876007.515000001</v>
      </c>
      <c r="H1260" s="3">
        <v>-0.13220992200000001</v>
      </c>
      <c r="I1260" s="5">
        <v>-1570126.0279999999</v>
      </c>
      <c r="J1260" s="2">
        <v>619.66000002405076</v>
      </c>
      <c r="K1260" s="2">
        <v>714.06670320373803</v>
      </c>
      <c r="L1260" s="2">
        <v>619.66</v>
      </c>
      <c r="M1260" s="64" t="s">
        <v>4008</v>
      </c>
    </row>
    <row r="1261" spans="1:13" x14ac:dyDescent="0.25">
      <c r="A1261" t="str">
        <f t="shared" si="19"/>
        <v>392610M081</v>
      </c>
      <c r="B1261" s="4" t="s">
        <v>2498</v>
      </c>
      <c r="C1261" s="1">
        <v>3926</v>
      </c>
      <c r="D1261" s="1" t="s">
        <v>2499</v>
      </c>
      <c r="E1261" s="2">
        <v>5720.66</v>
      </c>
      <c r="F1261" s="2">
        <v>14021214.921</v>
      </c>
      <c r="G1261" s="2">
        <v>15370395.659</v>
      </c>
      <c r="H1261" s="3">
        <v>-8.7777880000000003E-2</v>
      </c>
      <c r="I1261" s="5">
        <v>-1349180.7390000001</v>
      </c>
      <c r="J1261" s="2">
        <v>2450.9785446084893</v>
      </c>
      <c r="K1261" s="2">
        <v>2686.8220902832891</v>
      </c>
      <c r="L1261" s="2">
        <v>2427.7600000000002</v>
      </c>
      <c r="M1261" s="64" t="s">
        <v>4008</v>
      </c>
    </row>
    <row r="1262" spans="1:13" x14ac:dyDescent="0.25">
      <c r="A1262" t="str">
        <f t="shared" si="19"/>
        <v>392710M082</v>
      </c>
      <c r="B1262" s="4" t="s">
        <v>2500</v>
      </c>
      <c r="C1262" s="1">
        <v>3927</v>
      </c>
      <c r="D1262" s="1" t="s">
        <v>2501</v>
      </c>
      <c r="E1262" s="2">
        <v>3501.72</v>
      </c>
      <c r="F1262" s="2">
        <v>11216921.751</v>
      </c>
      <c r="G1262" s="2">
        <v>12133271.816</v>
      </c>
      <c r="H1262" s="3">
        <v>-7.5523740000000006E-2</v>
      </c>
      <c r="I1262" s="5">
        <v>-916350.06480000005</v>
      </c>
      <c r="J1262" s="2">
        <v>3203.2606122134266</v>
      </c>
      <c r="K1262" s="2">
        <v>3464.9463166672381</v>
      </c>
      <c r="L1262" s="2">
        <v>3175.32</v>
      </c>
      <c r="M1262" s="64" t="s">
        <v>4009</v>
      </c>
    </row>
    <row r="1263" spans="1:13" x14ac:dyDescent="0.25">
      <c r="A1263" t="str">
        <f t="shared" si="19"/>
        <v>392810M083</v>
      </c>
      <c r="B1263" s="4" t="s">
        <v>2502</v>
      </c>
      <c r="C1263" s="1">
        <v>3928</v>
      </c>
      <c r="D1263" s="1" t="s">
        <v>2503</v>
      </c>
      <c r="E1263" s="2">
        <v>2910.5</v>
      </c>
      <c r="F1263" s="2">
        <v>12909676.634</v>
      </c>
      <c r="G1263" s="2">
        <v>13559302.384</v>
      </c>
      <c r="H1263" s="3">
        <v>-4.7909968999999997E-2</v>
      </c>
      <c r="I1263" s="5">
        <v>-649625.75049999997</v>
      </c>
      <c r="J1263" s="2">
        <v>4435.5528720151178</v>
      </c>
      <c r="K1263" s="2">
        <v>4658.7536107198075</v>
      </c>
      <c r="L1263" s="2">
        <v>4414.76</v>
      </c>
      <c r="M1263" s="64" t="s">
        <v>4008</v>
      </c>
    </row>
    <row r="1264" spans="1:13" x14ac:dyDescent="0.25">
      <c r="A1264" t="str">
        <f t="shared" si="19"/>
        <v>392910M084</v>
      </c>
      <c r="B1264" s="4" t="s">
        <v>2504</v>
      </c>
      <c r="C1264" s="1">
        <v>3929</v>
      </c>
      <c r="D1264" s="1" t="s">
        <v>2505</v>
      </c>
      <c r="E1264" s="2">
        <v>633.03</v>
      </c>
      <c r="F1264" s="2">
        <v>5179179.9386999998</v>
      </c>
      <c r="G1264" s="2">
        <v>5110606.3926999997</v>
      </c>
      <c r="H1264" s="3">
        <v>1.34178883E-2</v>
      </c>
      <c r="I1264" s="5">
        <v>68573.545973</v>
      </c>
      <c r="J1264" s="2">
        <v>8181.5710767262217</v>
      </c>
      <c r="K1264" s="2">
        <v>8073.2451743203319</v>
      </c>
      <c r="L1264" s="2">
        <v>7857.86</v>
      </c>
      <c r="M1264" s="64" t="s">
        <v>4012</v>
      </c>
    </row>
    <row r="1265" spans="1:13" x14ac:dyDescent="0.25">
      <c r="A1265" t="str">
        <f t="shared" si="19"/>
        <v>393010M08T</v>
      </c>
      <c r="B1265" s="4" t="s">
        <v>2506</v>
      </c>
      <c r="C1265" s="1">
        <v>3930</v>
      </c>
      <c r="D1265" s="1" t="s">
        <v>2507</v>
      </c>
      <c r="E1265" s="2">
        <v>2318.04</v>
      </c>
      <c r="F1265" s="2">
        <v>1381111.4124</v>
      </c>
      <c r="G1265" s="2">
        <v>1508452.639</v>
      </c>
      <c r="H1265" s="3">
        <v>-8.4418444999999995E-2</v>
      </c>
      <c r="I1265" s="5">
        <v>-127341.22659999999</v>
      </c>
      <c r="J1265" s="2">
        <v>595.81000000000006</v>
      </c>
      <c r="K1265" s="2">
        <v>650.74487023519873</v>
      </c>
      <c r="L1265" s="2">
        <v>595.80999999999995</v>
      </c>
      <c r="M1265" s="64" t="s">
        <v>4013</v>
      </c>
    </row>
    <row r="1266" spans="1:13" x14ac:dyDescent="0.25">
      <c r="A1266" t="str">
        <f t="shared" si="19"/>
        <v>393110M091</v>
      </c>
      <c r="B1266" s="4" t="s">
        <v>2508</v>
      </c>
      <c r="C1266" s="1">
        <v>3931</v>
      </c>
      <c r="D1266" s="1" t="s">
        <v>2509</v>
      </c>
      <c r="E1266" s="2">
        <v>6192.34</v>
      </c>
      <c r="F1266" s="2">
        <v>8834834.5006000008</v>
      </c>
      <c r="G1266" s="2">
        <v>9433716.1514999997</v>
      </c>
      <c r="H1266" s="3">
        <v>-6.3483110999999995E-2</v>
      </c>
      <c r="I1266" s="5">
        <v>-598881.65090000001</v>
      </c>
      <c r="J1266" s="2">
        <v>1426.7360158841409</v>
      </c>
      <c r="K1266" s="2">
        <v>1523.4493182706376</v>
      </c>
      <c r="L1266" s="2">
        <v>1512.76</v>
      </c>
      <c r="M1266" s="64" t="s">
        <v>4008</v>
      </c>
    </row>
    <row r="1267" spans="1:13" x14ac:dyDescent="0.25">
      <c r="A1267" t="str">
        <f t="shared" si="19"/>
        <v>393210M092</v>
      </c>
      <c r="B1267" s="4" t="s">
        <v>2510</v>
      </c>
      <c r="C1267" s="1">
        <v>3932</v>
      </c>
      <c r="D1267" s="1" t="s">
        <v>2511</v>
      </c>
      <c r="E1267" s="2">
        <v>2396.64</v>
      </c>
      <c r="F1267" s="2">
        <v>6645135.6692000004</v>
      </c>
      <c r="G1267" s="2">
        <v>6083023.5838000001</v>
      </c>
      <c r="H1267" s="3">
        <v>9.2406691799999996E-2</v>
      </c>
      <c r="I1267" s="5">
        <v>562112.08541000006</v>
      </c>
      <c r="J1267" s="2">
        <v>2772.6882924427537</v>
      </c>
      <c r="K1267" s="2">
        <v>2538.1465651078179</v>
      </c>
      <c r="L1267" s="2">
        <v>2761.46</v>
      </c>
      <c r="M1267" s="64" t="s">
        <v>4008</v>
      </c>
    </row>
    <row r="1268" spans="1:13" x14ac:dyDescent="0.25">
      <c r="A1268" t="str">
        <f t="shared" si="19"/>
        <v>393310M093</v>
      </c>
      <c r="B1268" s="4" t="s">
        <v>2512</v>
      </c>
      <c r="C1268" s="1">
        <v>3933</v>
      </c>
      <c r="D1268" s="1" t="s">
        <v>2513</v>
      </c>
      <c r="E1268" s="2">
        <v>347</v>
      </c>
      <c r="F1268" s="2">
        <v>1294059.3012000001</v>
      </c>
      <c r="G1268" s="2">
        <v>1595553.3089999999</v>
      </c>
      <c r="H1268" s="3">
        <v>-0.18895890600000001</v>
      </c>
      <c r="I1268" s="5">
        <v>-301494.00780000002</v>
      </c>
      <c r="J1268" s="2">
        <v>3729.2775250720465</v>
      </c>
      <c r="K1268" s="2">
        <v>4598.1363371757925</v>
      </c>
      <c r="L1268" s="2">
        <v>3655.35</v>
      </c>
      <c r="M1268" s="64" t="s">
        <v>4012</v>
      </c>
    </row>
    <row r="1269" spans="1:13" x14ac:dyDescent="0.25">
      <c r="A1269" t="str">
        <f t="shared" si="19"/>
        <v>393510M09T</v>
      </c>
      <c r="B1269" s="4" t="s">
        <v>2514</v>
      </c>
      <c r="C1269" s="1">
        <v>3935</v>
      </c>
      <c r="D1269" s="1" t="s">
        <v>2515</v>
      </c>
      <c r="E1269" s="2">
        <v>11028.63</v>
      </c>
      <c r="F1269" s="2">
        <v>5696287.3949999996</v>
      </c>
      <c r="G1269" s="2">
        <v>6015807.3306</v>
      </c>
      <c r="H1269" s="3">
        <v>-5.3113392000000002E-2</v>
      </c>
      <c r="I1269" s="5">
        <v>-319519.93560000003</v>
      </c>
      <c r="J1269" s="2">
        <v>516.5</v>
      </c>
      <c r="K1269" s="2">
        <v>545.47186101990917</v>
      </c>
      <c r="L1269" s="2">
        <v>516.5</v>
      </c>
      <c r="M1269" s="64" t="s">
        <v>4009</v>
      </c>
    </row>
    <row r="1270" spans="1:13" x14ac:dyDescent="0.25">
      <c r="A1270" t="str">
        <f t="shared" si="19"/>
        <v>393610M101</v>
      </c>
      <c r="B1270" s="4" t="s">
        <v>2516</v>
      </c>
      <c r="C1270" s="1">
        <v>3936</v>
      </c>
      <c r="D1270" s="1" t="s">
        <v>2517</v>
      </c>
      <c r="E1270" s="2">
        <v>363.5</v>
      </c>
      <c r="F1270" s="2">
        <v>905675.33620000002</v>
      </c>
      <c r="G1270" s="2">
        <v>887067.21617000003</v>
      </c>
      <c r="H1270" s="3">
        <v>2.0977125199999998E-2</v>
      </c>
      <c r="I1270" s="5">
        <v>18608.120029000002</v>
      </c>
      <c r="J1270" s="2">
        <v>2491.5415026134801</v>
      </c>
      <c r="K1270" s="2">
        <v>2440.3499757083905</v>
      </c>
      <c r="L1270" s="2">
        <v>2393.4499999999998</v>
      </c>
      <c r="M1270" s="64" t="s">
        <v>4013</v>
      </c>
    </row>
    <row r="1271" spans="1:13" x14ac:dyDescent="0.25">
      <c r="A1271" t="str">
        <f t="shared" si="19"/>
        <v>393710M102</v>
      </c>
      <c r="B1271" s="4" t="s">
        <v>2518</v>
      </c>
      <c r="C1271" s="1">
        <v>3937</v>
      </c>
      <c r="D1271" s="1" t="s">
        <v>2519</v>
      </c>
      <c r="E1271" s="2">
        <v>252.85</v>
      </c>
      <c r="F1271" s="2">
        <v>1673796.4915</v>
      </c>
      <c r="G1271" s="2">
        <v>1245846.1684000001</v>
      </c>
      <c r="H1271" s="3">
        <v>0.34350173719999999</v>
      </c>
      <c r="I1271" s="5">
        <v>427950.32312999998</v>
      </c>
      <c r="J1271" s="2">
        <v>6619.7211449475972</v>
      </c>
      <c r="K1271" s="2">
        <v>4927.2144291081677</v>
      </c>
      <c r="L1271" s="2">
        <v>6561.59</v>
      </c>
      <c r="M1271" s="64" t="s">
        <v>4008</v>
      </c>
    </row>
    <row r="1272" spans="1:13" x14ac:dyDescent="0.25">
      <c r="A1272" t="str">
        <f t="shared" si="19"/>
        <v>393810M103</v>
      </c>
      <c r="B1272" s="4" t="s">
        <v>2520</v>
      </c>
      <c r="C1272" s="1">
        <v>3938</v>
      </c>
      <c r="D1272" s="1" t="s">
        <v>2521</v>
      </c>
      <c r="E1272" s="2">
        <v>81.75</v>
      </c>
      <c r="F1272" s="2">
        <v>708041.34750000003</v>
      </c>
      <c r="G1272" s="2">
        <v>652357.79494000005</v>
      </c>
      <c r="H1272" s="3">
        <v>8.5357380600000005E-2</v>
      </c>
      <c r="I1272" s="5">
        <v>55683.552563999998</v>
      </c>
      <c r="J1272" s="2">
        <v>8661.05623853211</v>
      </c>
      <c r="K1272" s="2">
        <v>7979.9118647094811</v>
      </c>
      <c r="L1272" s="2">
        <v>8442.0400000000009</v>
      </c>
      <c r="M1272" s="64" t="s">
        <v>4009</v>
      </c>
    </row>
    <row r="1273" spans="1:13" x14ac:dyDescent="0.25">
      <c r="A1273" t="str">
        <f t="shared" si="19"/>
        <v>394010M10T</v>
      </c>
      <c r="B1273" s="4" t="s">
        <v>2522</v>
      </c>
      <c r="C1273" s="1">
        <v>3940</v>
      </c>
      <c r="D1273" s="1" t="s">
        <v>2523</v>
      </c>
      <c r="E1273" s="2">
        <v>655.55</v>
      </c>
      <c r="F1273" s="2">
        <v>502662.62900000002</v>
      </c>
      <c r="G1273" s="2">
        <v>560442.47013000003</v>
      </c>
      <c r="H1273" s="3">
        <v>-0.103096828</v>
      </c>
      <c r="I1273" s="5">
        <v>-57779.841130000001</v>
      </c>
      <c r="J1273" s="2">
        <v>766.78000000000009</v>
      </c>
      <c r="K1273" s="2">
        <v>854.91948765159043</v>
      </c>
      <c r="L1273" s="2">
        <v>766.78</v>
      </c>
      <c r="M1273" s="64" t="s">
        <v>4013</v>
      </c>
    </row>
    <row r="1274" spans="1:13" x14ac:dyDescent="0.25">
      <c r="A1274" t="str">
        <f t="shared" si="19"/>
        <v>394110M111</v>
      </c>
      <c r="B1274" s="4" t="s">
        <v>2524</v>
      </c>
      <c r="C1274" s="1">
        <v>3941</v>
      </c>
      <c r="D1274" s="1" t="s">
        <v>2525</v>
      </c>
      <c r="E1274" s="2">
        <v>1204.92</v>
      </c>
      <c r="F1274" s="2">
        <v>2052564.9443999999</v>
      </c>
      <c r="G1274" s="2">
        <v>1859507.1461</v>
      </c>
      <c r="H1274" s="3">
        <v>0.1038220255</v>
      </c>
      <c r="I1274" s="5">
        <v>193057.79827</v>
      </c>
      <c r="J1274" s="2">
        <v>1703.4864923812368</v>
      </c>
      <c r="K1274" s="2">
        <v>1543.2619145669421</v>
      </c>
      <c r="L1274" s="2">
        <v>1649.88</v>
      </c>
      <c r="M1274" s="64" t="s">
        <v>4012</v>
      </c>
    </row>
    <row r="1275" spans="1:13" x14ac:dyDescent="0.25">
      <c r="A1275" t="str">
        <f t="shared" si="19"/>
        <v>394210M112</v>
      </c>
      <c r="B1275" s="4" t="s">
        <v>2526</v>
      </c>
      <c r="C1275" s="1">
        <v>3942</v>
      </c>
      <c r="D1275" s="1" t="s">
        <v>2527</v>
      </c>
      <c r="E1275" s="2">
        <v>626.84</v>
      </c>
      <c r="F1275" s="2">
        <v>2961214.2958</v>
      </c>
      <c r="G1275" s="2">
        <v>2263253.8678000001</v>
      </c>
      <c r="H1275" s="3">
        <v>0.3083880416</v>
      </c>
      <c r="I1275" s="5">
        <v>697960.42799</v>
      </c>
      <c r="J1275" s="2">
        <v>4724.0353133175931</v>
      </c>
      <c r="K1275" s="2">
        <v>3610.5766508199858</v>
      </c>
      <c r="L1275" s="2">
        <v>4663.74</v>
      </c>
      <c r="M1275" s="64" t="s">
        <v>4013</v>
      </c>
    </row>
    <row r="1276" spans="1:13" x14ac:dyDescent="0.25">
      <c r="A1276" t="str">
        <f t="shared" si="19"/>
        <v>394310M113</v>
      </c>
      <c r="B1276" s="4" t="s">
        <v>2528</v>
      </c>
      <c r="C1276" s="1">
        <v>3943</v>
      </c>
      <c r="D1276" s="1" t="s">
        <v>2529</v>
      </c>
      <c r="E1276" s="2">
        <v>213.14</v>
      </c>
      <c r="F1276" s="2">
        <v>1538730.3489999999</v>
      </c>
      <c r="G1276" s="2">
        <v>1391137.9942999999</v>
      </c>
      <c r="H1276" s="3">
        <v>0.1060946903</v>
      </c>
      <c r="I1276" s="5">
        <v>147592.35472999999</v>
      </c>
      <c r="J1276" s="2">
        <v>7219.3410387538706</v>
      </c>
      <c r="K1276" s="2">
        <v>6526.874328141128</v>
      </c>
      <c r="L1276" s="2">
        <v>6982.25</v>
      </c>
      <c r="M1276" s="64" t="s">
        <v>4010</v>
      </c>
    </row>
    <row r="1277" spans="1:13" x14ac:dyDescent="0.25">
      <c r="A1277" t="str">
        <f t="shared" si="19"/>
        <v>397210M11T</v>
      </c>
      <c r="B1277" s="4" t="s">
        <v>2530</v>
      </c>
      <c r="C1277" s="1">
        <v>3972</v>
      </c>
      <c r="D1277" s="1" t="s">
        <v>2531</v>
      </c>
      <c r="E1277" s="2">
        <v>4747.83</v>
      </c>
      <c r="F1277" s="2">
        <v>2497358.58</v>
      </c>
      <c r="G1277" s="2">
        <v>3068828.2017000001</v>
      </c>
      <c r="H1277" s="3">
        <v>-0.18621753499999999</v>
      </c>
      <c r="I1277" s="5">
        <v>-571469.62170000002</v>
      </c>
      <c r="J1277" s="2">
        <v>526</v>
      </c>
      <c r="K1277" s="2">
        <v>646.36438155957569</v>
      </c>
      <c r="L1277" s="2">
        <v>526</v>
      </c>
      <c r="M1277" s="64" t="s">
        <v>4008</v>
      </c>
    </row>
    <row r="1278" spans="1:13" x14ac:dyDescent="0.25">
      <c r="A1278" t="str">
        <f t="shared" si="19"/>
        <v>394510M121</v>
      </c>
      <c r="B1278" s="4" t="s">
        <v>2532</v>
      </c>
      <c r="C1278" s="1">
        <v>3945</v>
      </c>
      <c r="D1278" s="1" t="s">
        <v>2533</v>
      </c>
      <c r="E1278" s="2">
        <v>3906.75</v>
      </c>
      <c r="F1278" s="2">
        <v>7484844.3618000001</v>
      </c>
      <c r="G1278" s="2">
        <v>7235616.7619000003</v>
      </c>
      <c r="H1278" s="3">
        <v>3.4444555100000003E-2</v>
      </c>
      <c r="I1278" s="5">
        <v>249227.59995</v>
      </c>
      <c r="J1278" s="2">
        <v>1915.8749246304474</v>
      </c>
      <c r="K1278" s="2">
        <v>1852.0808247008383</v>
      </c>
      <c r="L1278" s="2">
        <v>1886.74</v>
      </c>
      <c r="M1278" s="64" t="s">
        <v>4008</v>
      </c>
    </row>
    <row r="1279" spans="1:13" x14ac:dyDescent="0.25">
      <c r="A1279" t="str">
        <f t="shared" si="19"/>
        <v>394610M122</v>
      </c>
      <c r="B1279" s="4" t="s">
        <v>2534</v>
      </c>
      <c r="C1279" s="1">
        <v>3946</v>
      </c>
      <c r="D1279" s="1" t="s">
        <v>2535</v>
      </c>
      <c r="E1279" s="2">
        <v>1270.4100000000001</v>
      </c>
      <c r="F1279" s="2">
        <v>4088656.3467000001</v>
      </c>
      <c r="G1279" s="2">
        <v>3868597.6803000001</v>
      </c>
      <c r="H1279" s="3">
        <v>5.6883316500000003E-2</v>
      </c>
      <c r="I1279" s="5">
        <v>220058.66635000001</v>
      </c>
      <c r="J1279" s="2">
        <v>3218.3754431246603</v>
      </c>
      <c r="K1279" s="2">
        <v>3045.1568236238695</v>
      </c>
      <c r="L1279" s="2">
        <v>3189.07</v>
      </c>
      <c r="M1279" s="64" t="s">
        <v>4008</v>
      </c>
    </row>
    <row r="1280" spans="1:13" x14ac:dyDescent="0.25">
      <c r="A1280" t="str">
        <f t="shared" si="19"/>
        <v>394710M123</v>
      </c>
      <c r="B1280" s="4" t="s">
        <v>2536</v>
      </c>
      <c r="C1280" s="1">
        <v>3947</v>
      </c>
      <c r="D1280" s="1" t="s">
        <v>2537</v>
      </c>
      <c r="E1280" s="2">
        <v>360.22</v>
      </c>
      <c r="F1280" s="2">
        <v>2237625.9800999998</v>
      </c>
      <c r="G1280" s="2">
        <v>2093988.5807</v>
      </c>
      <c r="H1280" s="3">
        <v>6.8595120699999998E-2</v>
      </c>
      <c r="I1280" s="5">
        <v>143637.39937999999</v>
      </c>
      <c r="J1280" s="2">
        <v>6211.8316031869399</v>
      </c>
      <c r="K1280" s="2">
        <v>5813.082507079007</v>
      </c>
      <c r="L1280" s="2">
        <v>6075.44</v>
      </c>
      <c r="M1280" s="64" t="s">
        <v>4008</v>
      </c>
    </row>
    <row r="1281" spans="1:13" x14ac:dyDescent="0.25">
      <c r="A1281" t="str">
        <f t="shared" si="19"/>
        <v>394910M12T</v>
      </c>
      <c r="B1281" s="4" t="s">
        <v>2538</v>
      </c>
      <c r="C1281" s="1">
        <v>3949</v>
      </c>
      <c r="D1281" s="1" t="s">
        <v>2539</v>
      </c>
      <c r="E1281" s="2">
        <v>4030.25</v>
      </c>
      <c r="F1281" s="2">
        <v>2548609.1924999999</v>
      </c>
      <c r="G1281" s="2">
        <v>2815416.6216000002</v>
      </c>
      <c r="H1281" s="3">
        <v>-9.4766588999999998E-2</v>
      </c>
      <c r="I1281" s="5">
        <v>-266807.42910000001</v>
      </c>
      <c r="J1281" s="2">
        <v>632.37</v>
      </c>
      <c r="K1281" s="2">
        <v>698.5712106196886</v>
      </c>
      <c r="L1281" s="2">
        <v>632.37</v>
      </c>
      <c r="M1281" s="64" t="s">
        <v>4008</v>
      </c>
    </row>
    <row r="1282" spans="1:13" x14ac:dyDescent="0.25">
      <c r="A1282" t="str">
        <f t="shared" si="19"/>
        <v>395010M13Z</v>
      </c>
      <c r="B1282" s="4" t="s">
        <v>2540</v>
      </c>
      <c r="C1282" s="1">
        <v>3950</v>
      </c>
      <c r="D1282" s="1" t="s">
        <v>2541</v>
      </c>
      <c r="E1282" s="2">
        <v>69826.06</v>
      </c>
      <c r="F1282" s="2">
        <v>50041544.159999996</v>
      </c>
      <c r="G1282" s="2">
        <v>48594573.641999997</v>
      </c>
      <c r="H1282" s="3">
        <v>2.9776380599999999E-2</v>
      </c>
      <c r="I1282" s="5">
        <v>1446970.5179000001</v>
      </c>
      <c r="J1282" s="2">
        <v>716.66000000572853</v>
      </c>
      <c r="K1282" s="2">
        <v>695.93750015395392</v>
      </c>
      <c r="L1282" s="2">
        <v>716.66</v>
      </c>
      <c r="M1282" s="64" t="s">
        <v>4008</v>
      </c>
    </row>
    <row r="1283" spans="1:13" x14ac:dyDescent="0.25">
      <c r="A1283" t="str">
        <f t="shared" ref="A1283:A1346" si="20">TRIM(CONCATENATE(C1283,B1283))</f>
        <v>397310M14T</v>
      </c>
      <c r="B1283" s="4" t="s">
        <v>2542</v>
      </c>
      <c r="C1283" s="1">
        <v>3973</v>
      </c>
      <c r="D1283" s="1" t="s">
        <v>2543</v>
      </c>
      <c r="E1283" s="2">
        <v>7283.58</v>
      </c>
      <c r="F1283" s="2">
        <v>4884732.9270000001</v>
      </c>
      <c r="G1283" s="2">
        <v>5205035.0433</v>
      </c>
      <c r="H1283" s="3">
        <v>-6.1536976E-2</v>
      </c>
      <c r="I1283" s="5">
        <v>-320302.11629999999</v>
      </c>
      <c r="J1283" s="2">
        <v>670.65</v>
      </c>
      <c r="K1283" s="2">
        <v>714.62591792772241</v>
      </c>
      <c r="L1283" s="2">
        <v>670.65</v>
      </c>
      <c r="M1283" s="64" t="s">
        <v>4008</v>
      </c>
    </row>
    <row r="1284" spans="1:13" x14ac:dyDescent="0.25">
      <c r="A1284" t="str">
        <f t="shared" si="20"/>
        <v>395110M14Z</v>
      </c>
      <c r="B1284" s="4" t="s">
        <v>2544</v>
      </c>
      <c r="C1284" s="1">
        <v>3951</v>
      </c>
      <c r="D1284" s="1" t="s">
        <v>2545</v>
      </c>
      <c r="E1284" s="2">
        <v>3948.04</v>
      </c>
      <c r="F1284" s="2">
        <v>7870438.6217</v>
      </c>
      <c r="G1284" s="2">
        <v>6282834.5355000002</v>
      </c>
      <c r="H1284" s="3">
        <v>0.2526891449</v>
      </c>
      <c r="I1284" s="5">
        <v>1587604.0862</v>
      </c>
      <c r="J1284" s="2">
        <v>1993.5052891308092</v>
      </c>
      <c r="K1284" s="2">
        <v>1591.3806687622214</v>
      </c>
      <c r="L1284" s="2">
        <v>1754.2</v>
      </c>
      <c r="M1284" s="64" t="s">
        <v>4009</v>
      </c>
    </row>
    <row r="1285" spans="1:13" x14ac:dyDescent="0.25">
      <c r="A1285" t="str">
        <f t="shared" si="20"/>
        <v>395210M151</v>
      </c>
      <c r="B1285" s="4" t="s">
        <v>2546</v>
      </c>
      <c r="C1285" s="1">
        <v>3952</v>
      </c>
      <c r="D1285" s="1" t="s">
        <v>2547</v>
      </c>
      <c r="E1285" s="2">
        <v>4812.34</v>
      </c>
      <c r="F1285" s="2">
        <v>7861545.6349999998</v>
      </c>
      <c r="G1285" s="2">
        <v>7812121.0044999998</v>
      </c>
      <c r="H1285" s="3">
        <v>6.3266596000000003E-3</v>
      </c>
      <c r="I1285" s="5">
        <v>49424.630514999997</v>
      </c>
      <c r="J1285" s="2">
        <v>1633.6222367912492</v>
      </c>
      <c r="K1285" s="2">
        <v>1623.3518422430666</v>
      </c>
      <c r="L1285" s="2">
        <v>1611.8</v>
      </c>
      <c r="M1285" s="64" t="s">
        <v>4008</v>
      </c>
    </row>
    <row r="1286" spans="1:13" x14ac:dyDescent="0.25">
      <c r="A1286" t="str">
        <f t="shared" si="20"/>
        <v>395310M152</v>
      </c>
      <c r="B1286" s="4" t="s">
        <v>2548</v>
      </c>
      <c r="C1286" s="1">
        <v>3953</v>
      </c>
      <c r="D1286" s="1" t="s">
        <v>2549</v>
      </c>
      <c r="E1286" s="2">
        <v>587.71</v>
      </c>
      <c r="F1286" s="2">
        <v>1818743.682</v>
      </c>
      <c r="G1286" s="2">
        <v>1779382.7977</v>
      </c>
      <c r="H1286" s="3">
        <v>2.2120526500000001E-2</v>
      </c>
      <c r="I1286" s="5">
        <v>39360.884315000003</v>
      </c>
      <c r="J1286" s="2">
        <v>3094.6277619914581</v>
      </c>
      <c r="K1286" s="2">
        <v>3027.6544515152027</v>
      </c>
      <c r="L1286" s="2">
        <v>2939.72</v>
      </c>
      <c r="M1286" s="64" t="s">
        <v>4008</v>
      </c>
    </row>
    <row r="1287" spans="1:13" x14ac:dyDescent="0.25">
      <c r="A1287" t="str">
        <f t="shared" si="20"/>
        <v>395410M153</v>
      </c>
      <c r="B1287" s="4" t="s">
        <v>2550</v>
      </c>
      <c r="C1287" s="1">
        <v>3954</v>
      </c>
      <c r="D1287" s="1" t="s">
        <v>2551</v>
      </c>
      <c r="E1287" s="2">
        <v>147.27000000000001</v>
      </c>
      <c r="F1287" s="2">
        <v>783153.96600000001</v>
      </c>
      <c r="G1287" s="2">
        <v>735056.66329000005</v>
      </c>
      <c r="H1287" s="3">
        <v>6.5433462600000006E-2</v>
      </c>
      <c r="I1287" s="5">
        <v>48097.302709000003</v>
      </c>
      <c r="J1287" s="2">
        <v>5317.8105927887555</v>
      </c>
      <c r="K1287" s="2">
        <v>4991.2179214368171</v>
      </c>
      <c r="L1287" s="2">
        <v>4849.88</v>
      </c>
      <c r="M1287" s="64" t="s">
        <v>4009</v>
      </c>
    </row>
    <row r="1288" spans="1:13" x14ac:dyDescent="0.25">
      <c r="A1288" t="str">
        <f t="shared" si="20"/>
        <v>395610M15T</v>
      </c>
      <c r="B1288" s="4" t="s">
        <v>2552</v>
      </c>
      <c r="C1288" s="1">
        <v>3956</v>
      </c>
      <c r="D1288" s="1" t="s">
        <v>2553</v>
      </c>
      <c r="E1288" s="2">
        <v>3142.95</v>
      </c>
      <c r="F1288" s="2">
        <v>1740942.8640000001</v>
      </c>
      <c r="G1288" s="2">
        <v>1933323.0033</v>
      </c>
      <c r="H1288" s="3">
        <v>-9.9507499999999999E-2</v>
      </c>
      <c r="I1288" s="5">
        <v>-192380.13930000001</v>
      </c>
      <c r="J1288" s="2">
        <v>553.92000000000007</v>
      </c>
      <c r="K1288" s="2">
        <v>615.1300540256766</v>
      </c>
      <c r="L1288" s="2">
        <v>553.91999999999996</v>
      </c>
      <c r="M1288" s="64" t="s">
        <v>4008</v>
      </c>
    </row>
    <row r="1289" spans="1:13" x14ac:dyDescent="0.25">
      <c r="A1289" t="str">
        <f t="shared" si="20"/>
        <v>395710M161</v>
      </c>
      <c r="B1289" s="4" t="s">
        <v>2554</v>
      </c>
      <c r="C1289" s="1">
        <v>3957</v>
      </c>
      <c r="D1289" s="1" t="s">
        <v>2555</v>
      </c>
      <c r="E1289" s="2">
        <v>5310.72</v>
      </c>
      <c r="F1289" s="2">
        <v>6729070.3121999996</v>
      </c>
      <c r="G1289" s="2">
        <v>8010768.6794999996</v>
      </c>
      <c r="H1289" s="3">
        <v>-0.15999692600000001</v>
      </c>
      <c r="I1289" s="5">
        <v>-1281698.3670000001</v>
      </c>
      <c r="J1289" s="2">
        <v>1267.0730733685828</v>
      </c>
      <c r="K1289" s="2">
        <v>1508.4148061844721</v>
      </c>
      <c r="L1289" s="2">
        <v>1233.31</v>
      </c>
      <c r="M1289" s="64" t="s">
        <v>4008</v>
      </c>
    </row>
    <row r="1290" spans="1:13" x14ac:dyDescent="0.25">
      <c r="A1290" t="str">
        <f t="shared" si="20"/>
        <v>395810M162</v>
      </c>
      <c r="B1290" s="4" t="s">
        <v>2556</v>
      </c>
      <c r="C1290" s="1">
        <v>3958</v>
      </c>
      <c r="D1290" s="1" t="s">
        <v>2557</v>
      </c>
      <c r="E1290" s="2">
        <v>7477.86</v>
      </c>
      <c r="F1290" s="2">
        <v>19095857.061000001</v>
      </c>
      <c r="G1290" s="2">
        <v>19053286.670000002</v>
      </c>
      <c r="H1290" s="3">
        <v>2.2342807000000002E-3</v>
      </c>
      <c r="I1290" s="5">
        <v>42570.391216999997</v>
      </c>
      <c r="J1290" s="2">
        <v>2553.6526574447771</v>
      </c>
      <c r="K1290" s="2">
        <v>2547.9597999962562</v>
      </c>
      <c r="L1290" s="2">
        <v>2523.33</v>
      </c>
      <c r="M1290" s="64" t="s">
        <v>4008</v>
      </c>
    </row>
    <row r="1291" spans="1:13" x14ac:dyDescent="0.25">
      <c r="A1291" t="str">
        <f t="shared" si="20"/>
        <v>395910M163</v>
      </c>
      <c r="B1291" s="4" t="s">
        <v>2558</v>
      </c>
      <c r="C1291" s="1">
        <v>3959</v>
      </c>
      <c r="D1291" s="1" t="s">
        <v>2559</v>
      </c>
      <c r="E1291" s="2">
        <v>17776.45</v>
      </c>
      <c r="F1291" s="2">
        <v>65307349.921999998</v>
      </c>
      <c r="G1291" s="2">
        <v>72446569.239999995</v>
      </c>
      <c r="H1291" s="3">
        <v>-9.8544616000000002E-2</v>
      </c>
      <c r="I1291" s="5">
        <v>-7139219.318</v>
      </c>
      <c r="J1291" s="2">
        <v>3673.8128210075688</v>
      </c>
      <c r="K1291" s="2">
        <v>4075.4239029727528</v>
      </c>
      <c r="L1291" s="2">
        <v>3695.27</v>
      </c>
      <c r="M1291" s="64" t="s">
        <v>4008</v>
      </c>
    </row>
    <row r="1292" spans="1:13" x14ac:dyDescent="0.25">
      <c r="A1292" t="str">
        <f t="shared" si="20"/>
        <v>396010M164</v>
      </c>
      <c r="B1292" s="4" t="s">
        <v>2560</v>
      </c>
      <c r="C1292" s="1">
        <v>3960</v>
      </c>
      <c r="D1292" s="1" t="s">
        <v>2561</v>
      </c>
      <c r="E1292" s="2">
        <v>1800.28</v>
      </c>
      <c r="F1292" s="2">
        <v>9941208.1684000008</v>
      </c>
      <c r="G1292" s="2">
        <v>12370890.255000001</v>
      </c>
      <c r="H1292" s="3">
        <v>-0.19640317199999999</v>
      </c>
      <c r="I1292" s="5">
        <v>-2429682.0860000001</v>
      </c>
      <c r="J1292" s="2">
        <v>5522.0344437531949</v>
      </c>
      <c r="K1292" s="2">
        <v>6871.6478853289491</v>
      </c>
      <c r="L1292" s="2">
        <v>5206.84</v>
      </c>
      <c r="M1292" s="64" t="s">
        <v>4009</v>
      </c>
    </row>
    <row r="1293" spans="1:13" x14ac:dyDescent="0.25">
      <c r="A1293" t="str">
        <f t="shared" si="20"/>
        <v>396110M16T</v>
      </c>
      <c r="B1293" s="4" t="s">
        <v>2562</v>
      </c>
      <c r="C1293" s="1">
        <v>3961</v>
      </c>
      <c r="D1293" s="1" t="s">
        <v>2563</v>
      </c>
      <c r="E1293" s="2">
        <v>11989.34</v>
      </c>
      <c r="F1293" s="2">
        <v>6802152.0489999996</v>
      </c>
      <c r="G1293" s="2">
        <v>7229891.0664999997</v>
      </c>
      <c r="H1293" s="3">
        <v>-5.9162580999999999E-2</v>
      </c>
      <c r="I1293" s="5">
        <v>-427739.01750000002</v>
      </c>
      <c r="J1293" s="2">
        <v>567.34999999999991</v>
      </c>
      <c r="K1293" s="2">
        <v>603.02661084763633</v>
      </c>
      <c r="L1293" s="2">
        <v>567.35</v>
      </c>
      <c r="M1293" s="64" t="s">
        <v>4008</v>
      </c>
    </row>
    <row r="1294" spans="1:13" x14ac:dyDescent="0.25">
      <c r="A1294" t="str">
        <f t="shared" si="20"/>
        <v>396210M171</v>
      </c>
      <c r="B1294" s="4" t="s">
        <v>2564</v>
      </c>
      <c r="C1294" s="1">
        <v>3962</v>
      </c>
      <c r="D1294" s="1" t="s">
        <v>2565</v>
      </c>
      <c r="E1294" s="2">
        <v>2073.19</v>
      </c>
      <c r="F1294" s="2">
        <v>5030315.6196999997</v>
      </c>
      <c r="G1294" s="2">
        <v>6724982.3848000001</v>
      </c>
      <c r="H1294" s="3">
        <v>-0.25199571799999998</v>
      </c>
      <c r="I1294" s="5">
        <v>-1694666.7649999999</v>
      </c>
      <c r="J1294" s="2">
        <v>2426.3649832866258</v>
      </c>
      <c r="K1294" s="2">
        <v>3243.7848845498966</v>
      </c>
      <c r="L1294" s="2">
        <v>2026.18</v>
      </c>
      <c r="M1294" s="64" t="s">
        <v>4008</v>
      </c>
    </row>
    <row r="1295" spans="1:13" x14ac:dyDescent="0.25">
      <c r="A1295" t="str">
        <f t="shared" si="20"/>
        <v>396310M172</v>
      </c>
      <c r="B1295" s="4" t="s">
        <v>2566</v>
      </c>
      <c r="C1295" s="1">
        <v>3963</v>
      </c>
      <c r="D1295" s="1" t="s">
        <v>2567</v>
      </c>
      <c r="E1295" s="2">
        <v>879.47</v>
      </c>
      <c r="F1295" s="2">
        <v>5101521.83</v>
      </c>
      <c r="G1295" s="2">
        <v>5205718.7476000004</v>
      </c>
      <c r="H1295" s="3">
        <v>-2.0015855999999999E-2</v>
      </c>
      <c r="I1295" s="5">
        <v>-104196.9176</v>
      </c>
      <c r="J1295" s="2">
        <v>5800.6774875777455</v>
      </c>
      <c r="K1295" s="2">
        <v>5919.1544311915131</v>
      </c>
      <c r="L1295" s="2">
        <v>5100.58</v>
      </c>
      <c r="M1295" s="64" t="s">
        <v>4013</v>
      </c>
    </row>
    <row r="1296" spans="1:13" x14ac:dyDescent="0.25">
      <c r="A1296" t="str">
        <f t="shared" si="20"/>
        <v>396410M173</v>
      </c>
      <c r="B1296" s="4" t="s">
        <v>2568</v>
      </c>
      <c r="C1296" s="1">
        <v>3964</v>
      </c>
      <c r="D1296" s="1" t="s">
        <v>2569</v>
      </c>
      <c r="E1296" s="2">
        <v>277.97000000000003</v>
      </c>
      <c r="F1296" s="2">
        <v>2331121.6962000001</v>
      </c>
      <c r="G1296" s="2">
        <v>2128481.7036000001</v>
      </c>
      <c r="H1296" s="3">
        <v>9.52040096E-2</v>
      </c>
      <c r="I1296" s="5">
        <v>202639.99256000001</v>
      </c>
      <c r="J1296" s="2">
        <v>8386.2348318163822</v>
      </c>
      <c r="K1296" s="2">
        <v>7657.2353261143289</v>
      </c>
      <c r="L1296" s="2">
        <v>8112.9</v>
      </c>
      <c r="M1296" s="64" t="s">
        <v>4009</v>
      </c>
    </row>
    <row r="1297" spans="1:13" x14ac:dyDescent="0.25">
      <c r="A1297" t="str">
        <f t="shared" si="20"/>
        <v>396510M174</v>
      </c>
      <c r="B1297" s="4" t="s">
        <v>2570</v>
      </c>
      <c r="C1297" s="1">
        <v>3965</v>
      </c>
      <c r="D1297" s="1" t="s">
        <v>2571</v>
      </c>
      <c r="E1297" s="2">
        <v>195.53</v>
      </c>
      <c r="F1297" s="2">
        <v>2657012.4010000001</v>
      </c>
      <c r="G1297" s="2">
        <v>2202029.7058000001</v>
      </c>
      <c r="H1297" s="3">
        <v>0.20661968999999999</v>
      </c>
      <c r="I1297" s="5">
        <v>454982.69520000002</v>
      </c>
      <c r="J1297" s="2">
        <v>13588.771037692426</v>
      </c>
      <c r="K1297" s="2">
        <v>11261.850896537617</v>
      </c>
      <c r="L1297" s="2">
        <v>12859.22</v>
      </c>
      <c r="M1297" s="64" t="s">
        <v>4012</v>
      </c>
    </row>
    <row r="1298" spans="1:13" x14ac:dyDescent="0.25">
      <c r="A1298" t="str">
        <f t="shared" si="20"/>
        <v>396610M17T</v>
      </c>
      <c r="B1298" s="4" t="s">
        <v>2572</v>
      </c>
      <c r="C1298" s="1">
        <v>3966</v>
      </c>
      <c r="D1298" s="1" t="s">
        <v>2573</v>
      </c>
      <c r="E1298" s="2">
        <v>1552.55</v>
      </c>
      <c r="F1298" s="2">
        <v>1040565.5865</v>
      </c>
      <c r="G1298" s="2">
        <v>1079708.2382</v>
      </c>
      <c r="H1298" s="3">
        <v>-3.6252989999999999E-2</v>
      </c>
      <c r="I1298" s="5">
        <v>-39142.651720000002</v>
      </c>
      <c r="J1298" s="2">
        <v>670.23</v>
      </c>
      <c r="K1298" s="2">
        <v>695.44184612411846</v>
      </c>
      <c r="L1298" s="2">
        <v>670.23</v>
      </c>
      <c r="M1298" s="64" t="s">
        <v>4008</v>
      </c>
    </row>
    <row r="1299" spans="1:13" x14ac:dyDescent="0.25">
      <c r="A1299" t="str">
        <f t="shared" si="20"/>
        <v>396710M181</v>
      </c>
      <c r="B1299" s="4" t="s">
        <v>2574</v>
      </c>
      <c r="C1299" s="1">
        <v>3967</v>
      </c>
      <c r="D1299" s="1" t="s">
        <v>2575</v>
      </c>
      <c r="E1299" s="2">
        <v>2363.96</v>
      </c>
      <c r="F1299" s="2">
        <v>4740911.2255999995</v>
      </c>
      <c r="G1299" s="2">
        <v>6238267.0251000002</v>
      </c>
      <c r="H1299" s="3">
        <v>-0.24002752599999999</v>
      </c>
      <c r="I1299" s="5">
        <v>-1497355.7990000001</v>
      </c>
      <c r="J1299" s="2">
        <v>2005.4955352882448</v>
      </c>
      <c r="K1299" s="2">
        <v>2638.9054912519673</v>
      </c>
      <c r="L1299" s="2">
        <v>1889.89</v>
      </c>
      <c r="M1299" s="64" t="s">
        <v>4008</v>
      </c>
    </row>
    <row r="1300" spans="1:13" x14ac:dyDescent="0.25">
      <c r="A1300" t="str">
        <f t="shared" si="20"/>
        <v>396810M182</v>
      </c>
      <c r="B1300" s="4" t="s">
        <v>2576</v>
      </c>
      <c r="C1300" s="1">
        <v>3968</v>
      </c>
      <c r="D1300" s="1" t="s">
        <v>2577</v>
      </c>
      <c r="E1300" s="2">
        <v>7251.16</v>
      </c>
      <c r="F1300" s="2">
        <v>29429192.896000002</v>
      </c>
      <c r="G1300" s="2">
        <v>28770203.715</v>
      </c>
      <c r="H1300" s="3">
        <v>2.2905266399999999E-2</v>
      </c>
      <c r="I1300" s="5">
        <v>658989.18082000001</v>
      </c>
      <c r="J1300" s="2">
        <v>4058.5496521935802</v>
      </c>
      <c r="K1300" s="2">
        <v>3967.6691336282747</v>
      </c>
      <c r="L1300" s="2">
        <v>4015.06</v>
      </c>
      <c r="M1300" s="64" t="s">
        <v>4008</v>
      </c>
    </row>
    <row r="1301" spans="1:13" x14ac:dyDescent="0.25">
      <c r="A1301" t="str">
        <f t="shared" si="20"/>
        <v>396910M183</v>
      </c>
      <c r="B1301" s="4" t="s">
        <v>2578</v>
      </c>
      <c r="C1301" s="1">
        <v>3969</v>
      </c>
      <c r="D1301" s="1" t="s">
        <v>2579</v>
      </c>
      <c r="E1301" s="2">
        <v>4511.38</v>
      </c>
      <c r="F1301" s="2">
        <v>26524223.752999999</v>
      </c>
      <c r="G1301" s="2">
        <v>25369119.094000001</v>
      </c>
      <c r="H1301" s="3">
        <v>4.5531918300000002E-2</v>
      </c>
      <c r="I1301" s="5">
        <v>1155104.6581999999</v>
      </c>
      <c r="J1301" s="2">
        <v>5879.4035867073926</v>
      </c>
      <c r="K1301" s="2">
        <v>5623.3611653197022</v>
      </c>
      <c r="L1301" s="2">
        <v>5845.69</v>
      </c>
      <c r="M1301" s="64" t="s">
        <v>4008</v>
      </c>
    </row>
    <row r="1302" spans="1:13" x14ac:dyDescent="0.25">
      <c r="A1302" t="str">
        <f t="shared" si="20"/>
        <v>397010M184</v>
      </c>
      <c r="B1302" s="4" t="s">
        <v>2580</v>
      </c>
      <c r="C1302" s="1">
        <v>3970</v>
      </c>
      <c r="D1302" s="1" t="s">
        <v>2581</v>
      </c>
      <c r="E1302" s="2">
        <v>1801.16</v>
      </c>
      <c r="F1302" s="2">
        <v>13480605.561000001</v>
      </c>
      <c r="G1302" s="2">
        <v>13805434.898</v>
      </c>
      <c r="H1302" s="3">
        <v>-2.3529090999999999E-2</v>
      </c>
      <c r="I1302" s="5">
        <v>-324829.33750000002</v>
      </c>
      <c r="J1302" s="2">
        <v>7484.4020303582138</v>
      </c>
      <c r="K1302" s="2">
        <v>7664.7465511115051</v>
      </c>
      <c r="L1302" s="2">
        <v>7399.33</v>
      </c>
      <c r="M1302" s="64" t="s">
        <v>4009</v>
      </c>
    </row>
    <row r="1303" spans="1:13" x14ac:dyDescent="0.25">
      <c r="A1303" t="str">
        <f t="shared" si="20"/>
        <v>397110M18T</v>
      </c>
      <c r="B1303" s="4" t="s">
        <v>2582</v>
      </c>
      <c r="C1303" s="1">
        <v>3971</v>
      </c>
      <c r="D1303" s="1" t="s">
        <v>2583</v>
      </c>
      <c r="E1303" s="2">
        <v>4266.57</v>
      </c>
      <c r="F1303" s="2">
        <v>2593007.9175</v>
      </c>
      <c r="G1303" s="2">
        <v>2610408.8014000002</v>
      </c>
      <c r="H1303" s="3">
        <v>-6.6659609999999998E-3</v>
      </c>
      <c r="I1303" s="5">
        <v>-17400.883890000001</v>
      </c>
      <c r="J1303" s="2">
        <v>607.75</v>
      </c>
      <c r="K1303" s="2">
        <v>611.82842456586911</v>
      </c>
      <c r="L1303" s="2">
        <v>607.75</v>
      </c>
      <c r="M1303" s="64" t="s">
        <v>4008</v>
      </c>
    </row>
    <row r="1304" spans="1:13" x14ac:dyDescent="0.25">
      <c r="A1304" t="str">
        <f t="shared" si="20"/>
        <v>397410M191</v>
      </c>
      <c r="B1304" s="4" t="s">
        <v>2584</v>
      </c>
      <c r="C1304" s="1">
        <v>3974</v>
      </c>
      <c r="D1304" s="1" t="s">
        <v>2585</v>
      </c>
      <c r="E1304" s="2">
        <v>956.98</v>
      </c>
      <c r="F1304" s="2">
        <v>1373050.8415999999</v>
      </c>
      <c r="G1304" s="2">
        <v>1642263.9982</v>
      </c>
      <c r="H1304" s="3">
        <v>-0.16392806300000001</v>
      </c>
      <c r="I1304" s="5">
        <v>-269213.15659999999</v>
      </c>
      <c r="J1304" s="2">
        <v>1434.7748559008546</v>
      </c>
      <c r="K1304" s="2">
        <v>1716.0901985412443</v>
      </c>
      <c r="L1304" s="2">
        <v>2190.0300000000002</v>
      </c>
      <c r="M1304" s="64" t="s">
        <v>4008</v>
      </c>
    </row>
    <row r="1305" spans="1:13" x14ac:dyDescent="0.25">
      <c r="A1305" t="str">
        <f t="shared" si="20"/>
        <v>397510M192</v>
      </c>
      <c r="B1305" s="4" t="s">
        <v>2586</v>
      </c>
      <c r="C1305" s="1">
        <v>3975</v>
      </c>
      <c r="D1305" s="1" t="s">
        <v>2587</v>
      </c>
      <c r="E1305" s="2">
        <v>310.99</v>
      </c>
      <c r="F1305" s="2">
        <v>1035593.1281</v>
      </c>
      <c r="G1305" s="2">
        <v>1041128.0984</v>
      </c>
      <c r="H1305" s="3">
        <v>-5.3163200000000002E-3</v>
      </c>
      <c r="I1305" s="5">
        <v>-5534.9703460000001</v>
      </c>
      <c r="J1305" s="2">
        <v>3329.9885144216855</v>
      </c>
      <c r="K1305" s="2">
        <v>3347.7864188559115</v>
      </c>
      <c r="L1305" s="2">
        <v>3613.26</v>
      </c>
      <c r="M1305" s="64" t="s">
        <v>4013</v>
      </c>
    </row>
    <row r="1306" spans="1:13" x14ac:dyDescent="0.25">
      <c r="A1306" t="str">
        <f t="shared" si="20"/>
        <v>397610M193</v>
      </c>
      <c r="B1306" s="4" t="s">
        <v>2588</v>
      </c>
      <c r="C1306" s="1">
        <v>3976</v>
      </c>
      <c r="D1306" s="1" t="s">
        <v>2589</v>
      </c>
      <c r="E1306" s="2">
        <v>233.43</v>
      </c>
      <c r="F1306" s="2">
        <v>1021942.1339</v>
      </c>
      <c r="G1306" s="2">
        <v>1110434.9210000001</v>
      </c>
      <c r="H1306" s="3">
        <v>-7.9692006999999995E-2</v>
      </c>
      <c r="I1306" s="5">
        <v>-88492.787150000004</v>
      </c>
      <c r="J1306" s="2">
        <v>4377.9382851390137</v>
      </c>
      <c r="K1306" s="2">
        <v>4757.0360322152255</v>
      </c>
      <c r="L1306" s="2">
        <v>4468.7299999999996</v>
      </c>
      <c r="M1306" s="64" t="s">
        <v>4009</v>
      </c>
    </row>
    <row r="1307" spans="1:13" x14ac:dyDescent="0.25">
      <c r="A1307" t="str">
        <f t="shared" si="20"/>
        <v>397710M194</v>
      </c>
      <c r="B1307" s="4" t="s">
        <v>2590</v>
      </c>
      <c r="C1307" s="1">
        <v>3977</v>
      </c>
      <c r="D1307" s="1" t="s">
        <v>2591</v>
      </c>
      <c r="E1307" s="2">
        <v>731.22</v>
      </c>
      <c r="F1307" s="2">
        <v>3555741.0624000002</v>
      </c>
      <c r="G1307" s="2">
        <v>4011233.9706999999</v>
      </c>
      <c r="H1307" s="3">
        <v>-0.113554311</v>
      </c>
      <c r="I1307" s="5">
        <v>-455492.90830000001</v>
      </c>
      <c r="J1307" s="2">
        <v>4862.7513776975466</v>
      </c>
      <c r="K1307" s="2">
        <v>5485.6732183200675</v>
      </c>
      <c r="L1307" s="2">
        <v>4886</v>
      </c>
      <c r="M1307" s="64" t="s">
        <v>4012</v>
      </c>
    </row>
    <row r="1308" spans="1:13" x14ac:dyDescent="0.25">
      <c r="A1308" t="str">
        <f t="shared" si="20"/>
        <v>397810M201</v>
      </c>
      <c r="B1308" s="4" t="s">
        <v>2592</v>
      </c>
      <c r="C1308" s="1">
        <v>3978</v>
      </c>
      <c r="D1308" s="1" t="s">
        <v>2593</v>
      </c>
      <c r="E1308" s="2">
        <v>2821.19</v>
      </c>
      <c r="F1308" s="2">
        <v>3149989.3059999999</v>
      </c>
      <c r="G1308" s="2">
        <v>3533233.7379999999</v>
      </c>
      <c r="H1308" s="3">
        <v>-0.108468463</v>
      </c>
      <c r="I1308" s="5">
        <v>-383244.43199999997</v>
      </c>
      <c r="J1308" s="2">
        <v>1116.5463176886349</v>
      </c>
      <c r="K1308" s="2">
        <v>1252.3912738950585</v>
      </c>
      <c r="L1308" s="2">
        <v>1102.56</v>
      </c>
      <c r="M1308" s="64" t="s">
        <v>4009</v>
      </c>
    </row>
    <row r="1309" spans="1:13" x14ac:dyDescent="0.25">
      <c r="A1309" t="str">
        <f t="shared" si="20"/>
        <v>397910M202</v>
      </c>
      <c r="B1309" s="4" t="s">
        <v>2594</v>
      </c>
      <c r="C1309" s="1">
        <v>3979</v>
      </c>
      <c r="D1309" s="1" t="s">
        <v>2595</v>
      </c>
      <c r="E1309" s="2">
        <v>317.36</v>
      </c>
      <c r="F1309" s="2">
        <v>766497.94960000005</v>
      </c>
      <c r="G1309" s="2">
        <v>772285.82022999995</v>
      </c>
      <c r="H1309" s="3">
        <v>-7.4944670000000003E-3</v>
      </c>
      <c r="I1309" s="5">
        <v>-5787.8706350000002</v>
      </c>
      <c r="J1309" s="2">
        <v>2415.2317544744142</v>
      </c>
      <c r="K1309" s="2">
        <v>2433.4693100264681</v>
      </c>
      <c r="L1309" s="2">
        <v>2324.7199999999998</v>
      </c>
      <c r="M1309" s="64" t="s">
        <v>4008</v>
      </c>
    </row>
    <row r="1310" spans="1:13" x14ac:dyDescent="0.25">
      <c r="A1310" t="str">
        <f t="shared" si="20"/>
        <v>398010M203</v>
      </c>
      <c r="B1310" s="4" t="s">
        <v>2596</v>
      </c>
      <c r="C1310" s="1">
        <v>3980</v>
      </c>
      <c r="D1310" s="1" t="s">
        <v>2597</v>
      </c>
      <c r="E1310" s="2">
        <v>135.93</v>
      </c>
      <c r="F1310" s="2">
        <v>420354.01199999999</v>
      </c>
      <c r="G1310" s="2">
        <v>476972.68122999999</v>
      </c>
      <c r="H1310" s="3">
        <v>-0.118704218</v>
      </c>
      <c r="I1310" s="5">
        <v>-56618.66923</v>
      </c>
      <c r="J1310" s="2">
        <v>3092.4300154491279</v>
      </c>
      <c r="K1310" s="2">
        <v>3508.9581492680054</v>
      </c>
      <c r="L1310" s="2">
        <v>3048.35</v>
      </c>
      <c r="M1310" s="64" t="s">
        <v>4009</v>
      </c>
    </row>
    <row r="1311" spans="1:13" x14ac:dyDescent="0.25">
      <c r="A1311" t="str">
        <f t="shared" si="20"/>
        <v>411211C021</v>
      </c>
      <c r="B1311" s="4" t="s">
        <v>2598</v>
      </c>
      <c r="C1311" s="1">
        <v>4112</v>
      </c>
      <c r="D1311" s="1" t="s">
        <v>2599</v>
      </c>
      <c r="E1311" s="2">
        <v>3461.05</v>
      </c>
      <c r="F1311" s="2">
        <v>25119841.682</v>
      </c>
      <c r="G1311" s="2">
        <v>24919272.419</v>
      </c>
      <c r="H1311" s="3">
        <v>8.0487608000000006E-3</v>
      </c>
      <c r="I1311" s="5">
        <v>200569.26311</v>
      </c>
      <c r="J1311" s="2">
        <v>7257.8673182993598</v>
      </c>
      <c r="K1311" s="2">
        <v>7199.9169093194259</v>
      </c>
      <c r="L1311" s="2">
        <v>7307.58</v>
      </c>
      <c r="M1311" s="64" t="s">
        <v>4008</v>
      </c>
    </row>
    <row r="1312" spans="1:13" x14ac:dyDescent="0.25">
      <c r="A1312" t="str">
        <f t="shared" si="20"/>
        <v>411311C022</v>
      </c>
      <c r="B1312" s="4" t="s">
        <v>2600</v>
      </c>
      <c r="C1312" s="1">
        <v>4113</v>
      </c>
      <c r="D1312" s="1" t="s">
        <v>2601</v>
      </c>
      <c r="E1312" s="2">
        <v>2480.7800000000002</v>
      </c>
      <c r="F1312" s="2">
        <v>24136165.530000001</v>
      </c>
      <c r="G1312" s="2">
        <v>23584935.68</v>
      </c>
      <c r="H1312" s="3">
        <v>2.33721159E-2</v>
      </c>
      <c r="I1312" s="5">
        <v>551229.84956999996</v>
      </c>
      <c r="J1312" s="2">
        <v>9729.2647997807144</v>
      </c>
      <c r="K1312" s="2">
        <v>9507.0645845258332</v>
      </c>
      <c r="L1312" s="2">
        <v>9879.86</v>
      </c>
      <c r="M1312" s="64" t="s">
        <v>4008</v>
      </c>
    </row>
    <row r="1313" spans="1:13" x14ac:dyDescent="0.25">
      <c r="A1313" t="str">
        <f t="shared" si="20"/>
        <v>411411C023</v>
      </c>
      <c r="B1313" s="4" t="s">
        <v>2602</v>
      </c>
      <c r="C1313" s="1">
        <v>4114</v>
      </c>
      <c r="D1313" s="1" t="s">
        <v>2603</v>
      </c>
      <c r="E1313" s="2">
        <v>1400.42</v>
      </c>
      <c r="F1313" s="2">
        <v>17929973.296999998</v>
      </c>
      <c r="G1313" s="2">
        <v>19104056.561000001</v>
      </c>
      <c r="H1313" s="3">
        <v>-6.1457274999999999E-2</v>
      </c>
      <c r="I1313" s="5">
        <v>-1174083.264</v>
      </c>
      <c r="J1313" s="2">
        <v>12803.282798731807</v>
      </c>
      <c r="K1313" s="2">
        <v>13641.662187772239</v>
      </c>
      <c r="L1313" s="2">
        <v>13176.6</v>
      </c>
      <c r="M1313" s="64" t="s">
        <v>4008</v>
      </c>
    </row>
    <row r="1314" spans="1:13" x14ac:dyDescent="0.25">
      <c r="A1314" t="str">
        <f t="shared" si="20"/>
        <v>411511C024</v>
      </c>
      <c r="B1314" s="4" t="s">
        <v>2604</v>
      </c>
      <c r="C1314" s="1">
        <v>4115</v>
      </c>
      <c r="D1314" s="1" t="s">
        <v>2605</v>
      </c>
      <c r="E1314" s="2">
        <v>668.96</v>
      </c>
      <c r="F1314" s="2">
        <v>12032684.692</v>
      </c>
      <c r="G1314" s="2">
        <v>12301309.175000001</v>
      </c>
      <c r="H1314" s="3">
        <v>-2.1837064999999999E-2</v>
      </c>
      <c r="I1314" s="5">
        <v>-268624.48389999999</v>
      </c>
      <c r="J1314" s="2">
        <v>17987.151237742164</v>
      </c>
      <c r="K1314" s="2">
        <v>18388.706611755562</v>
      </c>
      <c r="L1314" s="2">
        <v>17555.11</v>
      </c>
      <c r="M1314" s="64" t="s">
        <v>4013</v>
      </c>
    </row>
    <row r="1315" spans="1:13" x14ac:dyDescent="0.25">
      <c r="A1315" t="str">
        <f t="shared" si="20"/>
        <v>411611C031</v>
      </c>
      <c r="B1315" s="4" t="s">
        <v>2606</v>
      </c>
      <c r="C1315" s="1">
        <v>4116</v>
      </c>
      <c r="D1315" s="1" t="s">
        <v>2607</v>
      </c>
      <c r="E1315" s="2">
        <v>4106.25</v>
      </c>
      <c r="F1315" s="2">
        <v>17228917.088</v>
      </c>
      <c r="G1315" s="2">
        <v>19875601.962000001</v>
      </c>
      <c r="H1315" s="3">
        <v>-0.13316250099999999</v>
      </c>
      <c r="I1315" s="5">
        <v>-2646684.8739999998</v>
      </c>
      <c r="J1315" s="2">
        <v>4195.7788950989343</v>
      </c>
      <c r="K1315" s="2">
        <v>4840.3292449315068</v>
      </c>
      <c r="L1315" s="2">
        <v>4286.3500000000004</v>
      </c>
      <c r="M1315" s="64" t="s">
        <v>4008</v>
      </c>
    </row>
    <row r="1316" spans="1:13" x14ac:dyDescent="0.25">
      <c r="A1316" t="str">
        <f t="shared" si="20"/>
        <v>414911C031</v>
      </c>
      <c r="B1316" s="4" t="s">
        <v>2606</v>
      </c>
      <c r="C1316" s="1">
        <v>4149</v>
      </c>
      <c r="D1316" s="1" t="s">
        <v>2607</v>
      </c>
      <c r="E1316" s="2">
        <v>232.62</v>
      </c>
      <c r="F1316" s="2">
        <v>1157548.8485000001</v>
      </c>
      <c r="G1316" s="2">
        <v>446292.89436999999</v>
      </c>
      <c r="H1316" s="3">
        <v>1.5936976885</v>
      </c>
      <c r="I1316" s="5">
        <v>711255.95412999997</v>
      </c>
      <c r="J1316" s="2">
        <v>4976.1363962685928</v>
      </c>
      <c r="K1316" s="2">
        <v>1918.5491117272804</v>
      </c>
      <c r="L1316" s="2">
        <v>4974.45</v>
      </c>
      <c r="M1316" s="64" t="s">
        <v>4009</v>
      </c>
    </row>
    <row r="1317" spans="1:13" x14ac:dyDescent="0.25">
      <c r="A1317" t="str">
        <f t="shared" si="20"/>
        <v>411711C032</v>
      </c>
      <c r="B1317" s="4" t="s">
        <v>2608</v>
      </c>
      <c r="C1317" s="1">
        <v>4117</v>
      </c>
      <c r="D1317" s="1" t="s">
        <v>2609</v>
      </c>
      <c r="E1317" s="2">
        <v>1073.0899999999999</v>
      </c>
      <c r="F1317" s="2">
        <v>8019505.5400999999</v>
      </c>
      <c r="G1317" s="2">
        <v>8793092.4319000002</v>
      </c>
      <c r="H1317" s="3">
        <v>-8.7976658999999999E-2</v>
      </c>
      <c r="I1317" s="5">
        <v>-773586.89179999998</v>
      </c>
      <c r="J1317" s="2">
        <v>7473.2832661752518</v>
      </c>
      <c r="K1317" s="2">
        <v>8194.179828252989</v>
      </c>
      <c r="L1317" s="2">
        <v>8167.21</v>
      </c>
      <c r="M1317" s="64" t="s">
        <v>4008</v>
      </c>
    </row>
    <row r="1318" spans="1:13" x14ac:dyDescent="0.25">
      <c r="A1318" t="str">
        <f t="shared" si="20"/>
        <v>411811C033</v>
      </c>
      <c r="B1318" s="4" t="s">
        <v>2610</v>
      </c>
      <c r="C1318" s="1">
        <v>4118</v>
      </c>
      <c r="D1318" s="1" t="s">
        <v>2611</v>
      </c>
      <c r="E1318" s="2">
        <v>509.92</v>
      </c>
      <c r="F1318" s="2">
        <v>5934985.1062000003</v>
      </c>
      <c r="G1318" s="2">
        <v>6079865.2814999996</v>
      </c>
      <c r="H1318" s="3">
        <v>-2.3829504000000001E-2</v>
      </c>
      <c r="I1318" s="5">
        <v>-144880.1753</v>
      </c>
      <c r="J1318" s="2">
        <v>11639.051431989332</v>
      </c>
      <c r="K1318" s="2">
        <v>11923.174775454972</v>
      </c>
      <c r="L1318" s="2">
        <v>11485.08</v>
      </c>
      <c r="M1318" s="64" t="s">
        <v>4008</v>
      </c>
    </row>
    <row r="1319" spans="1:13" x14ac:dyDescent="0.25">
      <c r="A1319" t="str">
        <f t="shared" si="20"/>
        <v>411911C034</v>
      </c>
      <c r="B1319" s="4" t="s">
        <v>2612</v>
      </c>
      <c r="C1319" s="1">
        <v>4119</v>
      </c>
      <c r="D1319" s="1" t="s">
        <v>2613</v>
      </c>
      <c r="E1319" s="2">
        <v>330.09</v>
      </c>
      <c r="F1319" s="2">
        <v>5841793.5740999999</v>
      </c>
      <c r="G1319" s="2">
        <v>6193453.9967</v>
      </c>
      <c r="H1319" s="3">
        <v>-5.6779371000000002E-2</v>
      </c>
      <c r="I1319" s="5">
        <v>-351660.42259999999</v>
      </c>
      <c r="J1319" s="2">
        <v>17697.578157775151</v>
      </c>
      <c r="K1319" s="2">
        <v>18762.92525280984</v>
      </c>
      <c r="L1319" s="2">
        <v>18305.04</v>
      </c>
      <c r="M1319" s="64" t="s">
        <v>4008</v>
      </c>
    </row>
    <row r="1320" spans="1:13" x14ac:dyDescent="0.25">
      <c r="A1320" t="str">
        <f t="shared" si="20"/>
        <v>412011C041</v>
      </c>
      <c r="B1320" s="4" t="s">
        <v>2614</v>
      </c>
      <c r="C1320" s="1">
        <v>4120</v>
      </c>
      <c r="D1320" s="1" t="s">
        <v>2615</v>
      </c>
      <c r="E1320" s="2">
        <v>2819.03</v>
      </c>
      <c r="F1320" s="2">
        <v>8482445.6118000001</v>
      </c>
      <c r="G1320" s="2">
        <v>8911802.2289000005</v>
      </c>
      <c r="H1320" s="3">
        <v>-4.8178427000000003E-2</v>
      </c>
      <c r="I1320" s="5">
        <v>-429356.61709999997</v>
      </c>
      <c r="J1320" s="2">
        <v>3008.9944455362302</v>
      </c>
      <c r="K1320" s="2">
        <v>3161.3009541934634</v>
      </c>
      <c r="L1320" s="2">
        <v>3078.69</v>
      </c>
      <c r="M1320" s="64" t="s">
        <v>4008</v>
      </c>
    </row>
    <row r="1321" spans="1:13" x14ac:dyDescent="0.25">
      <c r="A1321" t="str">
        <f t="shared" si="20"/>
        <v>412111C042</v>
      </c>
      <c r="B1321" s="4" t="s">
        <v>2616</v>
      </c>
      <c r="C1321" s="1">
        <v>4121</v>
      </c>
      <c r="D1321" s="1" t="s">
        <v>2617</v>
      </c>
      <c r="E1321" s="2">
        <v>783.66</v>
      </c>
      <c r="F1321" s="2">
        <v>4396294.2940999996</v>
      </c>
      <c r="G1321" s="2">
        <v>3980374.5832000002</v>
      </c>
      <c r="H1321" s="3">
        <v>0.1044926055</v>
      </c>
      <c r="I1321" s="5">
        <v>415919.71088999999</v>
      </c>
      <c r="J1321" s="2">
        <v>5609.9511192353821</v>
      </c>
      <c r="K1321" s="2">
        <v>5079.2111160452241</v>
      </c>
      <c r="L1321" s="2">
        <v>5557.08</v>
      </c>
      <c r="M1321" s="64" t="s">
        <v>4008</v>
      </c>
    </row>
    <row r="1322" spans="1:13" x14ac:dyDescent="0.25">
      <c r="A1322" t="str">
        <f t="shared" si="20"/>
        <v>412211C043</v>
      </c>
      <c r="B1322" s="4" t="s">
        <v>2618</v>
      </c>
      <c r="C1322" s="1">
        <v>4122</v>
      </c>
      <c r="D1322" s="1" t="s">
        <v>2619</v>
      </c>
      <c r="E1322" s="2">
        <v>299.54000000000002</v>
      </c>
      <c r="F1322" s="2">
        <v>2757657.1011999999</v>
      </c>
      <c r="G1322" s="2">
        <v>2820199.5863999999</v>
      </c>
      <c r="H1322" s="3">
        <v>-2.2176616999999999E-2</v>
      </c>
      <c r="I1322" s="5">
        <v>-62542.485229999998</v>
      </c>
      <c r="J1322" s="2">
        <v>9206.3066742338251</v>
      </c>
      <c r="K1322" s="2">
        <v>9415.1017773919993</v>
      </c>
      <c r="L1322" s="2">
        <v>9129.58</v>
      </c>
      <c r="M1322" s="64" t="s">
        <v>4009</v>
      </c>
    </row>
    <row r="1323" spans="1:13" x14ac:dyDescent="0.25">
      <c r="A1323" t="str">
        <f t="shared" si="20"/>
        <v>412311C044</v>
      </c>
      <c r="B1323" s="4" t="s">
        <v>2620</v>
      </c>
      <c r="C1323" s="1">
        <v>4123</v>
      </c>
      <c r="D1323" s="1" t="s">
        <v>2621</v>
      </c>
      <c r="E1323" s="2">
        <v>178.23</v>
      </c>
      <c r="F1323" s="2">
        <v>2705048.3528999998</v>
      </c>
      <c r="G1323" s="2">
        <v>2628620.8840000001</v>
      </c>
      <c r="H1323" s="3">
        <v>2.9075120499999999E-2</v>
      </c>
      <c r="I1323" s="5">
        <v>76427.468911000004</v>
      </c>
      <c r="J1323" s="2">
        <v>15177.289754250127</v>
      </c>
      <c r="K1323" s="2">
        <v>14748.476036581946</v>
      </c>
      <c r="L1323" s="2">
        <v>16878.009999999998</v>
      </c>
      <c r="M1323" s="64" t="s">
        <v>4010</v>
      </c>
    </row>
    <row r="1324" spans="1:13" x14ac:dyDescent="0.25">
      <c r="A1324" t="str">
        <f t="shared" si="20"/>
        <v>412411C04J</v>
      </c>
      <c r="B1324" s="4" t="s">
        <v>2622</v>
      </c>
      <c r="C1324" s="1">
        <v>4124</v>
      </c>
      <c r="D1324" s="1" t="s">
        <v>2623</v>
      </c>
      <c r="E1324" s="2">
        <v>398.41</v>
      </c>
      <c r="F1324" s="2">
        <v>620304.44949999999</v>
      </c>
      <c r="G1324" s="2">
        <v>632133.74338999996</v>
      </c>
      <c r="H1324" s="3">
        <v>-1.8713277E-2</v>
      </c>
      <c r="I1324" s="5">
        <v>-11829.293890000001</v>
      </c>
      <c r="J1324" s="2">
        <v>1556.9499999999998</v>
      </c>
      <c r="K1324" s="2">
        <v>1586.6412574734568</v>
      </c>
      <c r="L1324" s="2">
        <v>1556.95</v>
      </c>
      <c r="M1324" s="64" t="s">
        <v>4008</v>
      </c>
    </row>
    <row r="1325" spans="1:13" x14ac:dyDescent="0.25">
      <c r="A1325" t="str">
        <f t="shared" si="20"/>
        <v>412511C051</v>
      </c>
      <c r="B1325" s="4" t="s">
        <v>2624</v>
      </c>
      <c r="C1325" s="1">
        <v>4125</v>
      </c>
      <c r="D1325" s="1" t="s">
        <v>2625</v>
      </c>
      <c r="E1325" s="2">
        <v>42993.22</v>
      </c>
      <c r="F1325" s="2">
        <v>78958202.665000007</v>
      </c>
      <c r="G1325" s="2">
        <v>88803457.238000005</v>
      </c>
      <c r="H1325" s="3">
        <v>-0.110865668</v>
      </c>
      <c r="I1325" s="5">
        <v>-9845254.5730000008</v>
      </c>
      <c r="J1325" s="2">
        <v>1836.5268445815411</v>
      </c>
      <c r="K1325" s="2">
        <v>2065.5223599907149</v>
      </c>
      <c r="L1325" s="2">
        <v>1860.87</v>
      </c>
      <c r="M1325" s="64" t="s">
        <v>4008</v>
      </c>
    </row>
    <row r="1326" spans="1:13" x14ac:dyDescent="0.25">
      <c r="A1326" t="str">
        <f t="shared" si="20"/>
        <v>412611C052</v>
      </c>
      <c r="B1326" s="4" t="s">
        <v>2626</v>
      </c>
      <c r="C1326" s="1">
        <v>4126</v>
      </c>
      <c r="D1326" s="1" t="s">
        <v>2627</v>
      </c>
      <c r="E1326" s="2">
        <v>11217.2</v>
      </c>
      <c r="F1326" s="2">
        <v>38689417.751000002</v>
      </c>
      <c r="G1326" s="2">
        <v>39554987.368000001</v>
      </c>
      <c r="H1326" s="3">
        <v>-2.1882691999999999E-2</v>
      </c>
      <c r="I1326" s="5">
        <v>-865569.61719999998</v>
      </c>
      <c r="J1326" s="2">
        <v>3449.115443337018</v>
      </c>
      <c r="K1326" s="2">
        <v>3526.2799422315729</v>
      </c>
      <c r="L1326" s="2">
        <v>3420.02</v>
      </c>
      <c r="M1326" s="64" t="s">
        <v>4008</v>
      </c>
    </row>
    <row r="1327" spans="1:13" x14ac:dyDescent="0.25">
      <c r="A1327" t="str">
        <f t="shared" si="20"/>
        <v>412711C053</v>
      </c>
      <c r="B1327" s="4" t="s">
        <v>2628</v>
      </c>
      <c r="C1327" s="1">
        <v>4127</v>
      </c>
      <c r="D1327" s="1" t="s">
        <v>2629</v>
      </c>
      <c r="E1327" s="2">
        <v>4627.83</v>
      </c>
      <c r="F1327" s="2">
        <v>29020331.105</v>
      </c>
      <c r="G1327" s="2">
        <v>28942455.460000001</v>
      </c>
      <c r="H1327" s="3">
        <v>2.6907061999999998E-3</v>
      </c>
      <c r="I1327" s="5">
        <v>77875.645000000004</v>
      </c>
      <c r="J1327" s="2">
        <v>6270.8291153737282</v>
      </c>
      <c r="K1327" s="2">
        <v>6254.0014347977349</v>
      </c>
      <c r="L1327" s="2">
        <v>6183.34</v>
      </c>
      <c r="M1327" s="64" t="s">
        <v>4008</v>
      </c>
    </row>
    <row r="1328" spans="1:13" x14ac:dyDescent="0.25">
      <c r="A1328" t="str">
        <f t="shared" si="20"/>
        <v>412811C054</v>
      </c>
      <c r="B1328" s="4" t="s">
        <v>2630</v>
      </c>
      <c r="C1328" s="1">
        <v>4128</v>
      </c>
      <c r="D1328" s="1" t="s">
        <v>2631</v>
      </c>
      <c r="E1328" s="2">
        <v>2172.65</v>
      </c>
      <c r="F1328" s="2">
        <v>20161671.245999999</v>
      </c>
      <c r="G1328" s="2">
        <v>21707461.127999999</v>
      </c>
      <c r="H1328" s="3">
        <v>-7.1210072999999999E-2</v>
      </c>
      <c r="I1328" s="5">
        <v>-1545789.8829999999</v>
      </c>
      <c r="J1328" s="2">
        <v>9279.7603139023759</v>
      </c>
      <c r="K1328" s="2">
        <v>9991.2370275930298</v>
      </c>
      <c r="L1328" s="2">
        <v>9111.4500000000007</v>
      </c>
      <c r="M1328" s="64" t="s">
        <v>4009</v>
      </c>
    </row>
    <row r="1329" spans="1:13" x14ac:dyDescent="0.25">
      <c r="A1329" t="str">
        <f t="shared" si="20"/>
        <v>412911C05J</v>
      </c>
      <c r="B1329" s="4" t="s">
        <v>2632</v>
      </c>
      <c r="C1329" s="1">
        <v>4129</v>
      </c>
      <c r="D1329" s="1" t="s">
        <v>2633</v>
      </c>
      <c r="E1329" s="2">
        <v>8454.9699999999993</v>
      </c>
      <c r="F1329" s="2">
        <v>11800178.880999999</v>
      </c>
      <c r="G1329" s="2">
        <v>9188781.1936000008</v>
      </c>
      <c r="H1329" s="3">
        <v>0.28419413110000002</v>
      </c>
      <c r="I1329" s="5">
        <v>2611397.6869000001</v>
      </c>
      <c r="J1329" s="2">
        <v>1395.6500000591368</v>
      </c>
      <c r="K1329" s="2">
        <v>1086.7905141709552</v>
      </c>
      <c r="L1329" s="2">
        <v>1395.65</v>
      </c>
      <c r="M1329" s="64" t="s">
        <v>4012</v>
      </c>
    </row>
    <row r="1330" spans="1:13" x14ac:dyDescent="0.25">
      <c r="A1330" t="str">
        <f t="shared" si="20"/>
        <v>413011C061</v>
      </c>
      <c r="B1330" s="4" t="s">
        <v>2634</v>
      </c>
      <c r="C1330" s="1">
        <v>4130</v>
      </c>
      <c r="D1330" s="1" t="s">
        <v>2635</v>
      </c>
      <c r="E1330" s="2">
        <v>564.38</v>
      </c>
      <c r="F1330" s="2">
        <v>995499.4608</v>
      </c>
      <c r="G1330" s="2">
        <v>1093294.666</v>
      </c>
      <c r="H1330" s="3">
        <v>-8.9449998000000003E-2</v>
      </c>
      <c r="I1330" s="5">
        <v>-97795.205189999993</v>
      </c>
      <c r="J1330" s="2">
        <v>1763.8815351359015</v>
      </c>
      <c r="K1330" s="2">
        <v>1937.1605407704028</v>
      </c>
      <c r="L1330" s="2">
        <v>1579.36</v>
      </c>
      <c r="M1330" s="64" t="s">
        <v>4012</v>
      </c>
    </row>
    <row r="1331" spans="1:13" x14ac:dyDescent="0.25">
      <c r="A1331" t="str">
        <f t="shared" si="20"/>
        <v>413411C071</v>
      </c>
      <c r="B1331" s="4" t="s">
        <v>2636</v>
      </c>
      <c r="C1331" s="1">
        <v>4134</v>
      </c>
      <c r="D1331" s="1" t="s">
        <v>2637</v>
      </c>
      <c r="E1331" s="2">
        <v>984.19</v>
      </c>
      <c r="F1331" s="2">
        <v>2064301.4125999999</v>
      </c>
      <c r="G1331" s="2">
        <v>2438528.4558000001</v>
      </c>
      <c r="H1331" s="3">
        <v>-0.153464292</v>
      </c>
      <c r="I1331" s="5">
        <v>-374227.04320000001</v>
      </c>
      <c r="J1331" s="2">
        <v>2097.4622914274682</v>
      </c>
      <c r="K1331" s="2">
        <v>2477.7009071419138</v>
      </c>
      <c r="L1331" s="2">
        <v>2135.12</v>
      </c>
      <c r="M1331" s="64" t="s">
        <v>4008</v>
      </c>
    </row>
    <row r="1332" spans="1:13" x14ac:dyDescent="0.25">
      <c r="A1332" t="str">
        <f t="shared" si="20"/>
        <v>413511C072</v>
      </c>
      <c r="B1332" s="4" t="s">
        <v>2638</v>
      </c>
      <c r="C1332" s="1">
        <v>4135</v>
      </c>
      <c r="D1332" s="1" t="s">
        <v>2639</v>
      </c>
      <c r="E1332" s="2">
        <v>182.87</v>
      </c>
      <c r="F1332" s="2">
        <v>843853.00569999998</v>
      </c>
      <c r="G1332" s="2">
        <v>835374.33414000005</v>
      </c>
      <c r="H1332" s="3">
        <v>1.0149547599999999E-2</v>
      </c>
      <c r="I1332" s="5">
        <v>8478.6715631000006</v>
      </c>
      <c r="J1332" s="2">
        <v>4614.496668124897</v>
      </c>
      <c r="K1332" s="2">
        <v>4568.1321930333024</v>
      </c>
      <c r="L1332" s="2">
        <v>4459.26</v>
      </c>
      <c r="M1332" s="64" t="s">
        <v>4009</v>
      </c>
    </row>
    <row r="1333" spans="1:13" x14ac:dyDescent="0.25">
      <c r="A1333" t="str">
        <f t="shared" si="20"/>
        <v>413811C07J</v>
      </c>
      <c r="B1333" s="4" t="s">
        <v>2640</v>
      </c>
      <c r="C1333" s="1">
        <v>4138</v>
      </c>
      <c r="D1333" s="1" t="s">
        <v>2641</v>
      </c>
      <c r="E1333" s="2">
        <v>413.93</v>
      </c>
      <c r="F1333" s="2">
        <v>400411.04619999998</v>
      </c>
      <c r="G1333" s="2">
        <v>433319.69290999998</v>
      </c>
      <c r="H1333" s="3">
        <v>-7.5945420999999999E-2</v>
      </c>
      <c r="I1333" s="5">
        <v>-32908.646710000001</v>
      </c>
      <c r="J1333" s="2">
        <v>967.33999999999992</v>
      </c>
      <c r="K1333" s="2">
        <v>1046.8429273307081</v>
      </c>
      <c r="L1333" s="2">
        <v>967.33999999999992</v>
      </c>
      <c r="M1333" s="64" t="s">
        <v>4008</v>
      </c>
    </row>
    <row r="1334" spans="1:13" x14ac:dyDescent="0.25">
      <c r="A1334" t="str">
        <f t="shared" si="20"/>
        <v>413911C081</v>
      </c>
      <c r="B1334" s="4" t="s">
        <v>2642</v>
      </c>
      <c r="C1334" s="1">
        <v>4139</v>
      </c>
      <c r="D1334" s="1" t="s">
        <v>2643</v>
      </c>
      <c r="E1334" s="2">
        <v>1107.78</v>
      </c>
      <c r="F1334" s="2">
        <v>2321354.7533999998</v>
      </c>
      <c r="G1334" s="2">
        <v>2689622.0970000001</v>
      </c>
      <c r="H1334" s="3">
        <v>-0.13692159400000001</v>
      </c>
      <c r="I1334" s="5">
        <v>-368267.34360000002</v>
      </c>
      <c r="J1334" s="2">
        <v>2095.5015918323134</v>
      </c>
      <c r="K1334" s="2">
        <v>2427.938847966203</v>
      </c>
      <c r="L1334" s="2">
        <v>2047.48</v>
      </c>
      <c r="M1334" s="64" t="s">
        <v>4009</v>
      </c>
    </row>
    <row r="1335" spans="1:13" x14ac:dyDescent="0.25">
      <c r="A1335" t="str">
        <f t="shared" si="20"/>
        <v>414011C082</v>
      </c>
      <c r="B1335" s="4" t="s">
        <v>2644</v>
      </c>
      <c r="C1335" s="1">
        <v>4140</v>
      </c>
      <c r="D1335" s="1" t="s">
        <v>2645</v>
      </c>
      <c r="E1335" s="2">
        <v>568.84</v>
      </c>
      <c r="F1335" s="2">
        <v>3565271.2204</v>
      </c>
      <c r="G1335" s="2">
        <v>3819433.3541999999</v>
      </c>
      <c r="H1335" s="3">
        <v>-6.6544460999999999E-2</v>
      </c>
      <c r="I1335" s="5">
        <v>-254162.13380000001</v>
      </c>
      <c r="J1335" s="2">
        <v>6267.6169404401935</v>
      </c>
      <c r="K1335" s="2">
        <v>6714.4247138035298</v>
      </c>
      <c r="L1335" s="2">
        <v>6136.01</v>
      </c>
      <c r="M1335" s="64" t="s">
        <v>4008</v>
      </c>
    </row>
    <row r="1336" spans="1:13" x14ac:dyDescent="0.25">
      <c r="A1336" t="str">
        <f t="shared" si="20"/>
        <v>414111C083</v>
      </c>
      <c r="B1336" s="4" t="s">
        <v>2646</v>
      </c>
      <c r="C1336" s="1">
        <v>4141</v>
      </c>
      <c r="D1336" s="1" t="s">
        <v>2647</v>
      </c>
      <c r="E1336" s="2">
        <v>305.22000000000003</v>
      </c>
      <c r="F1336" s="2">
        <v>3614383.5438000001</v>
      </c>
      <c r="G1336" s="2">
        <v>4269699.9744999995</v>
      </c>
      <c r="H1336" s="3">
        <v>-0.15348067400000001</v>
      </c>
      <c r="I1336" s="5">
        <v>-655316.43070000003</v>
      </c>
      <c r="J1336" s="2">
        <v>11841.896152938863</v>
      </c>
      <c r="K1336" s="2">
        <v>13988.925937029026</v>
      </c>
      <c r="L1336" s="2">
        <v>12585.67</v>
      </c>
      <c r="M1336" s="64" t="s">
        <v>4009</v>
      </c>
    </row>
    <row r="1337" spans="1:13" x14ac:dyDescent="0.25">
      <c r="A1337" t="str">
        <f t="shared" si="20"/>
        <v>414211C084</v>
      </c>
      <c r="B1337" s="4" t="s">
        <v>2648</v>
      </c>
      <c r="C1337" s="1">
        <v>4142</v>
      </c>
      <c r="D1337" s="1" t="s">
        <v>2649</v>
      </c>
      <c r="E1337" s="2">
        <v>154.12</v>
      </c>
      <c r="F1337" s="2">
        <v>3061534.3933999999</v>
      </c>
      <c r="G1337" s="2">
        <v>2884029.5485999999</v>
      </c>
      <c r="H1337" s="3">
        <v>6.1547512499999998E-2</v>
      </c>
      <c r="I1337" s="5">
        <v>177504.84478000001</v>
      </c>
      <c r="J1337" s="2">
        <v>19864.61454321308</v>
      </c>
      <c r="K1337" s="2">
        <v>18712.883133921619</v>
      </c>
      <c r="L1337" s="2">
        <v>19059.53</v>
      </c>
      <c r="M1337" s="64" t="s">
        <v>4009</v>
      </c>
    </row>
    <row r="1338" spans="1:13" x14ac:dyDescent="0.25">
      <c r="A1338" t="str">
        <f t="shared" si="20"/>
        <v>414311C08T</v>
      </c>
      <c r="B1338" s="4" t="s">
        <v>2650</v>
      </c>
      <c r="C1338" s="1">
        <v>4143</v>
      </c>
      <c r="D1338" s="1" t="s">
        <v>2651</v>
      </c>
      <c r="E1338" s="2">
        <v>609.69000000000005</v>
      </c>
      <c r="F1338" s="2">
        <v>735761.69819999998</v>
      </c>
      <c r="G1338" s="2">
        <v>805905.47204000002</v>
      </c>
      <c r="H1338" s="3">
        <v>-8.7037221999999997E-2</v>
      </c>
      <c r="I1338" s="5">
        <v>-70143.773839999994</v>
      </c>
      <c r="J1338" s="2">
        <v>1206.78</v>
      </c>
      <c r="K1338" s="2">
        <v>1321.8282603290195</v>
      </c>
      <c r="L1338" s="2">
        <v>1206.78</v>
      </c>
      <c r="M1338" s="64" t="s">
        <v>4012</v>
      </c>
    </row>
    <row r="1339" spans="1:13" x14ac:dyDescent="0.25">
      <c r="A1339" t="str">
        <f t="shared" si="20"/>
        <v>414411C091</v>
      </c>
      <c r="B1339" s="4" t="s">
        <v>2652</v>
      </c>
      <c r="C1339" s="1">
        <v>4144</v>
      </c>
      <c r="D1339" s="1" t="s">
        <v>2653</v>
      </c>
      <c r="E1339" s="2">
        <v>3680.63</v>
      </c>
      <c r="F1339" s="2">
        <v>6798546.9566000002</v>
      </c>
      <c r="G1339" s="2">
        <v>7745095.6138000004</v>
      </c>
      <c r="H1339" s="3">
        <v>-0.12221265000000001</v>
      </c>
      <c r="I1339" s="5">
        <v>-946548.65720000002</v>
      </c>
      <c r="J1339" s="2">
        <v>1847.1150201460075</v>
      </c>
      <c r="K1339" s="2">
        <v>2104.2853027334995</v>
      </c>
      <c r="L1339" s="2">
        <v>1823.59</v>
      </c>
      <c r="M1339" s="64" t="s">
        <v>4009</v>
      </c>
    </row>
    <row r="1340" spans="1:13" x14ac:dyDescent="0.25">
      <c r="A1340" t="str">
        <f t="shared" si="20"/>
        <v>414511C092</v>
      </c>
      <c r="B1340" s="4" t="s">
        <v>2654</v>
      </c>
      <c r="C1340" s="1">
        <v>4145</v>
      </c>
      <c r="D1340" s="1" t="s">
        <v>2655</v>
      </c>
      <c r="E1340" s="2">
        <v>1093.3900000000001</v>
      </c>
      <c r="F1340" s="2">
        <v>6436680.9119999995</v>
      </c>
      <c r="G1340" s="2">
        <v>6319568.9894000003</v>
      </c>
      <c r="H1340" s="3">
        <v>1.85316313E-2</v>
      </c>
      <c r="I1340" s="5">
        <v>117111.92264</v>
      </c>
      <c r="J1340" s="2">
        <v>5886.9030373425758</v>
      </c>
      <c r="K1340" s="2">
        <v>5779.7940253706356</v>
      </c>
      <c r="L1340" s="2">
        <v>5766.48</v>
      </c>
      <c r="M1340" s="64" t="s">
        <v>4008</v>
      </c>
    </row>
    <row r="1341" spans="1:13" x14ac:dyDescent="0.25">
      <c r="A1341" t="str">
        <f t="shared" si="20"/>
        <v>414611C093</v>
      </c>
      <c r="B1341" s="4" t="s">
        <v>2656</v>
      </c>
      <c r="C1341" s="1">
        <v>4146</v>
      </c>
      <c r="D1341" s="1" t="s">
        <v>2657</v>
      </c>
      <c r="E1341" s="2">
        <v>309.04000000000002</v>
      </c>
      <c r="F1341" s="2">
        <v>3062785.3938000002</v>
      </c>
      <c r="G1341" s="2">
        <v>3633210.2699000002</v>
      </c>
      <c r="H1341" s="3">
        <v>-0.15700299000000001</v>
      </c>
      <c r="I1341" s="5">
        <v>-570424.87609999999</v>
      </c>
      <c r="J1341" s="2">
        <v>9910.643909526274</v>
      </c>
      <c r="K1341" s="2">
        <v>11756.440169233756</v>
      </c>
      <c r="L1341" s="2">
        <v>10526.68</v>
      </c>
      <c r="M1341" s="64" t="s">
        <v>4009</v>
      </c>
    </row>
    <row r="1342" spans="1:13" x14ac:dyDescent="0.25">
      <c r="A1342" t="str">
        <f t="shared" si="20"/>
        <v>414711C094</v>
      </c>
      <c r="B1342" s="4" t="s">
        <v>2658</v>
      </c>
      <c r="C1342" s="1">
        <v>4147</v>
      </c>
      <c r="D1342" s="1" t="s">
        <v>2659</v>
      </c>
      <c r="E1342" s="2">
        <v>185.53</v>
      </c>
      <c r="F1342" s="2">
        <v>2738022.7740000002</v>
      </c>
      <c r="G1342" s="2">
        <v>3323654.7905999999</v>
      </c>
      <c r="H1342" s="3">
        <v>-0.17620121599999999</v>
      </c>
      <c r="I1342" s="5">
        <v>-585632.01659999997</v>
      </c>
      <c r="J1342" s="2">
        <v>14757.843874306043</v>
      </c>
      <c r="K1342" s="2">
        <v>17914.379294992723</v>
      </c>
      <c r="L1342" s="2">
        <v>14728.36</v>
      </c>
      <c r="M1342" s="64" t="s">
        <v>4009</v>
      </c>
    </row>
    <row r="1343" spans="1:13" x14ac:dyDescent="0.25">
      <c r="A1343" t="str">
        <f t="shared" si="20"/>
        <v>414811C09J</v>
      </c>
      <c r="B1343" s="4" t="s">
        <v>2660</v>
      </c>
      <c r="C1343" s="1">
        <v>4148</v>
      </c>
      <c r="D1343" s="1" t="s">
        <v>2661</v>
      </c>
      <c r="E1343" s="2">
        <v>748.09</v>
      </c>
      <c r="F1343" s="2">
        <v>1364209.4431</v>
      </c>
      <c r="G1343" s="2">
        <v>856138.06883</v>
      </c>
      <c r="H1343" s="3">
        <v>0.5934456051</v>
      </c>
      <c r="I1343" s="5">
        <v>508071.37426999997</v>
      </c>
      <c r="J1343" s="2">
        <v>1823.59</v>
      </c>
      <c r="K1343" s="2">
        <v>1144.4319117084842</v>
      </c>
      <c r="L1343" s="2">
        <v>1823.59</v>
      </c>
      <c r="M1343" s="64" t="s">
        <v>4008</v>
      </c>
    </row>
    <row r="1344" spans="1:13" x14ac:dyDescent="0.25">
      <c r="A1344" t="str">
        <f t="shared" si="20"/>
        <v>427311K021</v>
      </c>
      <c r="B1344" s="4" t="s">
        <v>2662</v>
      </c>
      <c r="C1344" s="1">
        <v>4273</v>
      </c>
      <c r="D1344" s="1" t="s">
        <v>2663</v>
      </c>
      <c r="E1344" s="2">
        <v>2223.91</v>
      </c>
      <c r="F1344" s="2">
        <v>3854382.5487000002</v>
      </c>
      <c r="G1344" s="2">
        <v>4973173.5615999997</v>
      </c>
      <c r="H1344" s="3">
        <v>-0.224965206</v>
      </c>
      <c r="I1344" s="5">
        <v>-1118791.013</v>
      </c>
      <c r="J1344" s="2">
        <v>1733.155815073452</v>
      </c>
      <c r="K1344" s="2">
        <v>2236.2296862732755</v>
      </c>
      <c r="L1344" s="2">
        <v>2097.0700000000002</v>
      </c>
      <c r="M1344" s="64" t="s">
        <v>4009</v>
      </c>
    </row>
    <row r="1345" spans="1:13" x14ac:dyDescent="0.25">
      <c r="A1345" t="str">
        <f t="shared" si="20"/>
        <v>427411K022</v>
      </c>
      <c r="B1345" s="4" t="s">
        <v>2664</v>
      </c>
      <c r="C1345" s="1">
        <v>4274</v>
      </c>
      <c r="D1345" s="1" t="s">
        <v>2665</v>
      </c>
      <c r="E1345" s="2">
        <v>2833.46</v>
      </c>
      <c r="F1345" s="2">
        <v>18652703.228999998</v>
      </c>
      <c r="G1345" s="2">
        <v>17502625.162999999</v>
      </c>
      <c r="H1345" s="3">
        <v>6.5708889699999995E-2</v>
      </c>
      <c r="I1345" s="5">
        <v>1150078.0660999999</v>
      </c>
      <c r="J1345" s="2">
        <v>6583.0127226076947</v>
      </c>
      <c r="K1345" s="2">
        <v>6177.1209627099015</v>
      </c>
      <c r="L1345" s="2">
        <v>6495.76</v>
      </c>
      <c r="M1345" s="64" t="s">
        <v>4008</v>
      </c>
    </row>
    <row r="1346" spans="1:13" x14ac:dyDescent="0.25">
      <c r="A1346" t="str">
        <f t="shared" si="20"/>
        <v>427511K023</v>
      </c>
      <c r="B1346" s="4" t="s">
        <v>2666</v>
      </c>
      <c r="C1346" s="1">
        <v>4275</v>
      </c>
      <c r="D1346" s="1" t="s">
        <v>2667</v>
      </c>
      <c r="E1346" s="2">
        <v>2172.6</v>
      </c>
      <c r="F1346" s="2">
        <v>24532315.381999999</v>
      </c>
      <c r="G1346" s="2">
        <v>20964391.875999998</v>
      </c>
      <c r="H1346" s="3">
        <v>0.1701896973</v>
      </c>
      <c r="I1346" s="5">
        <v>3567923.5066</v>
      </c>
      <c r="J1346" s="2">
        <v>11291.685253613183</v>
      </c>
      <c r="K1346" s="2">
        <v>9649.4485298720429</v>
      </c>
      <c r="L1346" s="2">
        <v>11627.4</v>
      </c>
      <c r="M1346" s="64" t="s">
        <v>4008</v>
      </c>
    </row>
    <row r="1347" spans="1:13" x14ac:dyDescent="0.25">
      <c r="A1347" t="str">
        <f t="shared" ref="A1347:A1410" si="21">TRIM(CONCATENATE(C1347,B1347))</f>
        <v>427611K024</v>
      </c>
      <c r="B1347" s="4" t="s">
        <v>2668</v>
      </c>
      <c r="C1347" s="1">
        <v>4276</v>
      </c>
      <c r="D1347" s="1" t="s">
        <v>2669</v>
      </c>
      <c r="E1347" s="2">
        <v>1250.03</v>
      </c>
      <c r="F1347" s="2">
        <v>17261605.006000001</v>
      </c>
      <c r="G1347" s="2">
        <v>17306055.521000002</v>
      </c>
      <c r="H1347" s="3">
        <v>-2.5684950000000001E-3</v>
      </c>
      <c r="I1347" s="5">
        <v>-44450.514770000002</v>
      </c>
      <c r="J1347" s="2">
        <v>13808.952589937842</v>
      </c>
      <c r="K1347" s="2">
        <v>13844.512148508438</v>
      </c>
      <c r="L1347" s="2">
        <v>13630.49</v>
      </c>
      <c r="M1347" s="64" t="s">
        <v>4009</v>
      </c>
    </row>
    <row r="1348" spans="1:13" x14ac:dyDescent="0.25">
      <c r="A1348" t="str">
        <f t="shared" si="21"/>
        <v>427711K02J</v>
      </c>
      <c r="B1348" s="4" t="s">
        <v>2670</v>
      </c>
      <c r="C1348" s="1">
        <v>4277</v>
      </c>
      <c r="D1348" s="1" t="s">
        <v>2671</v>
      </c>
      <c r="E1348" s="2">
        <v>4068.74</v>
      </c>
      <c r="F1348" s="2">
        <v>2470579.6154</v>
      </c>
      <c r="G1348" s="2">
        <v>2531744.0852999999</v>
      </c>
      <c r="H1348" s="3">
        <v>-2.4159025000000001E-2</v>
      </c>
      <c r="I1348" s="5">
        <v>-61164.469859999997</v>
      </c>
      <c r="J1348" s="2">
        <v>607.21</v>
      </c>
      <c r="K1348" s="2">
        <v>622.24277916504866</v>
      </c>
      <c r="L1348" s="2">
        <v>607.21</v>
      </c>
      <c r="M1348" s="64" t="s">
        <v>4008</v>
      </c>
    </row>
    <row r="1349" spans="1:13" x14ac:dyDescent="0.25">
      <c r="A1349" t="str">
        <f t="shared" si="21"/>
        <v>427811K03Z</v>
      </c>
      <c r="B1349" s="4" t="s">
        <v>2672</v>
      </c>
      <c r="C1349" s="1">
        <v>4278</v>
      </c>
      <c r="D1349" s="1" t="s">
        <v>2673</v>
      </c>
      <c r="E1349" s="2">
        <v>2652.17</v>
      </c>
      <c r="F1349" s="2">
        <v>2125608.1682000002</v>
      </c>
      <c r="G1349" s="2">
        <v>2342247.4158999999</v>
      </c>
      <c r="H1349" s="3">
        <v>-9.2492042999999996E-2</v>
      </c>
      <c r="I1349" s="5">
        <v>-216639.24770000001</v>
      </c>
      <c r="J1349" s="2">
        <v>801.46</v>
      </c>
      <c r="K1349" s="2">
        <v>883.14377128917067</v>
      </c>
      <c r="L1349" s="2">
        <v>801.46</v>
      </c>
      <c r="M1349" s="64" t="s">
        <v>4009</v>
      </c>
    </row>
    <row r="1350" spans="1:13" x14ac:dyDescent="0.25">
      <c r="A1350" t="str">
        <f t="shared" si="21"/>
        <v>427911K04Z</v>
      </c>
      <c r="B1350" s="4" t="s">
        <v>2674</v>
      </c>
      <c r="C1350" s="1">
        <v>4279</v>
      </c>
      <c r="D1350" s="1" t="s">
        <v>2675</v>
      </c>
      <c r="E1350" s="2">
        <v>1325.15</v>
      </c>
      <c r="F1350" s="2">
        <v>572743.08149999997</v>
      </c>
      <c r="G1350" s="2">
        <v>749436.40365999995</v>
      </c>
      <c r="H1350" s="3">
        <v>-0.235768267</v>
      </c>
      <c r="I1350" s="5">
        <v>-176693.3222</v>
      </c>
      <c r="J1350" s="2">
        <v>432.20999999999992</v>
      </c>
      <c r="K1350" s="2">
        <v>565.54835577859103</v>
      </c>
      <c r="L1350" s="2">
        <v>432.21</v>
      </c>
      <c r="M1350" s="64" t="s">
        <v>4008</v>
      </c>
    </row>
    <row r="1351" spans="1:13" x14ac:dyDescent="0.25">
      <c r="A1351" t="str">
        <f t="shared" si="21"/>
        <v>428011K05Z</v>
      </c>
      <c r="B1351" s="4" t="s">
        <v>2676</v>
      </c>
      <c r="C1351" s="1">
        <v>4280</v>
      </c>
      <c r="D1351" s="1" t="s">
        <v>2677</v>
      </c>
      <c r="E1351" s="2">
        <v>1600.71</v>
      </c>
      <c r="F1351" s="2">
        <v>1359114.8396999999</v>
      </c>
      <c r="G1351" s="2">
        <v>1253185.8026999999</v>
      </c>
      <c r="H1351" s="3">
        <v>8.4527798500000001E-2</v>
      </c>
      <c r="I1351" s="5">
        <v>105929.03697</v>
      </c>
      <c r="J1351" s="2">
        <v>849.06999999999994</v>
      </c>
      <c r="K1351" s="2">
        <v>782.89371760031474</v>
      </c>
      <c r="L1351" s="2">
        <v>849.07</v>
      </c>
      <c r="M1351" s="64" t="s">
        <v>4013</v>
      </c>
    </row>
    <row r="1352" spans="1:13" x14ac:dyDescent="0.25">
      <c r="A1352" t="str">
        <f t="shared" si="21"/>
        <v>428111K06Z</v>
      </c>
      <c r="B1352" s="4" t="s">
        <v>2678</v>
      </c>
      <c r="C1352" s="1">
        <v>4281</v>
      </c>
      <c r="D1352" s="1" t="s">
        <v>2679</v>
      </c>
      <c r="E1352" s="2">
        <v>2083.15</v>
      </c>
      <c r="F1352" s="2">
        <v>842550.84900000005</v>
      </c>
      <c r="G1352" s="2">
        <v>955680.06880000001</v>
      </c>
      <c r="H1352" s="3">
        <v>-0.118375619</v>
      </c>
      <c r="I1352" s="5">
        <v>-113129.21980000001</v>
      </c>
      <c r="J1352" s="2">
        <v>404.46</v>
      </c>
      <c r="K1352" s="2">
        <v>458.76680450279622</v>
      </c>
      <c r="L1352" s="2">
        <v>404.46</v>
      </c>
      <c r="M1352" s="64" t="s">
        <v>4013</v>
      </c>
    </row>
    <row r="1353" spans="1:13" x14ac:dyDescent="0.25">
      <c r="A1353" t="str">
        <f t="shared" si="21"/>
        <v>428211K07Z</v>
      </c>
      <c r="B1353" s="4" t="s">
        <v>2680</v>
      </c>
      <c r="C1353" s="1">
        <v>4282</v>
      </c>
      <c r="D1353" s="1" t="s">
        <v>2681</v>
      </c>
      <c r="E1353" s="2">
        <v>623.39</v>
      </c>
      <c r="F1353" s="2">
        <v>468140.95439999999</v>
      </c>
      <c r="G1353" s="2">
        <v>569595.10213000001</v>
      </c>
      <c r="H1353" s="3">
        <v>-0.178116257</v>
      </c>
      <c r="I1353" s="5">
        <v>-101454.1477</v>
      </c>
      <c r="J1353" s="2">
        <v>750.96</v>
      </c>
      <c r="K1353" s="2">
        <v>913.70586972842045</v>
      </c>
      <c r="L1353" s="2">
        <v>750.96</v>
      </c>
      <c r="M1353" s="64" t="s">
        <v>4012</v>
      </c>
    </row>
    <row r="1354" spans="1:13" x14ac:dyDescent="0.25">
      <c r="A1354" t="str">
        <f t="shared" si="21"/>
        <v>428311K08J</v>
      </c>
      <c r="B1354" s="4" t="s">
        <v>2682</v>
      </c>
      <c r="C1354" s="1">
        <v>4283</v>
      </c>
      <c r="D1354" s="1" t="s">
        <v>2683</v>
      </c>
      <c r="E1354" s="2">
        <v>11498.14</v>
      </c>
      <c r="F1354" s="2">
        <v>10435366.92</v>
      </c>
      <c r="G1354" s="2">
        <v>12032311.359999999</v>
      </c>
      <c r="H1354" s="3">
        <v>-0.132721336</v>
      </c>
      <c r="I1354" s="5">
        <v>-1596944.44</v>
      </c>
      <c r="J1354" s="2">
        <v>907.57000001739414</v>
      </c>
      <c r="K1354" s="2">
        <v>1046.4571974249748</v>
      </c>
      <c r="L1354" s="2">
        <v>907.57</v>
      </c>
      <c r="M1354" s="64" t="s">
        <v>4008</v>
      </c>
    </row>
    <row r="1355" spans="1:13" x14ac:dyDescent="0.25">
      <c r="A1355" t="str">
        <f t="shared" si="21"/>
        <v>428411M021</v>
      </c>
      <c r="B1355" s="4" t="s">
        <v>2684</v>
      </c>
      <c r="C1355" s="1">
        <v>4284</v>
      </c>
      <c r="D1355" s="1" t="s">
        <v>2685</v>
      </c>
      <c r="E1355" s="2">
        <v>12332.08</v>
      </c>
      <c r="F1355" s="2">
        <v>15382397.414000001</v>
      </c>
      <c r="G1355" s="2">
        <v>15781271.645</v>
      </c>
      <c r="H1355" s="3">
        <v>-2.5275163999999999E-2</v>
      </c>
      <c r="I1355" s="5">
        <v>-398874.2303</v>
      </c>
      <c r="J1355" s="2">
        <v>1247.3481694896564</v>
      </c>
      <c r="K1355" s="2">
        <v>1279.6926102490415</v>
      </c>
      <c r="L1355" s="2">
        <v>1242.71</v>
      </c>
      <c r="M1355" s="64" t="s">
        <v>4008</v>
      </c>
    </row>
    <row r="1356" spans="1:13" x14ac:dyDescent="0.25">
      <c r="A1356" t="str">
        <f t="shared" si="21"/>
        <v>428511M022</v>
      </c>
      <c r="B1356" s="4" t="s">
        <v>2686</v>
      </c>
      <c r="C1356" s="1">
        <v>4285</v>
      </c>
      <c r="D1356" s="1" t="s">
        <v>2687</v>
      </c>
      <c r="E1356" s="2">
        <v>1723.24</v>
      </c>
      <c r="F1356" s="2">
        <v>3563956.7252000002</v>
      </c>
      <c r="G1356" s="2">
        <v>3458425.3615999999</v>
      </c>
      <c r="H1356" s="3">
        <v>3.0514281099999999E-2</v>
      </c>
      <c r="I1356" s="5">
        <v>105531.3636</v>
      </c>
      <c r="J1356" s="2">
        <v>2068.1720045959937</v>
      </c>
      <c r="K1356" s="2">
        <v>2006.9319198718692</v>
      </c>
      <c r="L1356" s="2">
        <v>2062.73</v>
      </c>
      <c r="M1356" s="64" t="s">
        <v>4008</v>
      </c>
    </row>
    <row r="1357" spans="1:13" x14ac:dyDescent="0.25">
      <c r="A1357" t="str">
        <f t="shared" si="21"/>
        <v>428611M023</v>
      </c>
      <c r="B1357" s="4" t="s">
        <v>2688</v>
      </c>
      <c r="C1357" s="1">
        <v>4286</v>
      </c>
      <c r="D1357" s="1" t="s">
        <v>2689</v>
      </c>
      <c r="E1357" s="2">
        <v>629.52</v>
      </c>
      <c r="F1357" s="2">
        <v>2156969.1069999998</v>
      </c>
      <c r="G1357" s="2">
        <v>2099622.9497000002</v>
      </c>
      <c r="H1357" s="3">
        <v>2.7312597899999999E-2</v>
      </c>
      <c r="I1357" s="5">
        <v>57346.157293999997</v>
      </c>
      <c r="J1357" s="2">
        <v>3426.3710557249965</v>
      </c>
      <c r="K1357" s="2">
        <v>3335.2760034629564</v>
      </c>
      <c r="L1357" s="2">
        <v>3422.69</v>
      </c>
      <c r="M1357" s="64" t="s">
        <v>4008</v>
      </c>
    </row>
    <row r="1358" spans="1:13" x14ac:dyDescent="0.25">
      <c r="A1358" t="str">
        <f t="shared" si="21"/>
        <v>434211M02T</v>
      </c>
      <c r="B1358" s="4" t="s">
        <v>2690</v>
      </c>
      <c r="C1358" s="1">
        <v>4342</v>
      </c>
      <c r="D1358" s="1" t="s">
        <v>2691</v>
      </c>
      <c r="E1358" s="2">
        <v>27661.71</v>
      </c>
      <c r="F1358" s="2">
        <v>17236288.118000001</v>
      </c>
      <c r="G1358" s="2">
        <v>17506040.355999999</v>
      </c>
      <c r="H1358" s="3">
        <v>-1.5409094999999999E-2</v>
      </c>
      <c r="I1358" s="5">
        <v>-269752.2378</v>
      </c>
      <c r="J1358" s="2">
        <v>623.10999999638489</v>
      </c>
      <c r="K1358" s="2">
        <v>632.86182799255721</v>
      </c>
      <c r="L1358" s="2">
        <v>623.11</v>
      </c>
      <c r="M1358" s="64" t="s">
        <v>4008</v>
      </c>
    </row>
    <row r="1359" spans="1:13" x14ac:dyDescent="0.25">
      <c r="A1359" t="str">
        <f t="shared" si="21"/>
        <v>428811M031</v>
      </c>
      <c r="B1359" s="4" t="s">
        <v>2692</v>
      </c>
      <c r="C1359" s="1">
        <v>4288</v>
      </c>
      <c r="D1359" s="1" t="s">
        <v>2693</v>
      </c>
      <c r="E1359" s="2">
        <v>20914.45</v>
      </c>
      <c r="F1359" s="2">
        <v>33501931.203000002</v>
      </c>
      <c r="G1359" s="2">
        <v>34835238.783</v>
      </c>
      <c r="H1359" s="3">
        <v>-3.8274678999999999E-2</v>
      </c>
      <c r="I1359" s="5">
        <v>-1333307.5789999999</v>
      </c>
      <c r="J1359" s="2">
        <v>1601.8557123424237</v>
      </c>
      <c r="K1359" s="2">
        <v>1665.6062570615052</v>
      </c>
      <c r="L1359" s="2">
        <v>1673.21</v>
      </c>
      <c r="M1359" s="64" t="s">
        <v>4008</v>
      </c>
    </row>
    <row r="1360" spans="1:13" x14ac:dyDescent="0.25">
      <c r="A1360" t="str">
        <f t="shared" si="21"/>
        <v>428911M032</v>
      </c>
      <c r="B1360" s="4" t="s">
        <v>2694</v>
      </c>
      <c r="C1360" s="1">
        <v>4289</v>
      </c>
      <c r="D1360" s="1" t="s">
        <v>2695</v>
      </c>
      <c r="E1360" s="2">
        <v>2329.0300000000002</v>
      </c>
      <c r="F1360" s="2">
        <v>6369489.3614999996</v>
      </c>
      <c r="G1360" s="2">
        <v>6367563.2386999996</v>
      </c>
      <c r="H1360" s="3">
        <v>3.0248980000000003E-4</v>
      </c>
      <c r="I1360" s="5">
        <v>1926.1228478</v>
      </c>
      <c r="J1360" s="2">
        <v>2734.8249535214227</v>
      </c>
      <c r="K1360" s="2">
        <v>2733.9979470852668</v>
      </c>
      <c r="L1360" s="2">
        <v>2727.3</v>
      </c>
      <c r="M1360" s="64" t="s">
        <v>4008</v>
      </c>
    </row>
    <row r="1361" spans="1:13" x14ac:dyDescent="0.25">
      <c r="A1361" t="str">
        <f t="shared" si="21"/>
        <v>429011M033</v>
      </c>
      <c r="B1361" s="4" t="s">
        <v>2696</v>
      </c>
      <c r="C1361" s="1">
        <v>4290</v>
      </c>
      <c r="D1361" s="1" t="s">
        <v>2697</v>
      </c>
      <c r="E1361" s="2">
        <v>595.46</v>
      </c>
      <c r="F1361" s="2">
        <v>2210197.6732000001</v>
      </c>
      <c r="G1361" s="2">
        <v>2106109.1943000001</v>
      </c>
      <c r="H1361" s="3">
        <v>4.9422166300000001E-2</v>
      </c>
      <c r="I1361" s="5">
        <v>104088.47891000001</v>
      </c>
      <c r="J1361" s="2">
        <v>3711.7483511906762</v>
      </c>
      <c r="K1361" s="2">
        <v>3536.9448733752056</v>
      </c>
      <c r="L1361" s="2">
        <v>3689.8</v>
      </c>
      <c r="M1361" s="64" t="s">
        <v>4009</v>
      </c>
    </row>
    <row r="1362" spans="1:13" x14ac:dyDescent="0.25">
      <c r="A1362" t="str">
        <f t="shared" si="21"/>
        <v>429111M034</v>
      </c>
      <c r="B1362" s="4" t="s">
        <v>2698</v>
      </c>
      <c r="C1362" s="1">
        <v>4291</v>
      </c>
      <c r="D1362" s="1" t="s">
        <v>2699</v>
      </c>
      <c r="E1362" s="2">
        <v>231.2</v>
      </c>
      <c r="F1362" s="2">
        <v>987702.85600000003</v>
      </c>
      <c r="G1362" s="2">
        <v>1073955.8770000001</v>
      </c>
      <c r="H1362" s="3">
        <v>-8.0313375000000006E-2</v>
      </c>
      <c r="I1362" s="5">
        <v>-86253.021040000007</v>
      </c>
      <c r="J1362" s="2">
        <v>4272.0711764705884</v>
      </c>
      <c r="K1362" s="2">
        <v>4645.1378762975783</v>
      </c>
      <c r="L1362" s="2">
        <v>4238.78</v>
      </c>
      <c r="M1362" s="64" t="s">
        <v>4009</v>
      </c>
    </row>
    <row r="1363" spans="1:13" x14ac:dyDescent="0.25">
      <c r="A1363" t="str">
        <f t="shared" si="21"/>
        <v>429211M03T</v>
      </c>
      <c r="B1363" s="4" t="s">
        <v>2700</v>
      </c>
      <c r="C1363" s="1">
        <v>4292</v>
      </c>
      <c r="D1363" s="1" t="s">
        <v>2701</v>
      </c>
      <c r="E1363" s="2">
        <v>2121.29</v>
      </c>
      <c r="F1363" s="2">
        <v>1271776.9937</v>
      </c>
      <c r="G1363" s="2">
        <v>1038691.2902</v>
      </c>
      <c r="H1363" s="3">
        <v>0.22440325210000001</v>
      </c>
      <c r="I1363" s="5">
        <v>233085.70347000001</v>
      </c>
      <c r="J1363" s="2">
        <v>599.53</v>
      </c>
      <c r="K1363" s="2">
        <v>489.65077391587198</v>
      </c>
      <c r="L1363" s="2">
        <v>599.53</v>
      </c>
      <c r="M1363" s="64" t="s">
        <v>4008</v>
      </c>
    </row>
    <row r="1364" spans="1:13" x14ac:dyDescent="0.25">
      <c r="A1364" t="str">
        <f t="shared" si="21"/>
        <v>429311M041</v>
      </c>
      <c r="B1364" s="4" t="s">
        <v>2702</v>
      </c>
      <c r="C1364" s="1">
        <v>4293</v>
      </c>
      <c r="D1364" s="1" t="s">
        <v>2703</v>
      </c>
      <c r="E1364" s="2">
        <v>24710.7</v>
      </c>
      <c r="F1364" s="2">
        <v>31106986.947999999</v>
      </c>
      <c r="G1364" s="2">
        <v>34671574.626999997</v>
      </c>
      <c r="H1364" s="3">
        <v>-0.10281008899999999</v>
      </c>
      <c r="I1364" s="5">
        <v>-3564587.679</v>
      </c>
      <c r="J1364" s="2">
        <v>1258.8468537111453</v>
      </c>
      <c r="K1364" s="2">
        <v>1403.09965427932</v>
      </c>
      <c r="L1364" s="2">
        <v>1240.67</v>
      </c>
      <c r="M1364" s="64" t="s">
        <v>4008</v>
      </c>
    </row>
    <row r="1365" spans="1:13" x14ac:dyDescent="0.25">
      <c r="A1365" t="str">
        <f t="shared" si="21"/>
        <v>429411M042</v>
      </c>
      <c r="B1365" s="4" t="s">
        <v>2704</v>
      </c>
      <c r="C1365" s="1">
        <v>4294</v>
      </c>
      <c r="D1365" s="1" t="s">
        <v>2705</v>
      </c>
      <c r="E1365" s="2">
        <v>12323.23</v>
      </c>
      <c r="F1365" s="2">
        <v>35344278.747000001</v>
      </c>
      <c r="G1365" s="2">
        <v>34588976.688000001</v>
      </c>
      <c r="H1365" s="3">
        <v>2.18364962E-2</v>
      </c>
      <c r="I1365" s="5">
        <v>755302.05952000001</v>
      </c>
      <c r="J1365" s="2">
        <v>2868.1018488659224</v>
      </c>
      <c r="K1365" s="2">
        <v>2806.8109325233727</v>
      </c>
      <c r="L1365" s="2">
        <v>2851.04</v>
      </c>
      <c r="M1365" s="64" t="s">
        <v>4008</v>
      </c>
    </row>
    <row r="1366" spans="1:13" x14ac:dyDescent="0.25">
      <c r="A1366" t="str">
        <f t="shared" si="21"/>
        <v>429511M043</v>
      </c>
      <c r="B1366" s="4" t="s">
        <v>2706</v>
      </c>
      <c r="C1366" s="1">
        <v>4295</v>
      </c>
      <c r="D1366" s="1" t="s">
        <v>2707</v>
      </c>
      <c r="E1366" s="2">
        <v>12785.34</v>
      </c>
      <c r="F1366" s="2">
        <v>47691249.997000001</v>
      </c>
      <c r="G1366" s="2">
        <v>48140869.623000003</v>
      </c>
      <c r="H1366" s="3">
        <v>-9.3396659999999999E-3</v>
      </c>
      <c r="I1366" s="5">
        <v>-449619.6263</v>
      </c>
      <c r="J1366" s="2">
        <v>3730.1510946912636</v>
      </c>
      <c r="K1366" s="2">
        <v>3765.3179049598998</v>
      </c>
      <c r="L1366" s="2">
        <v>3679.79</v>
      </c>
      <c r="M1366" s="64" t="s">
        <v>4008</v>
      </c>
    </row>
    <row r="1367" spans="1:13" x14ac:dyDescent="0.25">
      <c r="A1367" t="str">
        <f t="shared" si="21"/>
        <v>429611M044</v>
      </c>
      <c r="B1367" s="4" t="s">
        <v>2708</v>
      </c>
      <c r="C1367" s="1">
        <v>4296</v>
      </c>
      <c r="D1367" s="1" t="s">
        <v>2709</v>
      </c>
      <c r="E1367" s="2">
        <v>11828.26</v>
      </c>
      <c r="F1367" s="2">
        <v>59730694.432999998</v>
      </c>
      <c r="G1367" s="2">
        <v>58513532.244000003</v>
      </c>
      <c r="H1367" s="3">
        <v>2.0801379500000002E-2</v>
      </c>
      <c r="I1367" s="5">
        <v>1217162.1894</v>
      </c>
      <c r="J1367" s="2">
        <v>5049.829343707358</v>
      </c>
      <c r="K1367" s="2">
        <v>4946.9264493678702</v>
      </c>
      <c r="L1367" s="2">
        <v>4909.3500000000004</v>
      </c>
      <c r="M1367" s="64" t="s">
        <v>4008</v>
      </c>
    </row>
    <row r="1368" spans="1:13" x14ac:dyDescent="0.25">
      <c r="A1368" t="str">
        <f t="shared" si="21"/>
        <v>429711M04T</v>
      </c>
      <c r="B1368" s="4" t="s">
        <v>2710</v>
      </c>
      <c r="C1368" s="1">
        <v>4297</v>
      </c>
      <c r="D1368" s="1" t="s">
        <v>2711</v>
      </c>
      <c r="E1368" s="2">
        <v>4286.28</v>
      </c>
      <c r="F1368" s="2">
        <v>2148454.9871999999</v>
      </c>
      <c r="G1368" s="2">
        <v>2376498.9049</v>
      </c>
      <c r="H1368" s="3">
        <v>-9.5957930999999996E-2</v>
      </c>
      <c r="I1368" s="5">
        <v>-228043.91769999999</v>
      </c>
      <c r="J1368" s="2">
        <v>501.24</v>
      </c>
      <c r="K1368" s="2">
        <v>554.44322463768117</v>
      </c>
      <c r="L1368" s="2">
        <v>501.24</v>
      </c>
      <c r="M1368" s="64" t="s">
        <v>4008</v>
      </c>
    </row>
    <row r="1369" spans="1:13" x14ac:dyDescent="0.25">
      <c r="A1369" t="str">
        <f t="shared" si="21"/>
        <v>429811M061</v>
      </c>
      <c r="B1369" s="4" t="s">
        <v>2712</v>
      </c>
      <c r="C1369" s="1">
        <v>4298</v>
      </c>
      <c r="D1369" s="1" t="s">
        <v>2713</v>
      </c>
      <c r="E1369" s="2">
        <v>5411.22</v>
      </c>
      <c r="F1369" s="2">
        <v>9685052.9597999994</v>
      </c>
      <c r="G1369" s="2">
        <v>10311351.800000001</v>
      </c>
      <c r="H1369" s="3">
        <v>-6.0738770999999997E-2</v>
      </c>
      <c r="I1369" s="5">
        <v>-626298.84010000003</v>
      </c>
      <c r="J1369" s="2">
        <v>1789.8094994844043</v>
      </c>
      <c r="K1369" s="2">
        <v>1905.550282561049</v>
      </c>
      <c r="L1369" s="2">
        <v>1758.79</v>
      </c>
      <c r="M1369" s="64" t="s">
        <v>4009</v>
      </c>
    </row>
    <row r="1370" spans="1:13" x14ac:dyDescent="0.25">
      <c r="A1370" t="str">
        <f t="shared" si="21"/>
        <v>429911M062</v>
      </c>
      <c r="B1370" s="4" t="s">
        <v>2714</v>
      </c>
      <c r="C1370" s="1">
        <v>4299</v>
      </c>
      <c r="D1370" s="1" t="s">
        <v>2715</v>
      </c>
      <c r="E1370" s="2">
        <v>11713.55</v>
      </c>
      <c r="F1370" s="2">
        <v>45090593.802000001</v>
      </c>
      <c r="G1370" s="2">
        <v>43218336.375</v>
      </c>
      <c r="H1370" s="3">
        <v>4.3320904600000001E-2</v>
      </c>
      <c r="I1370" s="5">
        <v>1872257.4272</v>
      </c>
      <c r="J1370" s="2">
        <v>3849.4387954121512</v>
      </c>
      <c r="K1370" s="2">
        <v>3689.6019033512471</v>
      </c>
      <c r="L1370" s="2">
        <v>3819.73</v>
      </c>
      <c r="M1370" s="64" t="s">
        <v>4008</v>
      </c>
    </row>
    <row r="1371" spans="1:13" x14ac:dyDescent="0.25">
      <c r="A1371" t="str">
        <f t="shared" si="21"/>
        <v>430011M063</v>
      </c>
      <c r="B1371" s="4" t="s">
        <v>2716</v>
      </c>
      <c r="C1371" s="1">
        <v>4300</v>
      </c>
      <c r="D1371" s="1" t="s">
        <v>2717</v>
      </c>
      <c r="E1371" s="2">
        <v>6702.19</v>
      </c>
      <c r="F1371" s="2">
        <v>37449748.916000001</v>
      </c>
      <c r="G1371" s="2">
        <v>37223712.189000003</v>
      </c>
      <c r="H1371" s="3">
        <v>6.0723853999999997E-3</v>
      </c>
      <c r="I1371" s="5">
        <v>226036.72735</v>
      </c>
      <c r="J1371" s="2">
        <v>5587.6883400798852</v>
      </c>
      <c r="K1371" s="2">
        <v>5553.9625389611465</v>
      </c>
      <c r="L1371" s="2">
        <v>5749.29</v>
      </c>
      <c r="M1371" s="64" t="s">
        <v>4008</v>
      </c>
    </row>
    <row r="1372" spans="1:13" x14ac:dyDescent="0.25">
      <c r="A1372" t="str">
        <f t="shared" si="21"/>
        <v>430111M064</v>
      </c>
      <c r="B1372" s="4" t="s">
        <v>2718</v>
      </c>
      <c r="C1372" s="1">
        <v>4301</v>
      </c>
      <c r="D1372" s="1" t="s">
        <v>2719</v>
      </c>
      <c r="E1372" s="2">
        <v>1570.35</v>
      </c>
      <c r="F1372" s="2">
        <v>11543188.753</v>
      </c>
      <c r="G1372" s="2">
        <v>12478903.737</v>
      </c>
      <c r="H1372" s="3">
        <v>-7.4983749000000002E-2</v>
      </c>
      <c r="I1372" s="5">
        <v>-935714.98340000003</v>
      </c>
      <c r="J1372" s="2">
        <v>7350.7108307065309</v>
      </c>
      <c r="K1372" s="2">
        <v>7946.5747998853758</v>
      </c>
      <c r="L1372" s="2">
        <v>7087.77</v>
      </c>
      <c r="M1372" s="64" t="s">
        <v>4008</v>
      </c>
    </row>
    <row r="1373" spans="1:13" x14ac:dyDescent="0.25">
      <c r="A1373" t="str">
        <f t="shared" si="21"/>
        <v>430211M06T</v>
      </c>
      <c r="B1373" s="4" t="s">
        <v>2720</v>
      </c>
      <c r="C1373" s="1">
        <v>4302</v>
      </c>
      <c r="D1373" s="1" t="s">
        <v>2721</v>
      </c>
      <c r="E1373" s="2">
        <v>9242.68</v>
      </c>
      <c r="F1373" s="2">
        <v>5179690.2988</v>
      </c>
      <c r="G1373" s="2">
        <v>6019807.6070999997</v>
      </c>
      <c r="H1373" s="3">
        <v>-0.13955882999999999</v>
      </c>
      <c r="I1373" s="5">
        <v>-840117.30830000003</v>
      </c>
      <c r="J1373" s="2">
        <v>560.41</v>
      </c>
      <c r="K1373" s="2">
        <v>651.30542300501577</v>
      </c>
      <c r="L1373" s="2">
        <v>560.41</v>
      </c>
      <c r="M1373" s="64" t="s">
        <v>4008</v>
      </c>
    </row>
    <row r="1374" spans="1:13" x14ac:dyDescent="0.25">
      <c r="A1374" t="str">
        <f t="shared" si="21"/>
        <v>430311M071</v>
      </c>
      <c r="B1374" s="4" t="s">
        <v>2722</v>
      </c>
      <c r="C1374" s="1">
        <v>4303</v>
      </c>
      <c r="D1374" s="1" t="s">
        <v>2723</v>
      </c>
      <c r="E1374" s="2">
        <v>2897.51</v>
      </c>
      <c r="F1374" s="2">
        <v>5446844.7735000001</v>
      </c>
      <c r="G1374" s="2">
        <v>6194981.9563999996</v>
      </c>
      <c r="H1374" s="3">
        <v>-0.12076503</v>
      </c>
      <c r="I1374" s="5">
        <v>-748137.18290000001</v>
      </c>
      <c r="J1374" s="2">
        <v>1879.8364021176803</v>
      </c>
      <c r="K1374" s="2">
        <v>2138.0364369406834</v>
      </c>
      <c r="L1374" s="2">
        <v>1831.05</v>
      </c>
      <c r="M1374" s="64" t="s">
        <v>4008</v>
      </c>
    </row>
    <row r="1375" spans="1:13" x14ac:dyDescent="0.25">
      <c r="A1375" t="str">
        <f t="shared" si="21"/>
        <v>430411M072</v>
      </c>
      <c r="B1375" s="4" t="s">
        <v>2724</v>
      </c>
      <c r="C1375" s="1">
        <v>4304</v>
      </c>
      <c r="D1375" s="1" t="s">
        <v>2725</v>
      </c>
      <c r="E1375" s="2">
        <v>1756.47</v>
      </c>
      <c r="F1375" s="2">
        <v>7719025.6458000001</v>
      </c>
      <c r="G1375" s="2">
        <v>7074500.1535</v>
      </c>
      <c r="H1375" s="3">
        <v>9.1105446100000001E-2</v>
      </c>
      <c r="I1375" s="5">
        <v>644525.49228000001</v>
      </c>
      <c r="J1375" s="2">
        <v>4394.6242439665921</v>
      </c>
      <c r="K1375" s="2">
        <v>4027.6806057034846</v>
      </c>
      <c r="L1375" s="2">
        <v>4350.4799999999996</v>
      </c>
      <c r="M1375" s="64" t="s">
        <v>4008</v>
      </c>
    </row>
    <row r="1376" spans="1:13" x14ac:dyDescent="0.25">
      <c r="A1376" t="str">
        <f t="shared" si="21"/>
        <v>430511M073</v>
      </c>
      <c r="B1376" s="4" t="s">
        <v>2726</v>
      </c>
      <c r="C1376" s="1">
        <v>4305</v>
      </c>
      <c r="D1376" s="1" t="s">
        <v>2727</v>
      </c>
      <c r="E1376" s="2">
        <v>1485.98</v>
      </c>
      <c r="F1376" s="2">
        <v>9948671.1000999995</v>
      </c>
      <c r="G1376" s="2">
        <v>9225749.1590999998</v>
      </c>
      <c r="H1376" s="3">
        <v>7.8359158499999998E-2</v>
      </c>
      <c r="I1376" s="5">
        <v>722921.94103999995</v>
      </c>
      <c r="J1376" s="2">
        <v>6695.0235535471538</v>
      </c>
      <c r="K1376" s="2">
        <v>6208.5284856458366</v>
      </c>
      <c r="L1376" s="2">
        <v>6778.82</v>
      </c>
      <c r="M1376" s="64" t="s">
        <v>4012</v>
      </c>
    </row>
    <row r="1377" spans="1:13" x14ac:dyDescent="0.25">
      <c r="A1377" t="str">
        <f t="shared" si="21"/>
        <v>430611M074</v>
      </c>
      <c r="B1377" s="4" t="s">
        <v>2728</v>
      </c>
      <c r="C1377" s="1">
        <v>4306</v>
      </c>
      <c r="D1377" s="1" t="s">
        <v>2729</v>
      </c>
      <c r="E1377" s="2">
        <v>276.17</v>
      </c>
      <c r="F1377" s="2">
        <v>2245427.9312999998</v>
      </c>
      <c r="G1377" s="2">
        <v>2453799.3229999999</v>
      </c>
      <c r="H1377" s="3">
        <v>-8.4917861999999997E-2</v>
      </c>
      <c r="I1377" s="5">
        <v>-208371.39170000001</v>
      </c>
      <c r="J1377" s="2">
        <v>8130.6004681898821</v>
      </c>
      <c r="K1377" s="2">
        <v>8885.1045479233799</v>
      </c>
      <c r="L1377" s="2">
        <v>7942.52</v>
      </c>
      <c r="M1377" s="64" t="s">
        <v>4009</v>
      </c>
    </row>
    <row r="1378" spans="1:13" x14ac:dyDescent="0.25">
      <c r="A1378" t="str">
        <f t="shared" si="21"/>
        <v>430711M07T</v>
      </c>
      <c r="B1378" s="4" t="s">
        <v>2730</v>
      </c>
      <c r="C1378" s="1">
        <v>4307</v>
      </c>
      <c r="D1378" s="1" t="s">
        <v>2731</v>
      </c>
      <c r="E1378" s="2">
        <v>3319.09</v>
      </c>
      <c r="F1378" s="2">
        <v>1702095.7338</v>
      </c>
      <c r="G1378" s="2">
        <v>1897391.5577</v>
      </c>
      <c r="H1378" s="3">
        <v>-0.102928583</v>
      </c>
      <c r="I1378" s="5">
        <v>-195295.82389999999</v>
      </c>
      <c r="J1378" s="2">
        <v>512.81999999999994</v>
      </c>
      <c r="K1378" s="2">
        <v>571.66017122162998</v>
      </c>
      <c r="L1378" s="2">
        <v>512.82000000000005</v>
      </c>
      <c r="M1378" s="64" t="s">
        <v>4009</v>
      </c>
    </row>
    <row r="1379" spans="1:13" x14ac:dyDescent="0.25">
      <c r="A1379" t="str">
        <f t="shared" si="21"/>
        <v>430811M081</v>
      </c>
      <c r="B1379" s="4" t="s">
        <v>2732</v>
      </c>
      <c r="C1379" s="1">
        <v>4308</v>
      </c>
      <c r="D1379" s="1" t="s">
        <v>2733</v>
      </c>
      <c r="E1379" s="2">
        <v>2303.89</v>
      </c>
      <c r="F1379" s="2">
        <v>4207310.4280000003</v>
      </c>
      <c r="G1379" s="2">
        <v>5332725.8164999997</v>
      </c>
      <c r="H1379" s="3">
        <v>-0.211039425</v>
      </c>
      <c r="I1379" s="5">
        <v>-1125415.388</v>
      </c>
      <c r="J1379" s="2">
        <v>1826.1767827457043</v>
      </c>
      <c r="K1379" s="2">
        <v>2314.6616446531734</v>
      </c>
      <c r="L1379" s="2">
        <v>1913.34</v>
      </c>
      <c r="M1379" s="64" t="s">
        <v>4008</v>
      </c>
    </row>
    <row r="1380" spans="1:13" x14ac:dyDescent="0.25">
      <c r="A1380" t="str">
        <f t="shared" si="21"/>
        <v>430911M082</v>
      </c>
      <c r="B1380" s="4" t="s">
        <v>2734</v>
      </c>
      <c r="C1380" s="1">
        <v>4309</v>
      </c>
      <c r="D1380" s="1" t="s">
        <v>2735</v>
      </c>
      <c r="E1380" s="2">
        <v>439.17</v>
      </c>
      <c r="F1380" s="2">
        <v>2010260.6841</v>
      </c>
      <c r="G1380" s="2">
        <v>2041074.4177000001</v>
      </c>
      <c r="H1380" s="3">
        <v>-1.509682E-2</v>
      </c>
      <c r="I1380" s="5">
        <v>-30813.733639999999</v>
      </c>
      <c r="J1380" s="2">
        <v>4577.4089398182932</v>
      </c>
      <c r="K1380" s="2">
        <v>4647.5725065464403</v>
      </c>
      <c r="L1380" s="2">
        <v>4423.9799999999996</v>
      </c>
      <c r="M1380" s="64" t="s">
        <v>4008</v>
      </c>
    </row>
    <row r="1381" spans="1:13" x14ac:dyDescent="0.25">
      <c r="A1381" t="str">
        <f t="shared" si="21"/>
        <v>431011M083</v>
      </c>
      <c r="B1381" s="4" t="s">
        <v>2736</v>
      </c>
      <c r="C1381" s="1">
        <v>4310</v>
      </c>
      <c r="D1381" s="1" t="s">
        <v>2737</v>
      </c>
      <c r="E1381" s="2">
        <v>186.29</v>
      </c>
      <c r="F1381" s="2">
        <v>1190178.5181</v>
      </c>
      <c r="G1381" s="2">
        <v>1354252.2982999999</v>
      </c>
      <c r="H1381" s="3">
        <v>-0.121154515</v>
      </c>
      <c r="I1381" s="5">
        <v>-164073.78020000001</v>
      </c>
      <c r="J1381" s="2">
        <v>6388.8481297976277</v>
      </c>
      <c r="K1381" s="2">
        <v>7269.592024800043</v>
      </c>
      <c r="L1381" s="2">
        <v>6065.75</v>
      </c>
      <c r="M1381" s="64" t="s">
        <v>4013</v>
      </c>
    </row>
    <row r="1382" spans="1:13" x14ac:dyDescent="0.25">
      <c r="A1382" t="str">
        <f t="shared" si="21"/>
        <v>431211M08T</v>
      </c>
      <c r="B1382" s="4" t="s">
        <v>2738</v>
      </c>
      <c r="C1382" s="1">
        <v>4312</v>
      </c>
      <c r="D1382" s="1" t="s">
        <v>2739</v>
      </c>
      <c r="E1382" s="2">
        <v>2066.79</v>
      </c>
      <c r="F1382" s="2">
        <v>1492387.7231999999</v>
      </c>
      <c r="G1382" s="2">
        <v>1288863.6381000001</v>
      </c>
      <c r="H1382" s="3">
        <v>0.15790971140000001</v>
      </c>
      <c r="I1382" s="5">
        <v>203524.08509000001</v>
      </c>
      <c r="J1382" s="2">
        <v>722.07999999999993</v>
      </c>
      <c r="K1382" s="2">
        <v>623.60648062938185</v>
      </c>
      <c r="L1382" s="2">
        <v>722.08</v>
      </c>
      <c r="M1382" s="64" t="s">
        <v>4009</v>
      </c>
    </row>
    <row r="1383" spans="1:13" x14ac:dyDescent="0.25">
      <c r="A1383" t="str">
        <f t="shared" si="21"/>
        <v>431311M101</v>
      </c>
      <c r="B1383" s="4" t="s">
        <v>2740</v>
      </c>
      <c r="C1383" s="1">
        <v>4313</v>
      </c>
      <c r="D1383" s="1" t="s">
        <v>2741</v>
      </c>
      <c r="E1383" s="2">
        <v>1562.11</v>
      </c>
      <c r="F1383" s="2">
        <v>2157723.8435</v>
      </c>
      <c r="G1383" s="2">
        <v>2182705.4213999999</v>
      </c>
      <c r="H1383" s="3">
        <v>-1.1445235999999999E-2</v>
      </c>
      <c r="I1383" s="5">
        <v>-24981.5779</v>
      </c>
      <c r="J1383" s="2">
        <v>1381.2880293321214</v>
      </c>
      <c r="K1383" s="2">
        <v>1397.280230841618</v>
      </c>
      <c r="L1383" s="2">
        <v>1416.37</v>
      </c>
      <c r="M1383" s="64" t="s">
        <v>4008</v>
      </c>
    </row>
    <row r="1384" spans="1:13" x14ac:dyDescent="0.25">
      <c r="A1384" t="str">
        <f t="shared" si="21"/>
        <v>431411M102</v>
      </c>
      <c r="B1384" s="4" t="s">
        <v>2742</v>
      </c>
      <c r="C1384" s="1">
        <v>4314</v>
      </c>
      <c r="D1384" s="1" t="s">
        <v>2743</v>
      </c>
      <c r="E1384" s="2">
        <v>483.34</v>
      </c>
      <c r="F1384" s="2">
        <v>1212109.2626</v>
      </c>
      <c r="G1384" s="2">
        <v>1101813.2250999999</v>
      </c>
      <c r="H1384" s="3">
        <v>0.1001041147</v>
      </c>
      <c r="I1384" s="5">
        <v>110296.03749</v>
      </c>
      <c r="J1384" s="2">
        <v>2507.7776774113463</v>
      </c>
      <c r="K1384" s="2">
        <v>2279.582126660322</v>
      </c>
      <c r="L1384" s="2">
        <v>2493.61</v>
      </c>
      <c r="M1384" s="64" t="s">
        <v>4008</v>
      </c>
    </row>
    <row r="1385" spans="1:13" x14ac:dyDescent="0.25">
      <c r="A1385" t="str">
        <f t="shared" si="21"/>
        <v>431711M10T</v>
      </c>
      <c r="B1385" s="4" t="s">
        <v>2744</v>
      </c>
      <c r="C1385" s="1">
        <v>4317</v>
      </c>
      <c r="D1385" s="1" t="s">
        <v>2745</v>
      </c>
      <c r="E1385" s="2">
        <v>404.65</v>
      </c>
      <c r="F1385" s="2">
        <v>198671.0105</v>
      </c>
      <c r="G1385" s="2">
        <v>168203.02385999999</v>
      </c>
      <c r="H1385" s="3">
        <v>0.18113816229999999</v>
      </c>
      <c r="I1385" s="5">
        <v>30467.986642</v>
      </c>
      <c r="J1385" s="2">
        <v>490.97</v>
      </c>
      <c r="K1385" s="2">
        <v>415.67533389348819</v>
      </c>
      <c r="L1385" s="2">
        <v>490.97</v>
      </c>
      <c r="M1385" s="64" t="s">
        <v>4013</v>
      </c>
    </row>
    <row r="1386" spans="1:13" x14ac:dyDescent="0.25">
      <c r="A1386" t="str">
        <f t="shared" si="21"/>
        <v>431811M111</v>
      </c>
      <c r="B1386" s="4" t="s">
        <v>2746</v>
      </c>
      <c r="C1386" s="1">
        <v>4318</v>
      </c>
      <c r="D1386" s="1" t="s">
        <v>2747</v>
      </c>
      <c r="E1386" s="2">
        <v>823.02</v>
      </c>
      <c r="F1386" s="2">
        <v>969960.9791</v>
      </c>
      <c r="G1386" s="2">
        <v>856498.00338999997</v>
      </c>
      <c r="H1386" s="3">
        <v>0.1324731351</v>
      </c>
      <c r="I1386" s="5">
        <v>113462.97571</v>
      </c>
      <c r="J1386" s="2">
        <v>1178.5387707467619</v>
      </c>
      <c r="K1386" s="2">
        <v>1040.6770229034532</v>
      </c>
      <c r="L1386" s="2">
        <v>1078.33</v>
      </c>
      <c r="M1386" s="64" t="s">
        <v>4009</v>
      </c>
    </row>
    <row r="1387" spans="1:13" x14ac:dyDescent="0.25">
      <c r="A1387" t="str">
        <f t="shared" si="21"/>
        <v>432211M121</v>
      </c>
      <c r="B1387" s="4" t="s">
        <v>2748</v>
      </c>
      <c r="C1387" s="1">
        <v>4322</v>
      </c>
      <c r="D1387" s="1" t="s">
        <v>2749</v>
      </c>
      <c r="E1387" s="2">
        <v>6551.58</v>
      </c>
      <c r="F1387" s="2">
        <v>8217178.3744000001</v>
      </c>
      <c r="G1387" s="2">
        <v>9253713.1131999996</v>
      </c>
      <c r="H1387" s="3">
        <v>-0.112012846</v>
      </c>
      <c r="I1387" s="5">
        <v>-1036534.7389999999</v>
      </c>
      <c r="J1387" s="2">
        <v>1254.2285028039039</v>
      </c>
      <c r="K1387" s="2">
        <v>1412.439917271864</v>
      </c>
      <c r="L1387" s="2">
        <v>1239.8499999999999</v>
      </c>
      <c r="M1387" s="64" t="s">
        <v>4008</v>
      </c>
    </row>
    <row r="1388" spans="1:13" x14ac:dyDescent="0.25">
      <c r="A1388" t="str">
        <f t="shared" si="21"/>
        <v>432311M122</v>
      </c>
      <c r="B1388" s="4" t="s">
        <v>2750</v>
      </c>
      <c r="C1388" s="1">
        <v>4323</v>
      </c>
      <c r="D1388" s="1" t="s">
        <v>2751</v>
      </c>
      <c r="E1388" s="2">
        <v>5080.67</v>
      </c>
      <c r="F1388" s="2">
        <v>11613463.347999999</v>
      </c>
      <c r="G1388" s="2">
        <v>11355705.808</v>
      </c>
      <c r="H1388" s="3">
        <v>2.2698504599999999E-2</v>
      </c>
      <c r="I1388" s="5">
        <v>257757.54089</v>
      </c>
      <c r="J1388" s="2">
        <v>2285.8133568997787</v>
      </c>
      <c r="K1388" s="2">
        <v>2235.0803748324533</v>
      </c>
      <c r="L1388" s="2">
        <v>2257.6</v>
      </c>
      <c r="M1388" s="64" t="s">
        <v>4008</v>
      </c>
    </row>
    <row r="1389" spans="1:13" x14ac:dyDescent="0.25">
      <c r="A1389" t="str">
        <f t="shared" si="21"/>
        <v>432411M123</v>
      </c>
      <c r="B1389" s="4" t="s">
        <v>2752</v>
      </c>
      <c r="C1389" s="1">
        <v>4324</v>
      </c>
      <c r="D1389" s="1" t="s">
        <v>2753</v>
      </c>
      <c r="E1389" s="2">
        <v>3048.38</v>
      </c>
      <c r="F1389" s="2">
        <v>10351612.887</v>
      </c>
      <c r="G1389" s="2">
        <v>10038389.494999999</v>
      </c>
      <c r="H1389" s="3">
        <v>3.12025542E-2</v>
      </c>
      <c r="I1389" s="5">
        <v>313223.39215000003</v>
      </c>
      <c r="J1389" s="2">
        <v>3395.7750959526043</v>
      </c>
      <c r="K1389" s="2">
        <v>3293.0243260354678</v>
      </c>
      <c r="L1389" s="2">
        <v>3368.62</v>
      </c>
      <c r="M1389" s="64" t="s">
        <v>4008</v>
      </c>
    </row>
    <row r="1390" spans="1:13" x14ac:dyDescent="0.25">
      <c r="A1390" t="str">
        <f t="shared" si="21"/>
        <v>432511M124</v>
      </c>
      <c r="B1390" s="4" t="s">
        <v>2754</v>
      </c>
      <c r="C1390" s="1">
        <v>4325</v>
      </c>
      <c r="D1390" s="1" t="s">
        <v>2755</v>
      </c>
      <c r="E1390" s="2">
        <v>1287.8900000000001</v>
      </c>
      <c r="F1390" s="2">
        <v>6401462.4323000005</v>
      </c>
      <c r="G1390" s="2">
        <v>6053063.5028999997</v>
      </c>
      <c r="H1390" s="3">
        <v>5.7557454899999999E-2</v>
      </c>
      <c r="I1390" s="5">
        <v>348398.92945</v>
      </c>
      <c r="J1390" s="2">
        <v>4970.5040277508169</v>
      </c>
      <c r="K1390" s="2">
        <v>4699.98486120709</v>
      </c>
      <c r="L1390" s="2">
        <v>4864.87</v>
      </c>
      <c r="M1390" s="64" t="s">
        <v>4008</v>
      </c>
    </row>
    <row r="1391" spans="1:13" x14ac:dyDescent="0.25">
      <c r="A1391" t="str">
        <f t="shared" si="21"/>
        <v>434311M12T</v>
      </c>
      <c r="B1391" s="4" t="s">
        <v>2756</v>
      </c>
      <c r="C1391" s="1">
        <v>4343</v>
      </c>
      <c r="D1391" s="1" t="s">
        <v>2757</v>
      </c>
      <c r="E1391" s="2">
        <v>10635.92</v>
      </c>
      <c r="F1391" s="2">
        <v>5219365.0215999996</v>
      </c>
      <c r="G1391" s="2">
        <v>5161842.0806</v>
      </c>
      <c r="H1391" s="3">
        <v>1.1143878499999999E-2</v>
      </c>
      <c r="I1391" s="5">
        <v>57522.940979999999</v>
      </c>
      <c r="J1391" s="2">
        <v>490.72999999999996</v>
      </c>
      <c r="K1391" s="2">
        <v>485.32163466818105</v>
      </c>
      <c r="L1391" s="2">
        <v>490.73</v>
      </c>
      <c r="M1391" s="64" t="s">
        <v>4008</v>
      </c>
    </row>
    <row r="1392" spans="1:13" x14ac:dyDescent="0.25">
      <c r="A1392" t="str">
        <f t="shared" si="21"/>
        <v>432611M151</v>
      </c>
      <c r="B1392" s="4" t="s">
        <v>2758</v>
      </c>
      <c r="C1392" s="1">
        <v>4326</v>
      </c>
      <c r="D1392" s="1" t="s">
        <v>2759</v>
      </c>
      <c r="E1392" s="2">
        <v>3875.84</v>
      </c>
      <c r="F1392" s="2">
        <v>7300092.5433</v>
      </c>
      <c r="G1392" s="2">
        <v>7632138.1041000001</v>
      </c>
      <c r="H1392" s="3">
        <v>-4.3506230999999999E-2</v>
      </c>
      <c r="I1392" s="5">
        <v>-332045.56079999998</v>
      </c>
      <c r="J1392" s="2">
        <v>1883.4865586040703</v>
      </c>
      <c r="K1392" s="2">
        <v>1969.1571644082314</v>
      </c>
      <c r="L1392" s="2">
        <v>2005.65</v>
      </c>
      <c r="M1392" s="64" t="s">
        <v>4013</v>
      </c>
    </row>
    <row r="1393" spans="1:13" x14ac:dyDescent="0.25">
      <c r="A1393" t="str">
        <f t="shared" si="21"/>
        <v>432711M152</v>
      </c>
      <c r="B1393" s="4" t="s">
        <v>2760</v>
      </c>
      <c r="C1393" s="1">
        <v>4327</v>
      </c>
      <c r="D1393" s="1" t="s">
        <v>2761</v>
      </c>
      <c r="E1393" s="2">
        <v>2552.5</v>
      </c>
      <c r="F1393" s="2">
        <v>7771437.0343000004</v>
      </c>
      <c r="G1393" s="2">
        <v>7235215.8794999998</v>
      </c>
      <c r="H1393" s="3">
        <v>7.4112668300000004E-2</v>
      </c>
      <c r="I1393" s="5">
        <v>536221.15477999998</v>
      </c>
      <c r="J1393" s="2">
        <v>3044.6374277375126</v>
      </c>
      <c r="K1393" s="2">
        <v>2834.560579627816</v>
      </c>
      <c r="L1393" s="2">
        <v>3172.57</v>
      </c>
      <c r="M1393" s="64" t="s">
        <v>4008</v>
      </c>
    </row>
    <row r="1394" spans="1:13" x14ac:dyDescent="0.25">
      <c r="A1394" t="str">
        <f t="shared" si="21"/>
        <v>432811M153</v>
      </c>
      <c r="B1394" s="4" t="s">
        <v>2762</v>
      </c>
      <c r="C1394" s="1">
        <v>4328</v>
      </c>
      <c r="D1394" s="1" t="s">
        <v>2763</v>
      </c>
      <c r="E1394" s="2">
        <v>1241.01</v>
      </c>
      <c r="F1394" s="2">
        <v>6276496.7280000001</v>
      </c>
      <c r="G1394" s="2">
        <v>5666456.9093000004</v>
      </c>
      <c r="H1394" s="3">
        <v>0.1076580707</v>
      </c>
      <c r="I1394" s="5">
        <v>610039.81866999995</v>
      </c>
      <c r="J1394" s="2">
        <v>5057.571436168927</v>
      </c>
      <c r="K1394" s="2">
        <v>4566.0042298611615</v>
      </c>
      <c r="L1394" s="2">
        <v>5053.1499999999996</v>
      </c>
      <c r="M1394" s="64" t="s">
        <v>4008</v>
      </c>
    </row>
    <row r="1395" spans="1:13" x14ac:dyDescent="0.25">
      <c r="A1395" t="str">
        <f t="shared" si="21"/>
        <v>433011M15T</v>
      </c>
      <c r="B1395" s="4" t="s">
        <v>2764</v>
      </c>
      <c r="C1395" s="1">
        <v>4330</v>
      </c>
      <c r="D1395" s="1" t="s">
        <v>2765</v>
      </c>
      <c r="E1395" s="2">
        <v>1561.36</v>
      </c>
      <c r="F1395" s="2">
        <v>1033682.7744</v>
      </c>
      <c r="G1395" s="2">
        <v>876413.15998999996</v>
      </c>
      <c r="H1395" s="3">
        <v>0.1794468883</v>
      </c>
      <c r="I1395" s="5">
        <v>157269.61441000001</v>
      </c>
      <c r="J1395" s="2">
        <v>662.04000000000008</v>
      </c>
      <c r="K1395" s="2">
        <v>561.31395705666853</v>
      </c>
      <c r="L1395" s="2">
        <v>662.04</v>
      </c>
      <c r="M1395" s="64" t="s">
        <v>4008</v>
      </c>
    </row>
    <row r="1396" spans="1:13" x14ac:dyDescent="0.25">
      <c r="A1396" t="str">
        <f t="shared" si="21"/>
        <v>433111M161</v>
      </c>
      <c r="B1396" s="4" t="s">
        <v>2766</v>
      </c>
      <c r="C1396" s="1">
        <v>4331</v>
      </c>
      <c r="D1396" s="1" t="s">
        <v>2767</v>
      </c>
      <c r="E1396" s="2">
        <v>7517.74</v>
      </c>
      <c r="F1396" s="2">
        <v>9697654.2404999994</v>
      </c>
      <c r="G1396" s="2">
        <v>12111781.114</v>
      </c>
      <c r="H1396" s="3">
        <v>-0.19932055000000001</v>
      </c>
      <c r="I1396" s="5">
        <v>-2414126.8730000001</v>
      </c>
      <c r="J1396" s="2">
        <v>1289.9693578788306</v>
      </c>
      <c r="K1396" s="2">
        <v>1611.0933756687516</v>
      </c>
      <c r="L1396" s="2">
        <v>1357.92</v>
      </c>
      <c r="M1396" s="64" t="s">
        <v>4008</v>
      </c>
    </row>
    <row r="1397" spans="1:13" x14ac:dyDescent="0.25">
      <c r="A1397" t="str">
        <f t="shared" si="21"/>
        <v>433211M162</v>
      </c>
      <c r="B1397" s="4" t="s">
        <v>2768</v>
      </c>
      <c r="C1397" s="1">
        <v>4332</v>
      </c>
      <c r="D1397" s="1" t="s">
        <v>2769</v>
      </c>
      <c r="E1397" s="2">
        <v>3083.35</v>
      </c>
      <c r="F1397" s="2">
        <v>12234323.32</v>
      </c>
      <c r="G1397" s="2">
        <v>11371352.573999999</v>
      </c>
      <c r="H1397" s="3">
        <v>7.5889894400000005E-2</v>
      </c>
      <c r="I1397" s="5">
        <v>862970.74610999995</v>
      </c>
      <c r="J1397" s="2">
        <v>3967.867196393533</v>
      </c>
      <c r="K1397" s="2">
        <v>3687.9863051551069</v>
      </c>
      <c r="L1397" s="2">
        <v>3925.86</v>
      </c>
      <c r="M1397" s="64" t="s">
        <v>4008</v>
      </c>
    </row>
    <row r="1398" spans="1:13" x14ac:dyDescent="0.25">
      <c r="A1398" t="str">
        <f t="shared" si="21"/>
        <v>433311M163</v>
      </c>
      <c r="B1398" s="4" t="s">
        <v>2770</v>
      </c>
      <c r="C1398" s="1">
        <v>4333</v>
      </c>
      <c r="D1398" s="1" t="s">
        <v>2771</v>
      </c>
      <c r="E1398" s="2">
        <v>1588.79</v>
      </c>
      <c r="F1398" s="2">
        <v>10912918.651000001</v>
      </c>
      <c r="G1398" s="2">
        <v>9517642.9437000006</v>
      </c>
      <c r="H1398" s="3">
        <v>0.1465988708</v>
      </c>
      <c r="I1398" s="5">
        <v>1395275.7078</v>
      </c>
      <c r="J1398" s="2">
        <v>6868.6979720416175</v>
      </c>
      <c r="K1398" s="2">
        <v>5990.4977647769692</v>
      </c>
      <c r="L1398" s="2">
        <v>6832.13</v>
      </c>
      <c r="M1398" s="64" t="s">
        <v>4009</v>
      </c>
    </row>
    <row r="1399" spans="1:13" x14ac:dyDescent="0.25">
      <c r="A1399" t="str">
        <f t="shared" si="21"/>
        <v>433411M164</v>
      </c>
      <c r="B1399" s="4" t="s">
        <v>2772</v>
      </c>
      <c r="C1399" s="1">
        <v>4334</v>
      </c>
      <c r="D1399" s="1" t="s">
        <v>2773</v>
      </c>
      <c r="E1399" s="2">
        <v>327.69</v>
      </c>
      <c r="F1399" s="2">
        <v>2742266.8051999998</v>
      </c>
      <c r="G1399" s="2">
        <v>3777863.074</v>
      </c>
      <c r="H1399" s="3">
        <v>-0.27412223499999999</v>
      </c>
      <c r="I1399" s="5">
        <v>-1035596.269</v>
      </c>
      <c r="J1399" s="2">
        <v>8368.4787610241383</v>
      </c>
      <c r="K1399" s="2">
        <v>11528.771320455309</v>
      </c>
      <c r="L1399" s="2">
        <v>8365.86</v>
      </c>
      <c r="M1399" s="64" t="s">
        <v>4013</v>
      </c>
    </row>
    <row r="1400" spans="1:13" x14ac:dyDescent="0.25">
      <c r="A1400" t="str">
        <f t="shared" si="21"/>
        <v>433511M16T</v>
      </c>
      <c r="B1400" s="4" t="s">
        <v>2774</v>
      </c>
      <c r="C1400" s="1">
        <v>4335</v>
      </c>
      <c r="D1400" s="1" t="s">
        <v>2775</v>
      </c>
      <c r="E1400" s="2">
        <v>2696.55</v>
      </c>
      <c r="F1400" s="2">
        <v>1633677.852</v>
      </c>
      <c r="G1400" s="2">
        <v>1625748.1832000001</v>
      </c>
      <c r="H1400" s="3">
        <v>4.8775503999999997E-3</v>
      </c>
      <c r="I1400" s="5">
        <v>7929.6687558000003</v>
      </c>
      <c r="J1400" s="2">
        <v>605.83999999999992</v>
      </c>
      <c r="K1400" s="2">
        <v>602.89932810442974</v>
      </c>
      <c r="L1400" s="2">
        <v>605.84</v>
      </c>
      <c r="M1400" s="64" t="s">
        <v>4008</v>
      </c>
    </row>
    <row r="1401" spans="1:13" x14ac:dyDescent="0.25">
      <c r="A1401" t="str">
        <f t="shared" si="21"/>
        <v>433611M171</v>
      </c>
      <c r="B1401" s="4" t="s">
        <v>2776</v>
      </c>
      <c r="C1401" s="1">
        <v>4336</v>
      </c>
      <c r="D1401" s="1" t="s">
        <v>2777</v>
      </c>
      <c r="E1401" s="2">
        <v>23326.52</v>
      </c>
      <c r="F1401" s="2">
        <v>19568384.363000002</v>
      </c>
      <c r="G1401" s="2">
        <v>18333842.998</v>
      </c>
      <c r="H1401" s="3">
        <v>6.7336747899999994E-2</v>
      </c>
      <c r="I1401" s="5">
        <v>1234541.3644000001</v>
      </c>
      <c r="J1401" s="2">
        <v>838.89000000857402</v>
      </c>
      <c r="K1401" s="2">
        <v>785.96563044980564</v>
      </c>
      <c r="L1401" s="2">
        <v>838.89</v>
      </c>
      <c r="M1401" s="64" t="s">
        <v>4008</v>
      </c>
    </row>
    <row r="1402" spans="1:13" x14ac:dyDescent="0.25">
      <c r="A1402" t="str">
        <f t="shared" si="21"/>
        <v>433711M172</v>
      </c>
      <c r="B1402" s="4" t="s">
        <v>2778</v>
      </c>
      <c r="C1402" s="1">
        <v>4337</v>
      </c>
      <c r="D1402" s="1" t="s">
        <v>2779</v>
      </c>
      <c r="E1402" s="2">
        <v>308.52</v>
      </c>
      <c r="F1402" s="2">
        <v>942781.88800000004</v>
      </c>
      <c r="G1402" s="2">
        <v>949107.40847999998</v>
      </c>
      <c r="H1402" s="3">
        <v>-6.6647049999999999E-3</v>
      </c>
      <c r="I1402" s="5">
        <v>-6325.5204800000001</v>
      </c>
      <c r="J1402" s="2">
        <v>3055.8209775703363</v>
      </c>
      <c r="K1402" s="2">
        <v>3076.3237666277714</v>
      </c>
      <c r="L1402" s="2">
        <v>3005.08</v>
      </c>
      <c r="M1402" s="64" t="s">
        <v>4012</v>
      </c>
    </row>
    <row r="1403" spans="1:13" x14ac:dyDescent="0.25">
      <c r="A1403" t="str">
        <f t="shared" si="21"/>
        <v>433811M173</v>
      </c>
      <c r="B1403" s="4" t="s">
        <v>2780</v>
      </c>
      <c r="C1403" s="1">
        <v>4338</v>
      </c>
      <c r="D1403" s="1" t="s">
        <v>2781</v>
      </c>
      <c r="E1403" s="2">
        <v>114.36</v>
      </c>
      <c r="F1403" s="2">
        <v>525312.42630000005</v>
      </c>
      <c r="G1403" s="2">
        <v>630625.14113</v>
      </c>
      <c r="H1403" s="3">
        <v>-0.16699733</v>
      </c>
      <c r="I1403" s="5">
        <v>-105312.7148</v>
      </c>
      <c r="J1403" s="2">
        <v>4593.497956453306</v>
      </c>
      <c r="K1403" s="2">
        <v>5514.3856342252539</v>
      </c>
      <c r="L1403" s="2">
        <v>4349.3900000000003</v>
      </c>
      <c r="M1403" s="64" t="s">
        <v>4009</v>
      </c>
    </row>
    <row r="1404" spans="1:13" x14ac:dyDescent="0.25">
      <c r="A1404" t="str">
        <f t="shared" si="21"/>
        <v>434011M18Z</v>
      </c>
      <c r="B1404" s="4" t="s">
        <v>2782</v>
      </c>
      <c r="C1404" s="1">
        <v>4340</v>
      </c>
      <c r="D1404" s="1" t="s">
        <v>2783</v>
      </c>
      <c r="E1404" s="2">
        <v>17902.88</v>
      </c>
      <c r="F1404" s="2">
        <v>11429019.562999999</v>
      </c>
      <c r="G1404" s="2">
        <v>11713334.744000001</v>
      </c>
      <c r="H1404" s="3">
        <v>-2.4272779000000001E-2</v>
      </c>
      <c r="I1404" s="5">
        <v>-284315.18099999998</v>
      </c>
      <c r="J1404" s="2">
        <v>638.38999998882855</v>
      </c>
      <c r="K1404" s="2">
        <v>654.27097450242638</v>
      </c>
      <c r="L1404" s="2">
        <v>638.39</v>
      </c>
      <c r="M1404" s="64" t="s">
        <v>4008</v>
      </c>
    </row>
    <row r="1405" spans="1:13" x14ac:dyDescent="0.25">
      <c r="A1405" t="str">
        <f t="shared" si="21"/>
        <v>434411M19T</v>
      </c>
      <c r="B1405" s="4" t="s">
        <v>2784</v>
      </c>
      <c r="C1405" s="1">
        <v>4344</v>
      </c>
      <c r="D1405" s="1" t="s">
        <v>2785</v>
      </c>
      <c r="E1405" s="2">
        <v>10979.71</v>
      </c>
      <c r="F1405" s="2">
        <v>4989509.6152999997</v>
      </c>
      <c r="G1405" s="2">
        <v>5162357.3234999999</v>
      </c>
      <c r="H1405" s="3">
        <v>-3.3482322000000002E-2</v>
      </c>
      <c r="I1405" s="5">
        <v>-172847.70819999999</v>
      </c>
      <c r="J1405" s="2">
        <v>454.43</v>
      </c>
      <c r="K1405" s="2">
        <v>470.17246571175383</v>
      </c>
      <c r="L1405" s="2">
        <v>454.43</v>
      </c>
      <c r="M1405" s="64" t="s">
        <v>4013</v>
      </c>
    </row>
    <row r="1406" spans="1:13" x14ac:dyDescent="0.25">
      <c r="A1406" t="str">
        <f t="shared" si="21"/>
        <v>434111M19Z</v>
      </c>
      <c r="B1406" s="4" t="s">
        <v>2786</v>
      </c>
      <c r="C1406" s="1">
        <v>4341</v>
      </c>
      <c r="D1406" s="1" t="s">
        <v>2787</v>
      </c>
      <c r="E1406" s="2">
        <v>10780.74</v>
      </c>
      <c r="F1406" s="2">
        <v>20071030.381000001</v>
      </c>
      <c r="G1406" s="2">
        <v>13508097.275</v>
      </c>
      <c r="H1406" s="3">
        <v>0.48585178000000001</v>
      </c>
      <c r="I1406" s="5">
        <v>6562933.1052999999</v>
      </c>
      <c r="J1406" s="2">
        <v>1861.7488577778522</v>
      </c>
      <c r="K1406" s="2">
        <v>1252.9842362398128</v>
      </c>
      <c r="L1406" s="2">
        <v>1457.9</v>
      </c>
      <c r="M1406" s="64" t="s">
        <v>4013</v>
      </c>
    </row>
    <row r="1407" spans="1:13" x14ac:dyDescent="0.25">
      <c r="A1407" t="str">
        <f t="shared" si="21"/>
        <v>434511M201</v>
      </c>
      <c r="B1407" s="4" t="s">
        <v>2788</v>
      </c>
      <c r="C1407" s="1">
        <v>4345</v>
      </c>
      <c r="D1407" s="1" t="s">
        <v>2789</v>
      </c>
      <c r="E1407" s="2">
        <v>319.66000000000003</v>
      </c>
      <c r="F1407" s="2">
        <v>641470.62179999996</v>
      </c>
      <c r="G1407" s="2">
        <v>656065.38624999998</v>
      </c>
      <c r="H1407" s="3">
        <v>-2.2245899E-2</v>
      </c>
      <c r="I1407" s="5">
        <v>-14594.764450000001</v>
      </c>
      <c r="J1407" s="2">
        <v>2006.7278414565474</v>
      </c>
      <c r="K1407" s="2">
        <v>2052.3849910842769</v>
      </c>
      <c r="L1407" s="2">
        <v>2187.3200000000002</v>
      </c>
      <c r="M1407" s="64" t="s">
        <v>4008</v>
      </c>
    </row>
    <row r="1408" spans="1:13" x14ac:dyDescent="0.25">
      <c r="A1408" t="str">
        <f t="shared" si="21"/>
        <v>451312C031</v>
      </c>
      <c r="B1408" s="4" t="s">
        <v>2790</v>
      </c>
      <c r="C1408" s="1">
        <v>4513</v>
      </c>
      <c r="D1408" s="1" t="s">
        <v>2791</v>
      </c>
      <c r="E1408" s="2">
        <v>3424.88</v>
      </c>
      <c r="F1408" s="2">
        <v>9103897.3151999991</v>
      </c>
      <c r="G1408" s="2">
        <v>10753743.07</v>
      </c>
      <c r="H1408" s="3">
        <v>-0.15342060399999999</v>
      </c>
      <c r="I1408" s="5">
        <v>-1649845.7549999999</v>
      </c>
      <c r="J1408" s="2">
        <v>2658.1653416178083</v>
      </c>
      <c r="K1408" s="2">
        <v>3139.8890092499591</v>
      </c>
      <c r="L1408" s="2">
        <v>2729.75</v>
      </c>
      <c r="M1408" s="64" t="s">
        <v>4008</v>
      </c>
    </row>
    <row r="1409" spans="1:13" x14ac:dyDescent="0.25">
      <c r="A1409" t="str">
        <f t="shared" si="21"/>
        <v>451412C032</v>
      </c>
      <c r="B1409" s="4" t="s">
        <v>2792</v>
      </c>
      <c r="C1409" s="1">
        <v>4514</v>
      </c>
      <c r="D1409" s="1" t="s">
        <v>2793</v>
      </c>
      <c r="E1409" s="2">
        <v>285.07</v>
      </c>
      <c r="F1409" s="2">
        <v>1340262.0639</v>
      </c>
      <c r="G1409" s="2">
        <v>1416592.3851000001</v>
      </c>
      <c r="H1409" s="3">
        <v>-5.3883052000000001E-2</v>
      </c>
      <c r="I1409" s="5">
        <v>-76330.321219999998</v>
      </c>
      <c r="J1409" s="2">
        <v>4701.5191493317434</v>
      </c>
      <c r="K1409" s="2">
        <v>4969.2790721577157</v>
      </c>
      <c r="L1409" s="2">
        <v>4659.03</v>
      </c>
      <c r="M1409" s="64" t="s">
        <v>4012</v>
      </c>
    </row>
    <row r="1410" spans="1:13" x14ac:dyDescent="0.25">
      <c r="A1410" t="str">
        <f t="shared" si="21"/>
        <v>451512C033</v>
      </c>
      <c r="B1410" s="4" t="s">
        <v>2794</v>
      </c>
      <c r="C1410" s="1">
        <v>4515</v>
      </c>
      <c r="D1410" s="1" t="s">
        <v>2795</v>
      </c>
      <c r="E1410" s="2">
        <v>99.16</v>
      </c>
      <c r="F1410" s="2">
        <v>681864.84210000001</v>
      </c>
      <c r="G1410" s="2">
        <v>743811.50279000006</v>
      </c>
      <c r="H1410" s="3">
        <v>-8.3282740999999993E-2</v>
      </c>
      <c r="I1410" s="5">
        <v>-61946.660689999997</v>
      </c>
      <c r="J1410" s="2">
        <v>6876.4102672448571</v>
      </c>
      <c r="K1410" s="2">
        <v>7501.124473477209</v>
      </c>
      <c r="L1410" s="2">
        <v>6611.95</v>
      </c>
      <c r="M1410" s="64" t="s">
        <v>4010</v>
      </c>
    </row>
    <row r="1411" spans="1:13" x14ac:dyDescent="0.25">
      <c r="A1411" t="str">
        <f t="shared" ref="A1411:A1474" si="22">TRIM(CONCATENATE(C1411,B1411))</f>
        <v>451712C03J</v>
      </c>
      <c r="B1411" s="4" t="s">
        <v>2796</v>
      </c>
      <c r="C1411" s="1">
        <v>4517</v>
      </c>
      <c r="D1411" s="1" t="s">
        <v>2797</v>
      </c>
      <c r="E1411" s="2">
        <v>1078.6500000000001</v>
      </c>
      <c r="F1411" s="2">
        <v>1700696.6684999999</v>
      </c>
      <c r="G1411" s="2">
        <v>1693875.4864000001</v>
      </c>
      <c r="H1411" s="3">
        <v>4.0269677999999996E-3</v>
      </c>
      <c r="I1411" s="5">
        <v>6821.1821154999998</v>
      </c>
      <c r="J1411" s="2">
        <v>1576.6899999999998</v>
      </c>
      <c r="K1411" s="2">
        <v>1570.3661858804987</v>
      </c>
      <c r="L1411" s="2">
        <v>1576.69</v>
      </c>
      <c r="M1411" s="64" t="s">
        <v>4008</v>
      </c>
    </row>
    <row r="1412" spans="1:13" x14ac:dyDescent="0.25">
      <c r="A1412" t="str">
        <f t="shared" si="22"/>
        <v>451812C041</v>
      </c>
      <c r="B1412" s="4" t="s">
        <v>2798</v>
      </c>
      <c r="C1412" s="1">
        <v>4518</v>
      </c>
      <c r="D1412" s="1" t="s">
        <v>2799</v>
      </c>
      <c r="E1412" s="2">
        <v>10127.700000000001</v>
      </c>
      <c r="F1412" s="2">
        <v>25791858.98</v>
      </c>
      <c r="G1412" s="2">
        <v>27288023.831999999</v>
      </c>
      <c r="H1412" s="3">
        <v>-5.4828625999999998E-2</v>
      </c>
      <c r="I1412" s="5">
        <v>-1496164.851</v>
      </c>
      <c r="J1412" s="2">
        <v>2546.6649861271562</v>
      </c>
      <c r="K1412" s="2">
        <v>2694.3949595663375</v>
      </c>
      <c r="L1412" s="2">
        <v>2547.89</v>
      </c>
      <c r="M1412" s="64" t="s">
        <v>4008</v>
      </c>
    </row>
    <row r="1413" spans="1:13" x14ac:dyDescent="0.25">
      <c r="A1413" t="str">
        <f t="shared" si="22"/>
        <v>456112C041</v>
      </c>
      <c r="B1413" s="4" t="s">
        <v>2798</v>
      </c>
      <c r="C1413" s="1">
        <v>4561</v>
      </c>
      <c r="D1413" s="1" t="s">
        <v>2799</v>
      </c>
      <c r="E1413" s="2">
        <v>80.56</v>
      </c>
      <c r="F1413" s="2">
        <v>230338.76319999999</v>
      </c>
      <c r="G1413" s="2">
        <v>88711.204547000001</v>
      </c>
      <c r="H1413" s="3">
        <v>1.5965013593999999</v>
      </c>
      <c r="I1413" s="5">
        <v>141627.55864999999</v>
      </c>
      <c r="J1413" s="2">
        <v>2859.22</v>
      </c>
      <c r="K1413" s="2">
        <v>1101.1817843470706</v>
      </c>
      <c r="L1413" s="2">
        <v>2859.22</v>
      </c>
      <c r="M1413" s="64" t="s">
        <v>4008</v>
      </c>
    </row>
    <row r="1414" spans="1:13" x14ac:dyDescent="0.25">
      <c r="A1414" t="str">
        <f t="shared" si="22"/>
        <v>451912C042</v>
      </c>
      <c r="B1414" s="4" t="s">
        <v>2800</v>
      </c>
      <c r="C1414" s="1">
        <v>4519</v>
      </c>
      <c r="D1414" s="1" t="s">
        <v>2801</v>
      </c>
      <c r="E1414" s="2">
        <v>5992.73</v>
      </c>
      <c r="F1414" s="2">
        <v>20258232.048</v>
      </c>
      <c r="G1414" s="2">
        <v>20679157.702</v>
      </c>
      <c r="H1414" s="3">
        <v>-2.0355068E-2</v>
      </c>
      <c r="I1414" s="5">
        <v>-420925.65370000002</v>
      </c>
      <c r="J1414" s="2">
        <v>3380.4680084035158</v>
      </c>
      <c r="K1414" s="2">
        <v>3450.7073907885056</v>
      </c>
      <c r="L1414" s="2">
        <v>3357.15</v>
      </c>
      <c r="M1414" s="64" t="s">
        <v>4008</v>
      </c>
    </row>
    <row r="1415" spans="1:13" x14ac:dyDescent="0.25">
      <c r="A1415" t="str">
        <f t="shared" si="22"/>
        <v>452012C043</v>
      </c>
      <c r="B1415" s="4" t="s">
        <v>2802</v>
      </c>
      <c r="C1415" s="1">
        <v>4520</v>
      </c>
      <c r="D1415" s="1" t="s">
        <v>2803</v>
      </c>
      <c r="E1415" s="2">
        <v>2341.88</v>
      </c>
      <c r="F1415" s="2">
        <v>11389739.348999999</v>
      </c>
      <c r="G1415" s="2">
        <v>11255459.268999999</v>
      </c>
      <c r="H1415" s="3">
        <v>1.1930217700000001E-2</v>
      </c>
      <c r="I1415" s="5">
        <v>134280.07936999999</v>
      </c>
      <c r="J1415" s="2">
        <v>4863.5025488069414</v>
      </c>
      <c r="K1415" s="2">
        <v>4806.1639661297759</v>
      </c>
      <c r="L1415" s="2">
        <v>4819.0600000000004</v>
      </c>
      <c r="M1415" s="64" t="s">
        <v>4008</v>
      </c>
    </row>
    <row r="1416" spans="1:13" x14ac:dyDescent="0.25">
      <c r="A1416" t="str">
        <f t="shared" si="22"/>
        <v>452112C044</v>
      </c>
      <c r="B1416" s="4" t="s">
        <v>2804</v>
      </c>
      <c r="C1416" s="1">
        <v>4521</v>
      </c>
      <c r="D1416" s="1" t="s">
        <v>2805</v>
      </c>
      <c r="E1416" s="2">
        <v>607.53</v>
      </c>
      <c r="F1416" s="2">
        <v>4769661.0225</v>
      </c>
      <c r="G1416" s="2">
        <v>4229480.09</v>
      </c>
      <c r="H1416" s="3">
        <v>0.12771804589999999</v>
      </c>
      <c r="I1416" s="5">
        <v>540180.93247999996</v>
      </c>
      <c r="J1416" s="2">
        <v>7850.9061651276479</v>
      </c>
      <c r="K1416" s="2">
        <v>6961.7633532500449</v>
      </c>
      <c r="L1416" s="2">
        <v>7623.82</v>
      </c>
      <c r="M1416" s="64" t="s">
        <v>4009</v>
      </c>
    </row>
    <row r="1417" spans="1:13" x14ac:dyDescent="0.25">
      <c r="A1417" t="str">
        <f t="shared" si="22"/>
        <v>456212C04J</v>
      </c>
      <c r="B1417" s="4" t="s">
        <v>2806</v>
      </c>
      <c r="C1417" s="1">
        <v>4562</v>
      </c>
      <c r="D1417" s="1" t="s">
        <v>2807</v>
      </c>
      <c r="E1417" s="2">
        <v>103.49</v>
      </c>
      <c r="F1417" s="2">
        <v>295900.6778</v>
      </c>
      <c r="G1417" s="2">
        <v>104112.70362</v>
      </c>
      <c r="H1417" s="3">
        <v>1.8421188530999999</v>
      </c>
      <c r="I1417" s="5">
        <v>191787.97417999999</v>
      </c>
      <c r="J1417" s="2">
        <v>2859.2200000000003</v>
      </c>
      <c r="K1417" s="2">
        <v>1006.0170414532805</v>
      </c>
      <c r="L1417" s="2">
        <v>2859.22</v>
      </c>
      <c r="M1417" s="64" t="s">
        <v>4008</v>
      </c>
    </row>
    <row r="1418" spans="1:13" x14ac:dyDescent="0.25">
      <c r="A1418" t="str">
        <f t="shared" si="22"/>
        <v>452212C051</v>
      </c>
      <c r="B1418" s="4" t="s">
        <v>2808</v>
      </c>
      <c r="C1418" s="1">
        <v>4522</v>
      </c>
      <c r="D1418" s="1" t="s">
        <v>2809</v>
      </c>
      <c r="E1418" s="2">
        <v>1135.8900000000001</v>
      </c>
      <c r="F1418" s="2">
        <v>2081861.4765000001</v>
      </c>
      <c r="G1418" s="2">
        <v>2161461.4360000002</v>
      </c>
      <c r="H1418" s="3">
        <v>-3.6826916000000001E-2</v>
      </c>
      <c r="I1418" s="5">
        <v>-79599.959529999993</v>
      </c>
      <c r="J1418" s="2">
        <v>1832.8020111982673</v>
      </c>
      <c r="K1418" s="2">
        <v>1902.8791837237761</v>
      </c>
      <c r="L1418" s="2">
        <v>1828.25</v>
      </c>
      <c r="M1418" s="64" t="s">
        <v>4008</v>
      </c>
    </row>
    <row r="1419" spans="1:13" x14ac:dyDescent="0.25">
      <c r="A1419" t="str">
        <f t="shared" si="22"/>
        <v>452612C061</v>
      </c>
      <c r="B1419" s="4" t="s">
        <v>2810</v>
      </c>
      <c r="C1419" s="1">
        <v>4526</v>
      </c>
      <c r="D1419" s="1" t="s">
        <v>2811</v>
      </c>
      <c r="E1419" s="2">
        <v>5235.46</v>
      </c>
      <c r="F1419" s="2">
        <v>7296453.6419000002</v>
      </c>
      <c r="G1419" s="2">
        <v>8623939.0574999992</v>
      </c>
      <c r="H1419" s="3">
        <v>-0.153930287</v>
      </c>
      <c r="I1419" s="5">
        <v>-1327485.416</v>
      </c>
      <c r="J1419" s="2">
        <v>1393.6604695480435</v>
      </c>
      <c r="K1419" s="2">
        <v>1647.2170654536562</v>
      </c>
      <c r="L1419" s="2">
        <v>1388.42</v>
      </c>
      <c r="M1419" s="64" t="s">
        <v>4008</v>
      </c>
    </row>
    <row r="1420" spans="1:13" x14ac:dyDescent="0.25">
      <c r="A1420" t="str">
        <f t="shared" si="22"/>
        <v>453012C06J</v>
      </c>
      <c r="B1420" s="4" t="s">
        <v>2812</v>
      </c>
      <c r="C1420" s="1">
        <v>4530</v>
      </c>
      <c r="D1420" s="1" t="s">
        <v>2813</v>
      </c>
      <c r="E1420" s="2">
        <v>8657.68</v>
      </c>
      <c r="F1420" s="2">
        <v>12020496.066</v>
      </c>
      <c r="G1420" s="2">
        <v>11881361.560000001</v>
      </c>
      <c r="H1420" s="3">
        <v>1.1710316599999999E-2</v>
      </c>
      <c r="I1420" s="5">
        <v>139134.50607999999</v>
      </c>
      <c r="J1420" s="2">
        <v>1388.4200000462017</v>
      </c>
      <c r="K1420" s="2">
        <v>1372.3493545614992</v>
      </c>
      <c r="L1420" s="2">
        <v>1388.42</v>
      </c>
      <c r="M1420" s="64" t="s">
        <v>4008</v>
      </c>
    </row>
    <row r="1421" spans="1:13" x14ac:dyDescent="0.25">
      <c r="A1421" t="str">
        <f t="shared" si="22"/>
        <v>453112C071</v>
      </c>
      <c r="B1421" s="4" t="s">
        <v>2814</v>
      </c>
      <c r="C1421" s="1">
        <v>4531</v>
      </c>
      <c r="D1421" s="1" t="s">
        <v>2815</v>
      </c>
      <c r="E1421" s="2">
        <v>5315.52</v>
      </c>
      <c r="F1421" s="2">
        <v>7005842.5908000004</v>
      </c>
      <c r="G1421" s="2">
        <v>8011009.4252000004</v>
      </c>
      <c r="H1421" s="3">
        <v>-0.12547318099999999</v>
      </c>
      <c r="I1421" s="5">
        <v>-1005166.834</v>
      </c>
      <c r="J1421" s="2">
        <v>1317.99759775149</v>
      </c>
      <c r="K1421" s="2">
        <v>1507.0979744596953</v>
      </c>
      <c r="L1421" s="2">
        <v>1307.24</v>
      </c>
      <c r="M1421" s="64" t="s">
        <v>4008</v>
      </c>
    </row>
    <row r="1422" spans="1:13" x14ac:dyDescent="0.25">
      <c r="A1422" t="str">
        <f t="shared" si="22"/>
        <v>453212C072</v>
      </c>
      <c r="B1422" s="4" t="s">
        <v>2816</v>
      </c>
      <c r="C1422" s="1">
        <v>4532</v>
      </c>
      <c r="D1422" s="1" t="s">
        <v>2817</v>
      </c>
      <c r="E1422" s="2">
        <v>539.11</v>
      </c>
      <c r="F1422" s="2">
        <v>1824561.7775999999</v>
      </c>
      <c r="G1422" s="2">
        <v>1698567.4088999999</v>
      </c>
      <c r="H1422" s="3">
        <v>7.4176843399999998E-2</v>
      </c>
      <c r="I1422" s="5">
        <v>125994.36870000001</v>
      </c>
      <c r="J1422" s="2">
        <v>3384.396092819647</v>
      </c>
      <c r="K1422" s="2">
        <v>3150.6880022629889</v>
      </c>
      <c r="L1422" s="2">
        <v>3376.31</v>
      </c>
      <c r="M1422" s="64" t="s">
        <v>4008</v>
      </c>
    </row>
    <row r="1423" spans="1:13" x14ac:dyDescent="0.25">
      <c r="A1423" t="str">
        <f t="shared" si="22"/>
        <v>453512C07J</v>
      </c>
      <c r="B1423" s="4" t="s">
        <v>2818</v>
      </c>
      <c r="C1423" s="1">
        <v>4535</v>
      </c>
      <c r="D1423" s="1" t="s">
        <v>2819</v>
      </c>
      <c r="E1423" s="2">
        <v>2023.72</v>
      </c>
      <c r="F1423" s="2">
        <v>2645487.7327999999</v>
      </c>
      <c r="G1423" s="2">
        <v>2162934.9383999999</v>
      </c>
      <c r="H1423" s="3">
        <v>0.22310092910000001</v>
      </c>
      <c r="I1423" s="5">
        <v>482552.79441999999</v>
      </c>
      <c r="J1423" s="2">
        <v>1307.24</v>
      </c>
      <c r="K1423" s="2">
        <v>1068.7916008143418</v>
      </c>
      <c r="L1423" s="2">
        <v>1307.24</v>
      </c>
      <c r="M1423" s="64" t="s">
        <v>4008</v>
      </c>
    </row>
    <row r="1424" spans="1:13" x14ac:dyDescent="0.25">
      <c r="A1424" t="str">
        <f t="shared" si="22"/>
        <v>453612C081</v>
      </c>
      <c r="B1424" s="4" t="s">
        <v>2820</v>
      </c>
      <c r="C1424" s="1">
        <v>4536</v>
      </c>
      <c r="D1424" s="1" t="s">
        <v>2821</v>
      </c>
      <c r="E1424" s="2">
        <v>2363.96</v>
      </c>
      <c r="F1424" s="2">
        <v>1412114.7180000001</v>
      </c>
      <c r="G1424" s="2">
        <v>2562990.6786000002</v>
      </c>
      <c r="H1424" s="3">
        <v>-0.449036343</v>
      </c>
      <c r="I1424" s="5">
        <v>-1150875.9609999999</v>
      </c>
      <c r="J1424" s="2">
        <v>597.3513587370345</v>
      </c>
      <c r="K1424" s="2">
        <v>1084.1937590314558</v>
      </c>
      <c r="L1424" s="2">
        <v>597.04999999999995</v>
      </c>
      <c r="M1424" s="64" t="s">
        <v>4008</v>
      </c>
    </row>
    <row r="1425" spans="1:13" x14ac:dyDescent="0.25">
      <c r="A1425" t="str">
        <f t="shared" si="22"/>
        <v>454012C08J</v>
      </c>
      <c r="B1425" s="4" t="s">
        <v>2822</v>
      </c>
      <c r="C1425" s="1">
        <v>4540</v>
      </c>
      <c r="D1425" s="1" t="s">
        <v>2823</v>
      </c>
      <c r="E1425" s="2">
        <v>28529.91</v>
      </c>
      <c r="F1425" s="2">
        <v>17033782.765999999</v>
      </c>
      <c r="G1425" s="2">
        <v>23671276.942000002</v>
      </c>
      <c r="H1425" s="3">
        <v>-0.28040287800000002</v>
      </c>
      <c r="I1425" s="5">
        <v>-6637494.176</v>
      </c>
      <c r="J1425" s="2">
        <v>597.05000001752546</v>
      </c>
      <c r="K1425" s="2">
        <v>829.70037206566724</v>
      </c>
      <c r="L1425" s="2">
        <v>597.04999999999995</v>
      </c>
      <c r="M1425" s="64" t="s">
        <v>4008</v>
      </c>
    </row>
    <row r="1426" spans="1:13" x14ac:dyDescent="0.25">
      <c r="A1426" t="str">
        <f t="shared" si="22"/>
        <v>454112C091</v>
      </c>
      <c r="B1426" s="4" t="s">
        <v>2824</v>
      </c>
      <c r="C1426" s="1">
        <v>4541</v>
      </c>
      <c r="D1426" s="1" t="s">
        <v>2825</v>
      </c>
      <c r="E1426" s="2">
        <v>166.8</v>
      </c>
      <c r="F1426" s="2">
        <v>485654.53590000002</v>
      </c>
      <c r="G1426" s="2">
        <v>518989.38578999997</v>
      </c>
      <c r="H1426" s="3">
        <v>-6.4230310999999998E-2</v>
      </c>
      <c r="I1426" s="5">
        <v>-33334.849889999998</v>
      </c>
      <c r="J1426" s="2">
        <v>2911.5979370503596</v>
      </c>
      <c r="K1426" s="2">
        <v>3111.4471570143883</v>
      </c>
      <c r="L1426" s="2">
        <v>3181.1</v>
      </c>
      <c r="M1426" s="64" t="s">
        <v>4012</v>
      </c>
    </row>
    <row r="1427" spans="1:13" x14ac:dyDescent="0.25">
      <c r="A1427" t="str">
        <f t="shared" si="22"/>
        <v>454512C101</v>
      </c>
      <c r="B1427" s="4" t="s">
        <v>2826</v>
      </c>
      <c r="C1427" s="1">
        <v>4545</v>
      </c>
      <c r="D1427" s="1" t="s">
        <v>2827</v>
      </c>
      <c r="E1427" s="2">
        <v>493.28</v>
      </c>
      <c r="F1427" s="2">
        <v>832045.94240000006</v>
      </c>
      <c r="G1427" s="2">
        <v>785180.72527000005</v>
      </c>
      <c r="H1427" s="3">
        <v>5.9687172199999999E-2</v>
      </c>
      <c r="I1427" s="5">
        <v>46865.217132999998</v>
      </c>
      <c r="J1427" s="2">
        <v>1686.7619656179049</v>
      </c>
      <c r="K1427" s="2">
        <v>1591.7546328048979</v>
      </c>
      <c r="L1427" s="2">
        <v>1679.08</v>
      </c>
      <c r="M1427" s="64" t="s">
        <v>4008</v>
      </c>
    </row>
    <row r="1428" spans="1:13" x14ac:dyDescent="0.25">
      <c r="A1428" t="str">
        <f t="shared" si="22"/>
        <v>454912C111</v>
      </c>
      <c r="B1428" s="4" t="s">
        <v>2828</v>
      </c>
      <c r="C1428" s="1">
        <v>4549</v>
      </c>
      <c r="D1428" s="1" t="s">
        <v>2829</v>
      </c>
      <c r="E1428" s="2">
        <v>6965.62</v>
      </c>
      <c r="F1428" s="2">
        <v>42326120.935000002</v>
      </c>
      <c r="G1428" s="2">
        <v>42302088.347000003</v>
      </c>
      <c r="H1428" s="3">
        <v>5.6811820000000001E-4</v>
      </c>
      <c r="I1428" s="5">
        <v>24032.588076</v>
      </c>
      <c r="J1428" s="2">
        <v>6076.432670027938</v>
      </c>
      <c r="K1428" s="2">
        <v>6072.9824978968136</v>
      </c>
      <c r="L1428" s="2">
        <v>6159.65</v>
      </c>
      <c r="M1428" s="64" t="s">
        <v>4008</v>
      </c>
    </row>
    <row r="1429" spans="1:13" x14ac:dyDescent="0.25">
      <c r="A1429" t="str">
        <f t="shared" si="22"/>
        <v>455012C112</v>
      </c>
      <c r="B1429" s="4" t="s">
        <v>2830</v>
      </c>
      <c r="C1429" s="1">
        <v>4550</v>
      </c>
      <c r="D1429" s="1" t="s">
        <v>2831</v>
      </c>
      <c r="E1429" s="2">
        <v>1569.72</v>
      </c>
      <c r="F1429" s="2">
        <v>11518244.399</v>
      </c>
      <c r="G1429" s="2">
        <v>11134542.619000001</v>
      </c>
      <c r="H1429" s="3">
        <v>3.44604887E-2</v>
      </c>
      <c r="I1429" s="5">
        <v>383701.77961000003</v>
      </c>
      <c r="J1429" s="2">
        <v>7337.7700475243992</v>
      </c>
      <c r="K1429" s="2">
        <v>7093.3304149784681</v>
      </c>
      <c r="L1429" s="2">
        <v>7352.33</v>
      </c>
      <c r="M1429" s="64" t="s">
        <v>4008</v>
      </c>
    </row>
    <row r="1430" spans="1:13" x14ac:dyDescent="0.25">
      <c r="A1430" t="str">
        <f t="shared" si="22"/>
        <v>455112C113</v>
      </c>
      <c r="B1430" s="4" t="s">
        <v>2832</v>
      </c>
      <c r="C1430" s="1">
        <v>4551</v>
      </c>
      <c r="D1430" s="1" t="s">
        <v>2833</v>
      </c>
      <c r="E1430" s="2">
        <v>466.4</v>
      </c>
      <c r="F1430" s="2">
        <v>4579990.3196</v>
      </c>
      <c r="G1430" s="2">
        <v>4307793.3762999997</v>
      </c>
      <c r="H1430" s="3">
        <v>6.3187093599999994E-2</v>
      </c>
      <c r="I1430" s="5">
        <v>272196.94334</v>
      </c>
      <c r="J1430" s="2">
        <v>9819.8763284734141</v>
      </c>
      <c r="K1430" s="2">
        <v>9236.2636713121774</v>
      </c>
      <c r="L1430" s="2">
        <v>9944.16</v>
      </c>
      <c r="M1430" s="64" t="s">
        <v>4008</v>
      </c>
    </row>
    <row r="1431" spans="1:13" x14ac:dyDescent="0.25">
      <c r="A1431" t="str">
        <f t="shared" si="22"/>
        <v>455312C121</v>
      </c>
      <c r="B1431" s="4" t="s">
        <v>2834</v>
      </c>
      <c r="C1431" s="1">
        <v>4553</v>
      </c>
      <c r="D1431" s="1" t="s">
        <v>2835</v>
      </c>
      <c r="E1431" s="2">
        <v>1334.36</v>
      </c>
      <c r="F1431" s="2">
        <v>5406294.7342999997</v>
      </c>
      <c r="G1431" s="2">
        <v>5715761.5977999996</v>
      </c>
      <c r="H1431" s="3">
        <v>-5.4142717E-2</v>
      </c>
      <c r="I1431" s="5">
        <v>-309466.86349999998</v>
      </c>
      <c r="J1431" s="2">
        <v>4051.6013177103632</v>
      </c>
      <c r="K1431" s="2">
        <v>4283.5228857279899</v>
      </c>
      <c r="L1431" s="2">
        <v>4058.94</v>
      </c>
      <c r="M1431" s="64" t="s">
        <v>4008</v>
      </c>
    </row>
    <row r="1432" spans="1:13" x14ac:dyDescent="0.25">
      <c r="A1432" t="str">
        <f t="shared" si="22"/>
        <v>455412C122</v>
      </c>
      <c r="B1432" s="4" t="s">
        <v>2836</v>
      </c>
      <c r="C1432" s="1">
        <v>4554</v>
      </c>
      <c r="D1432" s="1" t="s">
        <v>2837</v>
      </c>
      <c r="E1432" s="2">
        <v>991.99</v>
      </c>
      <c r="F1432" s="2">
        <v>5050116.7865000004</v>
      </c>
      <c r="G1432" s="2">
        <v>5206123.6037999997</v>
      </c>
      <c r="H1432" s="3">
        <v>-2.9966023000000001E-2</v>
      </c>
      <c r="I1432" s="5">
        <v>-156006.8173</v>
      </c>
      <c r="J1432" s="2">
        <v>5090.8948542828057</v>
      </c>
      <c r="K1432" s="2">
        <v>5248.1613764251651</v>
      </c>
      <c r="L1432" s="2">
        <v>5088.09</v>
      </c>
      <c r="M1432" s="64" t="s">
        <v>4008</v>
      </c>
    </row>
    <row r="1433" spans="1:13" x14ac:dyDescent="0.25">
      <c r="A1433" t="str">
        <f t="shared" si="22"/>
        <v>455512C123</v>
      </c>
      <c r="B1433" s="4" t="s">
        <v>2838</v>
      </c>
      <c r="C1433" s="1">
        <v>4555</v>
      </c>
      <c r="D1433" s="1" t="s">
        <v>2839</v>
      </c>
      <c r="E1433" s="2">
        <v>358.18</v>
      </c>
      <c r="F1433" s="2">
        <v>2723877.6601999998</v>
      </c>
      <c r="G1433" s="2">
        <v>2581536.8333999999</v>
      </c>
      <c r="H1433" s="3">
        <v>5.5138018900000002E-2</v>
      </c>
      <c r="I1433" s="5">
        <v>142340.82677000001</v>
      </c>
      <c r="J1433" s="2">
        <v>7604.7731872243003</v>
      </c>
      <c r="K1433" s="2">
        <v>7207.3729225529059</v>
      </c>
      <c r="L1433" s="2">
        <v>7577.79</v>
      </c>
      <c r="M1433" s="64" t="s">
        <v>4008</v>
      </c>
    </row>
    <row r="1434" spans="1:13" x14ac:dyDescent="0.25">
      <c r="A1434" t="str">
        <f t="shared" si="22"/>
        <v>455712C131</v>
      </c>
      <c r="B1434" s="4" t="s">
        <v>2840</v>
      </c>
      <c r="C1434" s="1">
        <v>4557</v>
      </c>
      <c r="D1434" s="1" t="s">
        <v>2841</v>
      </c>
      <c r="E1434" s="2">
        <v>593</v>
      </c>
      <c r="F1434" s="2">
        <v>312291.59000000003</v>
      </c>
      <c r="G1434" s="2">
        <v>313805.74090999999</v>
      </c>
      <c r="H1434" s="3">
        <v>-4.8251220000000003E-3</v>
      </c>
      <c r="I1434" s="5">
        <v>-1514.1509100000001</v>
      </c>
      <c r="J1434" s="2">
        <v>526.63</v>
      </c>
      <c r="K1434" s="2">
        <v>529.18337421585159</v>
      </c>
      <c r="L1434" s="2">
        <v>526.63</v>
      </c>
      <c r="M1434" s="64" t="s">
        <v>4008</v>
      </c>
    </row>
    <row r="1435" spans="1:13" x14ac:dyDescent="0.25">
      <c r="A1435" t="str">
        <f t="shared" si="22"/>
        <v>475712K02Z</v>
      </c>
      <c r="B1435" s="4" t="s">
        <v>2842</v>
      </c>
      <c r="C1435" s="1">
        <v>4757</v>
      </c>
      <c r="D1435" s="1" t="s">
        <v>2843</v>
      </c>
      <c r="E1435" s="2">
        <v>290.33</v>
      </c>
      <c r="F1435" s="2">
        <v>209937.62299999999</v>
      </c>
      <c r="G1435" s="2">
        <v>254512.93129000001</v>
      </c>
      <c r="H1435" s="3">
        <v>-0.17513966</v>
      </c>
      <c r="I1435" s="5">
        <v>-44575.308290000001</v>
      </c>
      <c r="J1435" s="2">
        <v>723.1</v>
      </c>
      <c r="K1435" s="2">
        <v>876.63324937140499</v>
      </c>
      <c r="L1435" s="2">
        <v>723.1</v>
      </c>
      <c r="M1435" s="64" t="s">
        <v>4009</v>
      </c>
    </row>
    <row r="1436" spans="1:13" x14ac:dyDescent="0.25">
      <c r="A1436" t="str">
        <f t="shared" si="22"/>
        <v>475812K03Z</v>
      </c>
      <c r="B1436" s="4" t="s">
        <v>2844</v>
      </c>
      <c r="C1436" s="1">
        <v>4758</v>
      </c>
      <c r="D1436" s="1" t="s">
        <v>2845</v>
      </c>
      <c r="E1436" s="2">
        <v>283.41000000000003</v>
      </c>
      <c r="F1436" s="2">
        <v>122424.6177</v>
      </c>
      <c r="G1436" s="2">
        <v>149111.21442999999</v>
      </c>
      <c r="H1436" s="3">
        <v>-0.178971091</v>
      </c>
      <c r="I1436" s="5">
        <v>-26686.596730000001</v>
      </c>
      <c r="J1436" s="2">
        <v>431.96999999999997</v>
      </c>
      <c r="K1436" s="2">
        <v>526.13250919163045</v>
      </c>
      <c r="L1436" s="2">
        <v>431.97</v>
      </c>
      <c r="M1436" s="64" t="s">
        <v>4013</v>
      </c>
    </row>
    <row r="1437" spans="1:13" x14ac:dyDescent="0.25">
      <c r="A1437" t="str">
        <f t="shared" si="22"/>
        <v>475912K06J</v>
      </c>
      <c r="B1437" s="4" t="s">
        <v>2846</v>
      </c>
      <c r="C1437" s="1">
        <v>4759</v>
      </c>
      <c r="D1437" s="1" t="s">
        <v>2847</v>
      </c>
      <c r="E1437" s="2">
        <v>4794.4399999999996</v>
      </c>
      <c r="F1437" s="2">
        <v>2536162.8711999999</v>
      </c>
      <c r="G1437" s="2">
        <v>3733537.7766</v>
      </c>
      <c r="H1437" s="3">
        <v>-0.32070785899999998</v>
      </c>
      <c r="I1437" s="5">
        <v>-1197374.905</v>
      </c>
      <c r="J1437" s="2">
        <v>528.98</v>
      </c>
      <c r="K1437" s="2">
        <v>778.72239022701297</v>
      </c>
      <c r="L1437" s="2">
        <v>528.98</v>
      </c>
      <c r="M1437" s="64" t="s">
        <v>4008</v>
      </c>
    </row>
    <row r="1438" spans="1:13" x14ac:dyDescent="0.25">
      <c r="A1438" t="str">
        <f t="shared" si="22"/>
        <v>476012M031</v>
      </c>
      <c r="B1438" s="4" t="s">
        <v>2848</v>
      </c>
      <c r="C1438" s="1">
        <v>4760</v>
      </c>
      <c r="D1438" s="1" t="s">
        <v>2849</v>
      </c>
      <c r="E1438" s="2">
        <v>1201.44</v>
      </c>
      <c r="F1438" s="2">
        <v>2333525.0608000001</v>
      </c>
      <c r="G1438" s="2">
        <v>2745636.7724000001</v>
      </c>
      <c r="H1438" s="3">
        <v>-0.15009695200000001</v>
      </c>
      <c r="I1438" s="5">
        <v>-412111.71159999998</v>
      </c>
      <c r="J1438" s="2">
        <v>1942.2734891463576</v>
      </c>
      <c r="K1438" s="2">
        <v>2285.2882977094155</v>
      </c>
      <c r="L1438" s="2">
        <v>1901.3</v>
      </c>
      <c r="M1438" s="64" t="s">
        <v>4008</v>
      </c>
    </row>
    <row r="1439" spans="1:13" x14ac:dyDescent="0.25">
      <c r="A1439" t="str">
        <f t="shared" si="22"/>
        <v>476112M032</v>
      </c>
      <c r="B1439" s="4" t="s">
        <v>2850</v>
      </c>
      <c r="C1439" s="1">
        <v>4761</v>
      </c>
      <c r="D1439" s="1" t="s">
        <v>2851</v>
      </c>
      <c r="E1439" s="2">
        <v>1210.4100000000001</v>
      </c>
      <c r="F1439" s="2">
        <v>5034970.1781000001</v>
      </c>
      <c r="G1439" s="2">
        <v>4628339.3772</v>
      </c>
      <c r="H1439" s="3">
        <v>8.7856738200000006E-2</v>
      </c>
      <c r="I1439" s="5">
        <v>406630.80093000003</v>
      </c>
      <c r="J1439" s="2">
        <v>4159.72288571641</v>
      </c>
      <c r="K1439" s="2">
        <v>3823.7782050710089</v>
      </c>
      <c r="L1439" s="2">
        <v>4128.2700000000004</v>
      </c>
      <c r="M1439" s="64" t="s">
        <v>4008</v>
      </c>
    </row>
    <row r="1440" spans="1:13" x14ac:dyDescent="0.25">
      <c r="A1440" t="str">
        <f t="shared" si="22"/>
        <v>476212M033</v>
      </c>
      <c r="B1440" s="4" t="s">
        <v>2852</v>
      </c>
      <c r="C1440" s="1">
        <v>4762</v>
      </c>
      <c r="D1440" s="1" t="s">
        <v>2853</v>
      </c>
      <c r="E1440" s="2">
        <v>996.86</v>
      </c>
      <c r="F1440" s="2">
        <v>5805548.8002000004</v>
      </c>
      <c r="G1440" s="2">
        <v>6078173.2851999998</v>
      </c>
      <c r="H1440" s="3">
        <v>-4.4853029000000003E-2</v>
      </c>
      <c r="I1440" s="5">
        <v>-272624.48499999999</v>
      </c>
      <c r="J1440" s="2">
        <v>5823.8356441225451</v>
      </c>
      <c r="K1440" s="2">
        <v>6097.3188664406234</v>
      </c>
      <c r="L1440" s="2">
        <v>6024.54</v>
      </c>
      <c r="M1440" s="64" t="s">
        <v>4008</v>
      </c>
    </row>
    <row r="1441" spans="1:13" x14ac:dyDescent="0.25">
      <c r="A1441" t="str">
        <f t="shared" si="22"/>
        <v>476412M03T</v>
      </c>
      <c r="B1441" s="4" t="s">
        <v>2854</v>
      </c>
      <c r="C1441" s="1">
        <v>4764</v>
      </c>
      <c r="D1441" s="1" t="s">
        <v>2855</v>
      </c>
      <c r="E1441" s="2">
        <v>1853.68</v>
      </c>
      <c r="F1441" s="2">
        <v>1011831.228</v>
      </c>
      <c r="G1441" s="2">
        <v>1011326.7178</v>
      </c>
      <c r="H1441" s="3">
        <v>4.9885969999999996E-4</v>
      </c>
      <c r="I1441" s="5">
        <v>504.51018348999997</v>
      </c>
      <c r="J1441" s="2">
        <v>545.85</v>
      </c>
      <c r="K1441" s="2">
        <v>545.57783317508949</v>
      </c>
      <c r="L1441" s="2">
        <v>545.85</v>
      </c>
      <c r="M1441" s="64" t="s">
        <v>4013</v>
      </c>
    </row>
    <row r="1442" spans="1:13" x14ac:dyDescent="0.25">
      <c r="A1442" t="str">
        <f t="shared" si="22"/>
        <v>476512M041</v>
      </c>
      <c r="B1442" s="4" t="s">
        <v>2856</v>
      </c>
      <c r="C1442" s="1">
        <v>4765</v>
      </c>
      <c r="D1442" s="1" t="s">
        <v>2857</v>
      </c>
      <c r="E1442" s="2">
        <v>921.89</v>
      </c>
      <c r="F1442" s="2">
        <v>1072262.5018</v>
      </c>
      <c r="G1442" s="2">
        <v>1231230.9404</v>
      </c>
      <c r="H1442" s="3">
        <v>-0.12911342100000001</v>
      </c>
      <c r="I1442" s="5">
        <v>-158968.43859999999</v>
      </c>
      <c r="J1442" s="2">
        <v>1163.1132801093406</v>
      </c>
      <c r="K1442" s="2">
        <v>1335.55081452234</v>
      </c>
      <c r="L1442" s="2">
        <v>1147.02</v>
      </c>
      <c r="M1442" s="64" t="s">
        <v>4008</v>
      </c>
    </row>
    <row r="1443" spans="1:13" x14ac:dyDescent="0.25">
      <c r="A1443" t="str">
        <f t="shared" si="22"/>
        <v>476612M042</v>
      </c>
      <c r="B1443" s="4" t="s">
        <v>2858</v>
      </c>
      <c r="C1443" s="1">
        <v>4766</v>
      </c>
      <c r="D1443" s="1" t="s">
        <v>2859</v>
      </c>
      <c r="E1443" s="2">
        <v>951.75</v>
      </c>
      <c r="F1443" s="2">
        <v>2166657.3385999999</v>
      </c>
      <c r="G1443" s="2">
        <v>2139989.4750999999</v>
      </c>
      <c r="H1443" s="3">
        <v>1.24616797E-2</v>
      </c>
      <c r="I1443" s="5">
        <v>26667.863493000001</v>
      </c>
      <c r="J1443" s="2">
        <v>2276.4983857105331</v>
      </c>
      <c r="K1443" s="2">
        <v>2248.4785659049121</v>
      </c>
      <c r="L1443" s="2">
        <v>2256.88</v>
      </c>
      <c r="M1443" s="64" t="s">
        <v>4008</v>
      </c>
    </row>
    <row r="1444" spans="1:13" x14ac:dyDescent="0.25">
      <c r="A1444" t="str">
        <f t="shared" si="22"/>
        <v>476712M043</v>
      </c>
      <c r="B1444" s="4" t="s">
        <v>2860</v>
      </c>
      <c r="C1444" s="1">
        <v>4767</v>
      </c>
      <c r="D1444" s="1" t="s">
        <v>2861</v>
      </c>
      <c r="E1444" s="2">
        <v>525.25</v>
      </c>
      <c r="F1444" s="2">
        <v>1978011.8691</v>
      </c>
      <c r="G1444" s="2">
        <v>1880587.8086999999</v>
      </c>
      <c r="H1444" s="3">
        <v>5.1805111100000002E-2</v>
      </c>
      <c r="I1444" s="5">
        <v>97424.060404999997</v>
      </c>
      <c r="J1444" s="2">
        <v>3765.8483942884341</v>
      </c>
      <c r="K1444" s="2">
        <v>3580.3670798667299</v>
      </c>
      <c r="L1444" s="2">
        <v>3757.59</v>
      </c>
      <c r="M1444" s="64" t="s">
        <v>4008</v>
      </c>
    </row>
    <row r="1445" spans="1:13" x14ac:dyDescent="0.25">
      <c r="A1445" t="str">
        <f t="shared" si="22"/>
        <v>478512M04T</v>
      </c>
      <c r="B1445" s="4" t="s">
        <v>2862</v>
      </c>
      <c r="C1445" s="1">
        <v>4785</v>
      </c>
      <c r="D1445" s="1" t="s">
        <v>2863</v>
      </c>
      <c r="E1445" s="2">
        <v>1608.64</v>
      </c>
      <c r="F1445" s="2">
        <v>749883.62239999999</v>
      </c>
      <c r="G1445" s="2">
        <v>724024.47491999995</v>
      </c>
      <c r="H1445" s="3">
        <v>3.5715847100000003E-2</v>
      </c>
      <c r="I1445" s="5">
        <v>25859.147478999999</v>
      </c>
      <c r="J1445" s="2">
        <v>466.15999999999997</v>
      </c>
      <c r="K1445" s="2">
        <v>450.08483869604134</v>
      </c>
      <c r="L1445" s="2">
        <v>466.16</v>
      </c>
      <c r="M1445" s="64" t="s">
        <v>4008</v>
      </c>
    </row>
    <row r="1446" spans="1:13" x14ac:dyDescent="0.25">
      <c r="A1446" t="str">
        <f t="shared" si="22"/>
        <v>476912M051</v>
      </c>
      <c r="B1446" s="4" t="s">
        <v>2864</v>
      </c>
      <c r="C1446" s="1">
        <v>4769</v>
      </c>
      <c r="D1446" s="1" t="s">
        <v>2865</v>
      </c>
      <c r="E1446" s="2">
        <v>2315.64</v>
      </c>
      <c r="F1446" s="2">
        <v>2322528.0210000002</v>
      </c>
      <c r="G1446" s="2">
        <v>2448125.2288000002</v>
      </c>
      <c r="H1446" s="3">
        <v>-5.1303424E-2</v>
      </c>
      <c r="I1446" s="5">
        <v>-125597.2078</v>
      </c>
      <c r="J1446" s="2">
        <v>1002.9745646991762</v>
      </c>
      <c r="K1446" s="2">
        <v>1057.2132234716969</v>
      </c>
      <c r="L1446" s="2">
        <v>984.72</v>
      </c>
      <c r="M1446" s="64" t="s">
        <v>4008</v>
      </c>
    </row>
    <row r="1447" spans="1:13" x14ac:dyDescent="0.25">
      <c r="A1447" t="str">
        <f t="shared" si="22"/>
        <v>478612M05T</v>
      </c>
      <c r="B1447" s="4" t="s">
        <v>2866</v>
      </c>
      <c r="C1447" s="1">
        <v>4786</v>
      </c>
      <c r="D1447" s="1" t="s">
        <v>2867</v>
      </c>
      <c r="E1447" s="2">
        <v>2711.31</v>
      </c>
      <c r="F1447" s="2">
        <v>1866574.2564000001</v>
      </c>
      <c r="G1447" s="2">
        <v>2605242.9591000001</v>
      </c>
      <c r="H1447" s="3">
        <v>-0.28353159900000002</v>
      </c>
      <c r="I1447" s="5">
        <v>-738668.70270000002</v>
      </c>
      <c r="J1447" s="2">
        <v>688.44</v>
      </c>
      <c r="K1447" s="2">
        <v>960.87978102835905</v>
      </c>
      <c r="L1447" s="2">
        <v>688.44</v>
      </c>
      <c r="M1447" s="64" t="s">
        <v>4008</v>
      </c>
    </row>
    <row r="1448" spans="1:13" x14ac:dyDescent="0.25">
      <c r="A1448" t="str">
        <f t="shared" si="22"/>
        <v>477312M061</v>
      </c>
      <c r="B1448" s="4" t="s">
        <v>2868</v>
      </c>
      <c r="C1448" s="1">
        <v>4773</v>
      </c>
      <c r="D1448" s="1" t="s">
        <v>2869</v>
      </c>
      <c r="E1448" s="2">
        <v>5343.48</v>
      </c>
      <c r="F1448" s="2">
        <v>7344685.7680000002</v>
      </c>
      <c r="G1448" s="2">
        <v>8618398.3770000003</v>
      </c>
      <c r="H1448" s="3">
        <v>-0.14778994300000001</v>
      </c>
      <c r="I1448" s="5">
        <v>-1273712.6089999999</v>
      </c>
      <c r="J1448" s="2">
        <v>1374.5135694341516</v>
      </c>
      <c r="K1448" s="2">
        <v>1612.8811892249996</v>
      </c>
      <c r="L1448" s="2">
        <v>1366.85</v>
      </c>
      <c r="M1448" s="64" t="s">
        <v>4008</v>
      </c>
    </row>
    <row r="1449" spans="1:13" x14ac:dyDescent="0.25">
      <c r="A1449" t="str">
        <f t="shared" si="22"/>
        <v>477412M062</v>
      </c>
      <c r="B1449" s="4" t="s">
        <v>2870</v>
      </c>
      <c r="C1449" s="1">
        <v>4774</v>
      </c>
      <c r="D1449" s="1" t="s">
        <v>2871</v>
      </c>
      <c r="E1449" s="2">
        <v>3622.49</v>
      </c>
      <c r="F1449" s="2">
        <v>9282292.7541000005</v>
      </c>
      <c r="G1449" s="2">
        <v>9250675.1089999992</v>
      </c>
      <c r="H1449" s="3">
        <v>3.4178743000000001E-3</v>
      </c>
      <c r="I1449" s="5">
        <v>31617.645065000001</v>
      </c>
      <c r="J1449" s="2">
        <v>2562.4067296528083</v>
      </c>
      <c r="K1449" s="2">
        <v>2553.6785771665345</v>
      </c>
      <c r="L1449" s="2">
        <v>2541.13</v>
      </c>
      <c r="M1449" s="64" t="s">
        <v>4008</v>
      </c>
    </row>
    <row r="1450" spans="1:13" x14ac:dyDescent="0.25">
      <c r="A1450" t="str">
        <f t="shared" si="22"/>
        <v>477512M063</v>
      </c>
      <c r="B1450" s="4" t="s">
        <v>2872</v>
      </c>
      <c r="C1450" s="1">
        <v>4775</v>
      </c>
      <c r="D1450" s="1" t="s">
        <v>2873</v>
      </c>
      <c r="E1450" s="2">
        <v>2778.77</v>
      </c>
      <c r="F1450" s="2">
        <v>10645407.899</v>
      </c>
      <c r="G1450" s="2">
        <v>10831000.473999999</v>
      </c>
      <c r="H1450" s="3">
        <v>-1.7135312E-2</v>
      </c>
      <c r="I1450" s="5">
        <v>-185592.57440000001</v>
      </c>
      <c r="J1450" s="2">
        <v>3830.9784181490372</v>
      </c>
      <c r="K1450" s="2">
        <v>3897.7678879504238</v>
      </c>
      <c r="L1450" s="2">
        <v>3791.52</v>
      </c>
      <c r="M1450" s="64" t="s">
        <v>4008</v>
      </c>
    </row>
    <row r="1451" spans="1:13" x14ac:dyDescent="0.25">
      <c r="A1451" t="str">
        <f t="shared" si="22"/>
        <v>477612M064</v>
      </c>
      <c r="B1451" s="4" t="s">
        <v>2874</v>
      </c>
      <c r="C1451" s="1">
        <v>4776</v>
      </c>
      <c r="D1451" s="1" t="s">
        <v>2875</v>
      </c>
      <c r="E1451" s="2">
        <v>1952.15</v>
      </c>
      <c r="F1451" s="2">
        <v>10192369.116</v>
      </c>
      <c r="G1451" s="2">
        <v>11562230.255000001</v>
      </c>
      <c r="H1451" s="3">
        <v>-0.118477241</v>
      </c>
      <c r="I1451" s="5">
        <v>-1369861.138</v>
      </c>
      <c r="J1451" s="2">
        <v>5221.0993601926084</v>
      </c>
      <c r="K1451" s="2">
        <v>5922.8185615859438</v>
      </c>
      <c r="L1451" s="2">
        <v>5088.92</v>
      </c>
      <c r="M1451" s="64" t="s">
        <v>4008</v>
      </c>
    </row>
    <row r="1452" spans="1:13" x14ac:dyDescent="0.25">
      <c r="A1452" t="str">
        <f t="shared" si="22"/>
        <v>477712M06T</v>
      </c>
      <c r="B1452" s="4" t="s">
        <v>2876</v>
      </c>
      <c r="C1452" s="1">
        <v>4777</v>
      </c>
      <c r="D1452" s="1" t="s">
        <v>2877</v>
      </c>
      <c r="E1452" s="2">
        <v>2444.6799999999998</v>
      </c>
      <c r="F1452" s="2">
        <v>1296095.9956</v>
      </c>
      <c r="G1452" s="2">
        <v>1345072.2137</v>
      </c>
      <c r="H1452" s="3">
        <v>-3.6411590000000001E-2</v>
      </c>
      <c r="I1452" s="5">
        <v>-48976.218059999999</v>
      </c>
      <c r="J1452" s="2">
        <v>530.17000000000007</v>
      </c>
      <c r="K1452" s="2">
        <v>550.20379505702181</v>
      </c>
      <c r="L1452" s="2">
        <v>530.16999999999996</v>
      </c>
      <c r="M1452" s="64" t="s">
        <v>4013</v>
      </c>
    </row>
    <row r="1453" spans="1:13" x14ac:dyDescent="0.25">
      <c r="A1453" t="str">
        <f t="shared" si="22"/>
        <v>477812M071</v>
      </c>
      <c r="B1453" s="4" t="s">
        <v>2878</v>
      </c>
      <c r="C1453" s="1">
        <v>4778</v>
      </c>
      <c r="D1453" s="1" t="s">
        <v>2879</v>
      </c>
      <c r="E1453" s="2">
        <v>1049.24</v>
      </c>
      <c r="F1453" s="2">
        <v>867777.52139999997</v>
      </c>
      <c r="G1453" s="2">
        <v>1042748.2277</v>
      </c>
      <c r="H1453" s="3">
        <v>-0.16779765399999999</v>
      </c>
      <c r="I1453" s="5">
        <v>-174970.70629999999</v>
      </c>
      <c r="J1453" s="2">
        <v>827.05341142160034</v>
      </c>
      <c r="K1453" s="2">
        <v>993.81288141893185</v>
      </c>
      <c r="L1453" s="2">
        <v>809.77</v>
      </c>
      <c r="M1453" s="64" t="s">
        <v>4008</v>
      </c>
    </row>
    <row r="1454" spans="1:13" x14ac:dyDescent="0.25">
      <c r="A1454" t="str">
        <f t="shared" si="22"/>
        <v>477912M072</v>
      </c>
      <c r="B1454" s="4" t="s">
        <v>2880</v>
      </c>
      <c r="C1454" s="1">
        <v>4779</v>
      </c>
      <c r="D1454" s="1" t="s">
        <v>2881</v>
      </c>
      <c r="E1454" s="2">
        <v>242.05</v>
      </c>
      <c r="F1454" s="2">
        <v>607609.43200000003</v>
      </c>
      <c r="G1454" s="2">
        <v>602791.00225999998</v>
      </c>
      <c r="H1454" s="3">
        <v>7.9935330000000006E-3</v>
      </c>
      <c r="I1454" s="5">
        <v>4818.4297438000003</v>
      </c>
      <c r="J1454" s="2">
        <v>2510.2641272464366</v>
      </c>
      <c r="K1454" s="2">
        <v>2490.3573735178679</v>
      </c>
      <c r="L1454" s="2">
        <v>2499.04</v>
      </c>
      <c r="M1454" s="64" t="s">
        <v>4008</v>
      </c>
    </row>
    <row r="1455" spans="1:13" x14ac:dyDescent="0.25">
      <c r="A1455" t="str">
        <f t="shared" si="22"/>
        <v>478012M073</v>
      </c>
      <c r="B1455" s="4" t="s">
        <v>2882</v>
      </c>
      <c r="C1455" s="1">
        <v>4780</v>
      </c>
      <c r="D1455" s="1" t="s">
        <v>2883</v>
      </c>
      <c r="E1455" s="2">
        <v>263.98</v>
      </c>
      <c r="F1455" s="2">
        <v>863006.99600000004</v>
      </c>
      <c r="G1455" s="2">
        <v>916415.55643</v>
      </c>
      <c r="H1455" s="3">
        <v>-5.8279849000000002E-2</v>
      </c>
      <c r="I1455" s="5">
        <v>-53408.560429999998</v>
      </c>
      <c r="J1455" s="2">
        <v>3269.2135616334572</v>
      </c>
      <c r="K1455" s="2">
        <v>3471.5340420865214</v>
      </c>
      <c r="L1455" s="2">
        <v>3240.2</v>
      </c>
      <c r="M1455" s="64" t="s">
        <v>4009</v>
      </c>
    </row>
    <row r="1456" spans="1:13" x14ac:dyDescent="0.25">
      <c r="A1456" t="str">
        <f t="shared" si="22"/>
        <v>478212M07T</v>
      </c>
      <c r="B1456" s="4" t="s">
        <v>2884</v>
      </c>
      <c r="C1456" s="1">
        <v>4782</v>
      </c>
      <c r="D1456" s="1" t="s">
        <v>2885</v>
      </c>
      <c r="E1456" s="2">
        <v>682.75</v>
      </c>
      <c r="F1456" s="2">
        <v>325016.31</v>
      </c>
      <c r="G1456" s="2">
        <v>407974.1532</v>
      </c>
      <c r="H1456" s="3">
        <v>-0.203340929</v>
      </c>
      <c r="I1456" s="5">
        <v>-82957.843200000003</v>
      </c>
      <c r="J1456" s="2">
        <v>476.04</v>
      </c>
      <c r="K1456" s="2">
        <v>597.54544591724641</v>
      </c>
      <c r="L1456" s="2">
        <v>476.04</v>
      </c>
      <c r="M1456" s="64" t="s">
        <v>4008</v>
      </c>
    </row>
    <row r="1457" spans="1:13" x14ac:dyDescent="0.25">
      <c r="A1457" t="str">
        <f t="shared" si="22"/>
        <v>478312M08Z</v>
      </c>
      <c r="B1457" s="4" t="s">
        <v>2886</v>
      </c>
      <c r="C1457" s="1">
        <v>4783</v>
      </c>
      <c r="D1457" s="1" t="s">
        <v>2887</v>
      </c>
      <c r="E1457" s="2">
        <v>870.23</v>
      </c>
      <c r="F1457" s="2">
        <v>598718.24</v>
      </c>
      <c r="G1457" s="2">
        <v>603989.36380000005</v>
      </c>
      <c r="H1457" s="3">
        <v>-8.7271799999999993E-3</v>
      </c>
      <c r="I1457" s="5">
        <v>-5271.1238030000004</v>
      </c>
      <c r="J1457" s="2">
        <v>688</v>
      </c>
      <c r="K1457" s="2">
        <v>694.05716166990339</v>
      </c>
      <c r="L1457" s="2">
        <v>688</v>
      </c>
      <c r="M1457" s="64" t="s">
        <v>4008</v>
      </c>
    </row>
    <row r="1458" spans="1:13" x14ac:dyDescent="0.25">
      <c r="A1458" t="str">
        <f t="shared" si="22"/>
        <v>478412M09Z</v>
      </c>
      <c r="B1458" s="4" t="s">
        <v>2888</v>
      </c>
      <c r="C1458" s="1">
        <v>4784</v>
      </c>
      <c r="D1458" s="1" t="s">
        <v>2889</v>
      </c>
      <c r="E1458" s="2">
        <v>440.71</v>
      </c>
      <c r="F1458" s="2">
        <v>415933.28379999998</v>
      </c>
      <c r="G1458" s="2">
        <v>308548.28967000003</v>
      </c>
      <c r="H1458" s="3">
        <v>0.34803302339999997</v>
      </c>
      <c r="I1458" s="5">
        <v>107384.99413000001</v>
      </c>
      <c r="J1458" s="2">
        <v>943.78</v>
      </c>
      <c r="K1458" s="2">
        <v>700.11637963740338</v>
      </c>
      <c r="L1458" s="2">
        <v>943.78</v>
      </c>
      <c r="M1458" s="64" t="s">
        <v>4010</v>
      </c>
    </row>
    <row r="1459" spans="1:13" x14ac:dyDescent="0.25">
      <c r="A1459" t="str">
        <f t="shared" si="22"/>
        <v>492213C031</v>
      </c>
      <c r="B1459" s="4" t="s">
        <v>2890</v>
      </c>
      <c r="C1459" s="1">
        <v>4922</v>
      </c>
      <c r="D1459" s="1" t="s">
        <v>2891</v>
      </c>
      <c r="E1459" s="2">
        <v>21268.19</v>
      </c>
      <c r="F1459" s="2">
        <v>62804580.25</v>
      </c>
      <c r="G1459" s="2">
        <v>78996308.042999998</v>
      </c>
      <c r="H1459" s="3">
        <v>-0.20496815900000001</v>
      </c>
      <c r="I1459" s="5">
        <v>-16191727.789999999</v>
      </c>
      <c r="J1459" s="2">
        <v>2952.9819063117266</v>
      </c>
      <c r="K1459" s="2">
        <v>3714.2938841057939</v>
      </c>
      <c r="L1459" s="2">
        <v>2994.52</v>
      </c>
      <c r="M1459" s="64" t="s">
        <v>4008</v>
      </c>
    </row>
    <row r="1460" spans="1:13" x14ac:dyDescent="0.25">
      <c r="A1460" t="str">
        <f t="shared" si="22"/>
        <v>492313C032</v>
      </c>
      <c r="B1460" s="4" t="s">
        <v>2892</v>
      </c>
      <c r="C1460" s="1">
        <v>4923</v>
      </c>
      <c r="D1460" s="1" t="s">
        <v>2893</v>
      </c>
      <c r="E1460" s="2">
        <v>3239.4</v>
      </c>
      <c r="F1460" s="2">
        <v>13743548.161</v>
      </c>
      <c r="G1460" s="2">
        <v>15781694.405999999</v>
      </c>
      <c r="H1460" s="3">
        <v>-0.129146224</v>
      </c>
      <c r="I1460" s="5">
        <v>-2038146.2450000001</v>
      </c>
      <c r="J1460" s="2">
        <v>4242.6215228128667</v>
      </c>
      <c r="K1460" s="2">
        <v>4871.7955195406557</v>
      </c>
      <c r="L1460" s="2">
        <v>4233.3599999999997</v>
      </c>
      <c r="M1460" s="64" t="s">
        <v>4008</v>
      </c>
    </row>
    <row r="1461" spans="1:13" x14ac:dyDescent="0.25">
      <c r="A1461" t="str">
        <f t="shared" si="22"/>
        <v>492413C033</v>
      </c>
      <c r="B1461" s="4" t="s">
        <v>2894</v>
      </c>
      <c r="C1461" s="1">
        <v>4924</v>
      </c>
      <c r="D1461" s="1" t="s">
        <v>2895</v>
      </c>
      <c r="E1461" s="2">
        <v>603.54999999999995</v>
      </c>
      <c r="F1461" s="2">
        <v>3627845.2571999999</v>
      </c>
      <c r="G1461" s="2">
        <v>4507346.9025999997</v>
      </c>
      <c r="H1461" s="3">
        <v>-0.19512623800000001</v>
      </c>
      <c r="I1461" s="5">
        <v>-879501.64540000004</v>
      </c>
      <c r="J1461" s="2">
        <v>6010.8445981277446</v>
      </c>
      <c r="K1461" s="2">
        <v>7468.0588229641289</v>
      </c>
      <c r="L1461" s="2">
        <v>6191.7</v>
      </c>
      <c r="M1461" s="64" t="s">
        <v>4009</v>
      </c>
    </row>
    <row r="1462" spans="1:13" x14ac:dyDescent="0.25">
      <c r="A1462" t="str">
        <f t="shared" si="22"/>
        <v>492613C041</v>
      </c>
      <c r="B1462" s="4" t="s">
        <v>2896</v>
      </c>
      <c r="C1462" s="1">
        <v>4926</v>
      </c>
      <c r="D1462" s="1" t="s">
        <v>2897</v>
      </c>
      <c r="E1462" s="2">
        <v>6861.47</v>
      </c>
      <c r="F1462" s="2">
        <v>19558382.375999998</v>
      </c>
      <c r="G1462" s="2">
        <v>26133574.454</v>
      </c>
      <c r="H1462" s="3">
        <v>-0.25159941600000002</v>
      </c>
      <c r="I1462" s="5">
        <v>-6575192.0769999996</v>
      </c>
      <c r="J1462" s="2">
        <v>2850.4653341047906</v>
      </c>
      <c r="K1462" s="2">
        <v>3808.742799137794</v>
      </c>
      <c r="L1462" s="2">
        <v>2847.92</v>
      </c>
      <c r="M1462" s="64" t="s">
        <v>4008</v>
      </c>
    </row>
    <row r="1463" spans="1:13" x14ac:dyDescent="0.25">
      <c r="A1463" t="str">
        <f t="shared" si="22"/>
        <v>492713C042</v>
      </c>
      <c r="B1463" s="4" t="s">
        <v>2898</v>
      </c>
      <c r="C1463" s="1">
        <v>4927</v>
      </c>
      <c r="D1463" s="1" t="s">
        <v>2899</v>
      </c>
      <c r="E1463" s="2">
        <v>3311.99</v>
      </c>
      <c r="F1463" s="2">
        <v>11701105.739</v>
      </c>
      <c r="G1463" s="2">
        <v>13692948.122</v>
      </c>
      <c r="H1463" s="3">
        <v>-0.14546483099999999</v>
      </c>
      <c r="I1463" s="5">
        <v>-1991842.3829999999</v>
      </c>
      <c r="J1463" s="2">
        <v>3532.9532211751848</v>
      </c>
      <c r="K1463" s="2">
        <v>4134.3567226954192</v>
      </c>
      <c r="L1463" s="2">
        <v>3530.28</v>
      </c>
      <c r="M1463" s="64" t="s">
        <v>4008</v>
      </c>
    </row>
    <row r="1464" spans="1:13" x14ac:dyDescent="0.25">
      <c r="A1464" t="str">
        <f t="shared" si="22"/>
        <v>492813C043</v>
      </c>
      <c r="B1464" s="4" t="s">
        <v>2900</v>
      </c>
      <c r="C1464" s="1">
        <v>4928</v>
      </c>
      <c r="D1464" s="1" t="s">
        <v>2901</v>
      </c>
      <c r="E1464" s="2">
        <v>599.24</v>
      </c>
      <c r="F1464" s="2">
        <v>2719729.9276000001</v>
      </c>
      <c r="G1464" s="2">
        <v>3358279.3883000002</v>
      </c>
      <c r="H1464" s="3">
        <v>-0.190141851</v>
      </c>
      <c r="I1464" s="5">
        <v>-638549.46070000005</v>
      </c>
      <c r="J1464" s="2">
        <v>4538.6321467191774</v>
      </c>
      <c r="K1464" s="2">
        <v>5604.2310064414933</v>
      </c>
      <c r="L1464" s="2">
        <v>4372.78</v>
      </c>
      <c r="M1464" s="64" t="s">
        <v>4008</v>
      </c>
    </row>
    <row r="1465" spans="1:13" x14ac:dyDescent="0.25">
      <c r="A1465" t="str">
        <f t="shared" si="22"/>
        <v>498813C04J</v>
      </c>
      <c r="B1465" s="4" t="s">
        <v>2902</v>
      </c>
      <c r="C1465" s="1">
        <v>4988</v>
      </c>
      <c r="D1465" s="1" t="s">
        <v>2903</v>
      </c>
      <c r="E1465" s="2">
        <v>279.57</v>
      </c>
      <c r="F1465" s="2">
        <v>796192.99439999997</v>
      </c>
      <c r="G1465" s="2">
        <v>524599.75911999994</v>
      </c>
      <c r="H1465" s="3">
        <v>0.51771513530000002</v>
      </c>
      <c r="I1465" s="5">
        <v>271593.23528000002</v>
      </c>
      <c r="J1465" s="2">
        <v>2847.92</v>
      </c>
      <c r="K1465" s="2">
        <v>1876.4522628322065</v>
      </c>
      <c r="L1465" s="2">
        <v>2847.92</v>
      </c>
      <c r="M1465" s="64" t="s">
        <v>4010</v>
      </c>
    </row>
    <row r="1466" spans="1:13" x14ac:dyDescent="0.25">
      <c r="A1466" t="str">
        <f t="shared" si="22"/>
        <v>493013C051</v>
      </c>
      <c r="B1466" s="4" t="s">
        <v>2904</v>
      </c>
      <c r="C1466" s="1">
        <v>4930</v>
      </c>
      <c r="D1466" s="1" t="s">
        <v>2905</v>
      </c>
      <c r="E1466" s="2">
        <v>1185.2</v>
      </c>
      <c r="F1466" s="2">
        <v>3918786.8991999999</v>
      </c>
      <c r="G1466" s="2">
        <v>4185741.1878</v>
      </c>
      <c r="H1466" s="3">
        <v>-6.3777064999999994E-2</v>
      </c>
      <c r="I1466" s="5">
        <v>-266954.28860000003</v>
      </c>
      <c r="J1466" s="2">
        <v>3306.4351157610527</v>
      </c>
      <c r="K1466" s="2">
        <v>3531.6749812689841</v>
      </c>
      <c r="L1466" s="2">
        <v>3612.29</v>
      </c>
      <c r="M1466" s="64" t="s">
        <v>4008</v>
      </c>
    </row>
    <row r="1467" spans="1:13" x14ac:dyDescent="0.25">
      <c r="A1467" t="str">
        <f t="shared" si="22"/>
        <v>493113C052</v>
      </c>
      <c r="B1467" s="4" t="s">
        <v>2906</v>
      </c>
      <c r="C1467" s="1">
        <v>4931</v>
      </c>
      <c r="D1467" s="1" t="s">
        <v>2907</v>
      </c>
      <c r="E1467" s="2">
        <v>405.57</v>
      </c>
      <c r="F1467" s="2">
        <v>2099321.6872</v>
      </c>
      <c r="G1467" s="2">
        <v>2297520.3286000001</v>
      </c>
      <c r="H1467" s="3">
        <v>-8.6266328000000003E-2</v>
      </c>
      <c r="I1467" s="5">
        <v>-198198.64139999999</v>
      </c>
      <c r="J1467" s="2">
        <v>5176.2252809625961</v>
      </c>
      <c r="K1467" s="2">
        <v>5664.9168543038195</v>
      </c>
      <c r="L1467" s="2">
        <v>6015.05</v>
      </c>
      <c r="M1467" s="64" t="s">
        <v>4008</v>
      </c>
    </row>
    <row r="1468" spans="1:13" x14ac:dyDescent="0.25">
      <c r="A1468" t="str">
        <f t="shared" si="22"/>
        <v>493213C053</v>
      </c>
      <c r="B1468" s="4" t="s">
        <v>2908</v>
      </c>
      <c r="C1468" s="1">
        <v>4932</v>
      </c>
      <c r="D1468" s="1" t="s">
        <v>2909</v>
      </c>
      <c r="E1468" s="2">
        <v>260.52</v>
      </c>
      <c r="F1468" s="2">
        <v>2647943.19</v>
      </c>
      <c r="G1468" s="2">
        <v>2204034.2807</v>
      </c>
      <c r="H1468" s="3">
        <v>0.20140744320000001</v>
      </c>
      <c r="I1468" s="5">
        <v>443908.90927</v>
      </c>
      <c r="J1468" s="2">
        <v>10164.068747121142</v>
      </c>
      <c r="K1468" s="2">
        <v>8460.1346564563191</v>
      </c>
      <c r="L1468" s="2">
        <v>10725.87</v>
      </c>
      <c r="M1468" s="64" t="s">
        <v>4013</v>
      </c>
    </row>
    <row r="1469" spans="1:13" x14ac:dyDescent="0.25">
      <c r="A1469" t="str">
        <f t="shared" si="22"/>
        <v>493413C061</v>
      </c>
      <c r="B1469" s="4" t="s">
        <v>2910</v>
      </c>
      <c r="C1469" s="1">
        <v>4934</v>
      </c>
      <c r="D1469" s="1" t="s">
        <v>2911</v>
      </c>
      <c r="E1469" s="2">
        <v>1935.29</v>
      </c>
      <c r="F1469" s="2">
        <v>4234287.8624</v>
      </c>
      <c r="G1469" s="2">
        <v>5844607.0886000004</v>
      </c>
      <c r="H1469" s="3">
        <v>-0.27552223799999997</v>
      </c>
      <c r="I1469" s="5">
        <v>-1610319.226</v>
      </c>
      <c r="J1469" s="2">
        <v>2187.9345536844608</v>
      </c>
      <c r="K1469" s="2">
        <v>3020.0161673961011</v>
      </c>
      <c r="L1469" s="2">
        <v>2227.15</v>
      </c>
      <c r="M1469" s="64" t="s">
        <v>4008</v>
      </c>
    </row>
    <row r="1470" spans="1:13" x14ac:dyDescent="0.25">
      <c r="A1470" t="str">
        <f t="shared" si="22"/>
        <v>493513C062</v>
      </c>
      <c r="B1470" s="4" t="s">
        <v>2912</v>
      </c>
      <c r="C1470" s="1">
        <v>4935</v>
      </c>
      <c r="D1470" s="1" t="s">
        <v>2913</v>
      </c>
      <c r="E1470" s="2">
        <v>135.87</v>
      </c>
      <c r="F1470" s="2">
        <v>547933.37609999999</v>
      </c>
      <c r="G1470" s="2">
        <v>666664.93021999998</v>
      </c>
      <c r="H1470" s="3">
        <v>-0.178097795</v>
      </c>
      <c r="I1470" s="5">
        <v>-118731.55409999999</v>
      </c>
      <c r="J1470" s="2">
        <v>4032.7767432104215</v>
      </c>
      <c r="K1470" s="2">
        <v>4906.6381851770075</v>
      </c>
      <c r="L1470" s="2">
        <v>3976.03</v>
      </c>
      <c r="M1470" s="64" t="s">
        <v>4010</v>
      </c>
    </row>
    <row r="1471" spans="1:13" x14ac:dyDescent="0.25">
      <c r="A1471" t="str">
        <f t="shared" si="22"/>
        <v>493813C06J</v>
      </c>
      <c r="B1471" s="4" t="s">
        <v>2914</v>
      </c>
      <c r="C1471" s="1">
        <v>4938</v>
      </c>
      <c r="D1471" s="1" t="s">
        <v>2915</v>
      </c>
      <c r="E1471" s="2">
        <v>651.66999999999996</v>
      </c>
      <c r="F1471" s="2">
        <v>950454.17830000003</v>
      </c>
      <c r="G1471" s="2">
        <v>929628.14171999996</v>
      </c>
      <c r="H1471" s="3">
        <v>2.24025453E-2</v>
      </c>
      <c r="I1471" s="5">
        <v>20826.036575999999</v>
      </c>
      <c r="J1471" s="2">
        <v>1458.4900000000002</v>
      </c>
      <c r="K1471" s="2">
        <v>1426.5320510687925</v>
      </c>
      <c r="L1471" s="2">
        <v>1458.49</v>
      </c>
      <c r="M1471" s="64" t="s">
        <v>4008</v>
      </c>
    </row>
    <row r="1472" spans="1:13" x14ac:dyDescent="0.25">
      <c r="A1472" t="str">
        <f t="shared" si="22"/>
        <v>493913C071</v>
      </c>
      <c r="B1472" s="4" t="s">
        <v>2916</v>
      </c>
      <c r="C1472" s="1">
        <v>4939</v>
      </c>
      <c r="D1472" s="1" t="s">
        <v>2917</v>
      </c>
      <c r="E1472" s="2">
        <v>25985.63</v>
      </c>
      <c r="F1472" s="2">
        <v>60333508.202</v>
      </c>
      <c r="G1472" s="2">
        <v>69770285.906000003</v>
      </c>
      <c r="H1472" s="3">
        <v>-0.135254967</v>
      </c>
      <c r="I1472" s="5">
        <v>-9436777.7039999999</v>
      </c>
      <c r="J1472" s="2">
        <v>2321.8027887721018</v>
      </c>
      <c r="K1472" s="2">
        <v>2684.956489644469</v>
      </c>
      <c r="L1472" s="2">
        <v>2341.35</v>
      </c>
      <c r="M1472" s="64" t="s">
        <v>4013</v>
      </c>
    </row>
    <row r="1473" spans="1:13" x14ac:dyDescent="0.25">
      <c r="A1473" t="str">
        <f t="shared" si="22"/>
        <v>494013C072</v>
      </c>
      <c r="B1473" s="4" t="s">
        <v>2918</v>
      </c>
      <c r="C1473" s="1">
        <v>4940</v>
      </c>
      <c r="D1473" s="1" t="s">
        <v>2919</v>
      </c>
      <c r="E1473" s="2">
        <v>1931.17</v>
      </c>
      <c r="F1473" s="2">
        <v>7140359.0325999996</v>
      </c>
      <c r="G1473" s="2">
        <v>8216331.3706</v>
      </c>
      <c r="H1473" s="3">
        <v>-0.13095532400000001</v>
      </c>
      <c r="I1473" s="5">
        <v>-1075972.338</v>
      </c>
      <c r="J1473" s="2">
        <v>3697.4264474903812</v>
      </c>
      <c r="K1473" s="2">
        <v>4254.5873074871706</v>
      </c>
      <c r="L1473" s="2">
        <v>3671.74</v>
      </c>
      <c r="M1473" s="64" t="s">
        <v>4008</v>
      </c>
    </row>
    <row r="1474" spans="1:13" x14ac:dyDescent="0.25">
      <c r="A1474" t="str">
        <f t="shared" si="22"/>
        <v>494113C073</v>
      </c>
      <c r="B1474" s="4" t="s">
        <v>2920</v>
      </c>
      <c r="C1474" s="1">
        <v>4941</v>
      </c>
      <c r="D1474" s="1" t="s">
        <v>2921</v>
      </c>
      <c r="E1474" s="2">
        <v>409.89</v>
      </c>
      <c r="F1474" s="2">
        <v>2968447.8824999998</v>
      </c>
      <c r="G1474" s="2">
        <v>2528153.9078000002</v>
      </c>
      <c r="H1474" s="3">
        <v>0.17415631749999999</v>
      </c>
      <c r="I1474" s="5">
        <v>440293.97473999998</v>
      </c>
      <c r="J1474" s="2">
        <v>7242.0597782331843</v>
      </c>
      <c r="K1474" s="2">
        <v>6167.8838415184564</v>
      </c>
      <c r="L1474" s="2">
        <v>7136.4</v>
      </c>
      <c r="M1474" s="64" t="s">
        <v>4013</v>
      </c>
    </row>
    <row r="1475" spans="1:13" x14ac:dyDescent="0.25">
      <c r="A1475" t="str">
        <f t="shared" ref="A1475:A1538" si="23">TRIM(CONCATENATE(C1475,B1475))</f>
        <v>494313C07J</v>
      </c>
      <c r="B1475" s="4" t="s">
        <v>2922</v>
      </c>
      <c r="C1475" s="1">
        <v>4943</v>
      </c>
      <c r="D1475" s="1" t="s">
        <v>2923</v>
      </c>
      <c r="E1475" s="2">
        <v>1657.26</v>
      </c>
      <c r="F1475" s="2">
        <v>3231408.4109999998</v>
      </c>
      <c r="G1475" s="2">
        <v>3207020.8004000001</v>
      </c>
      <c r="H1475" s="3">
        <v>7.6044442000000002E-3</v>
      </c>
      <c r="I1475" s="5">
        <v>24387.610625000001</v>
      </c>
      <c r="J1475" s="2">
        <v>1949.85</v>
      </c>
      <c r="K1475" s="2">
        <v>1935.1343786732318</v>
      </c>
      <c r="L1475" s="2">
        <v>1949.85</v>
      </c>
      <c r="M1475" s="64" t="s">
        <v>4008</v>
      </c>
    </row>
    <row r="1476" spans="1:13" x14ac:dyDescent="0.25">
      <c r="A1476" t="str">
        <f t="shared" si="23"/>
        <v>494413C081</v>
      </c>
      <c r="B1476" s="4" t="s">
        <v>2924</v>
      </c>
      <c r="C1476" s="1">
        <v>4944</v>
      </c>
      <c r="D1476" s="1" t="s">
        <v>2925</v>
      </c>
      <c r="E1476" s="2">
        <v>8475.82</v>
      </c>
      <c r="F1476" s="2">
        <v>8029470.0192</v>
      </c>
      <c r="G1476" s="2">
        <v>10529721.219000001</v>
      </c>
      <c r="H1476" s="3">
        <v>-0.23744704599999999</v>
      </c>
      <c r="I1476" s="5">
        <v>-2500251.2000000002</v>
      </c>
      <c r="J1476" s="2">
        <v>947.33843087748448</v>
      </c>
      <c r="K1476" s="2">
        <v>1242.3247802572496</v>
      </c>
      <c r="L1476" s="2">
        <v>933.44</v>
      </c>
      <c r="M1476" s="64" t="s">
        <v>4008</v>
      </c>
    </row>
    <row r="1477" spans="1:13" x14ac:dyDescent="0.25">
      <c r="A1477" t="str">
        <f t="shared" si="23"/>
        <v>494513C082</v>
      </c>
      <c r="B1477" s="4" t="s">
        <v>2926</v>
      </c>
      <c r="C1477" s="1">
        <v>4945</v>
      </c>
      <c r="D1477" s="1" t="s">
        <v>2927</v>
      </c>
      <c r="E1477" s="2">
        <v>549.39</v>
      </c>
      <c r="F1477" s="2">
        <v>2101290.4029000001</v>
      </c>
      <c r="G1477" s="2">
        <v>2099112.0531000001</v>
      </c>
      <c r="H1477" s="3">
        <v>1.0377482000000001E-3</v>
      </c>
      <c r="I1477" s="5">
        <v>2178.3497996999999</v>
      </c>
      <c r="J1477" s="2">
        <v>3824.7700229345278</v>
      </c>
      <c r="K1477" s="2">
        <v>3820.8049893518269</v>
      </c>
      <c r="L1477" s="2">
        <v>3772.6</v>
      </c>
      <c r="M1477" s="64" t="s">
        <v>4009</v>
      </c>
    </row>
    <row r="1478" spans="1:13" x14ac:dyDescent="0.25">
      <c r="A1478" t="str">
        <f t="shared" si="23"/>
        <v>494613C083</v>
      </c>
      <c r="B1478" s="4" t="s">
        <v>2928</v>
      </c>
      <c r="C1478" s="1">
        <v>4946</v>
      </c>
      <c r="D1478" s="1" t="s">
        <v>2929</v>
      </c>
      <c r="E1478" s="2">
        <v>242.1</v>
      </c>
      <c r="F1478" s="2">
        <v>1868182.9071</v>
      </c>
      <c r="G1478" s="2">
        <v>1625171.1819</v>
      </c>
      <c r="H1478" s="3">
        <v>0.1495299252</v>
      </c>
      <c r="I1478" s="5">
        <v>243011.72524999999</v>
      </c>
      <c r="J1478" s="2">
        <v>7716.5754114002475</v>
      </c>
      <c r="K1478" s="2">
        <v>6712.8095080545227</v>
      </c>
      <c r="L1478" s="2">
        <v>7350.22</v>
      </c>
      <c r="M1478" s="64" t="s">
        <v>4009</v>
      </c>
    </row>
    <row r="1479" spans="1:13" x14ac:dyDescent="0.25">
      <c r="A1479" t="str">
        <f t="shared" si="23"/>
        <v>494813C08J</v>
      </c>
      <c r="B1479" s="4" t="s">
        <v>2930</v>
      </c>
      <c r="C1479" s="1">
        <v>4948</v>
      </c>
      <c r="D1479" s="1" t="s">
        <v>2931</v>
      </c>
      <c r="E1479" s="2">
        <v>9775.92</v>
      </c>
      <c r="F1479" s="2">
        <v>9125234.7647999991</v>
      </c>
      <c r="G1479" s="2">
        <v>8617759.5866999999</v>
      </c>
      <c r="H1479" s="3">
        <v>5.8887135700000003E-2</v>
      </c>
      <c r="I1479" s="5">
        <v>507475.17809</v>
      </c>
      <c r="J1479" s="2">
        <v>933.43999999999994</v>
      </c>
      <c r="K1479" s="2">
        <v>881.52926647312984</v>
      </c>
      <c r="L1479" s="2">
        <v>933.44</v>
      </c>
      <c r="M1479" s="64" t="s">
        <v>4008</v>
      </c>
    </row>
    <row r="1480" spans="1:13" x14ac:dyDescent="0.25">
      <c r="A1480" t="str">
        <f t="shared" si="23"/>
        <v>494913C091</v>
      </c>
      <c r="B1480" s="4" t="s">
        <v>2932</v>
      </c>
      <c r="C1480" s="1">
        <v>4949</v>
      </c>
      <c r="D1480" s="1" t="s">
        <v>2933</v>
      </c>
      <c r="E1480" s="2">
        <v>3425.21</v>
      </c>
      <c r="F1480" s="2">
        <v>6067408.0257999999</v>
      </c>
      <c r="G1480" s="2">
        <v>6988986.0658</v>
      </c>
      <c r="H1480" s="3">
        <v>-0.131861479</v>
      </c>
      <c r="I1480" s="5">
        <v>-921578.04</v>
      </c>
      <c r="J1480" s="2">
        <v>1771.3973817079827</v>
      </c>
      <c r="K1480" s="2">
        <v>2040.4547650509019</v>
      </c>
      <c r="L1480" s="2">
        <v>1760</v>
      </c>
      <c r="M1480" s="64" t="s">
        <v>4013</v>
      </c>
    </row>
    <row r="1481" spans="1:13" x14ac:dyDescent="0.25">
      <c r="A1481" t="str">
        <f t="shared" si="23"/>
        <v>495013C092</v>
      </c>
      <c r="B1481" s="4" t="s">
        <v>2934</v>
      </c>
      <c r="C1481" s="1">
        <v>4950</v>
      </c>
      <c r="D1481" s="1" t="s">
        <v>2935</v>
      </c>
      <c r="E1481" s="2">
        <v>441.9</v>
      </c>
      <c r="F1481" s="2">
        <v>1459997.9639999999</v>
      </c>
      <c r="G1481" s="2">
        <v>1725562.0016999999</v>
      </c>
      <c r="H1481" s="3">
        <v>-0.153900026</v>
      </c>
      <c r="I1481" s="5">
        <v>-265564.03769999999</v>
      </c>
      <c r="J1481" s="2">
        <v>3303.9103054989819</v>
      </c>
      <c r="K1481" s="2">
        <v>3904.8698839103868</v>
      </c>
      <c r="L1481" s="2">
        <v>3302.52</v>
      </c>
      <c r="M1481" s="64" t="s">
        <v>4009</v>
      </c>
    </row>
    <row r="1482" spans="1:13" x14ac:dyDescent="0.25">
      <c r="A1482" t="str">
        <f t="shared" si="23"/>
        <v>495113C093</v>
      </c>
      <c r="B1482" s="4" t="s">
        <v>2936</v>
      </c>
      <c r="C1482" s="1">
        <v>4951</v>
      </c>
      <c r="D1482" s="1" t="s">
        <v>2937</v>
      </c>
      <c r="E1482" s="2">
        <v>206.06</v>
      </c>
      <c r="F1482" s="2">
        <v>1223903.1749</v>
      </c>
      <c r="G1482" s="2">
        <v>1504601.5632</v>
      </c>
      <c r="H1482" s="3">
        <v>-0.186559947</v>
      </c>
      <c r="I1482" s="5">
        <v>-280698.38829999999</v>
      </c>
      <c r="J1482" s="2">
        <v>5939.54758274289</v>
      </c>
      <c r="K1482" s="2">
        <v>7301.7643560128117</v>
      </c>
      <c r="L1482" s="2">
        <v>6418.84</v>
      </c>
      <c r="M1482" s="64" t="s">
        <v>4010</v>
      </c>
    </row>
    <row r="1483" spans="1:13" x14ac:dyDescent="0.25">
      <c r="A1483" t="str">
        <f t="shared" si="23"/>
        <v>495313C09T</v>
      </c>
      <c r="B1483" s="4" t="s">
        <v>2938</v>
      </c>
      <c r="C1483" s="1">
        <v>4953</v>
      </c>
      <c r="D1483" s="1" t="s">
        <v>2939</v>
      </c>
      <c r="E1483" s="2">
        <v>1883.94</v>
      </c>
      <c r="F1483" s="2">
        <v>2257581.8202</v>
      </c>
      <c r="G1483" s="2">
        <v>2836401.9657000001</v>
      </c>
      <c r="H1483" s="3">
        <v>-0.20406844699999999</v>
      </c>
      <c r="I1483" s="5">
        <v>-578820.14549999998</v>
      </c>
      <c r="J1483" s="2">
        <v>1198.33</v>
      </c>
      <c r="K1483" s="2">
        <v>1505.5691612790215</v>
      </c>
      <c r="L1483" s="2">
        <v>1198.33</v>
      </c>
      <c r="M1483" s="64" t="s">
        <v>4012</v>
      </c>
    </row>
    <row r="1484" spans="1:13" x14ac:dyDescent="0.25">
      <c r="A1484" t="str">
        <f t="shared" si="23"/>
        <v>495413C101</v>
      </c>
      <c r="B1484" s="4" t="s">
        <v>2940</v>
      </c>
      <c r="C1484" s="1">
        <v>4954</v>
      </c>
      <c r="D1484" s="1" t="s">
        <v>2941</v>
      </c>
      <c r="E1484" s="2">
        <v>1570.71</v>
      </c>
      <c r="F1484" s="2">
        <v>2287484.1411000001</v>
      </c>
      <c r="G1484" s="2">
        <v>2626618.1913000001</v>
      </c>
      <c r="H1484" s="3">
        <v>-0.129114331</v>
      </c>
      <c r="I1484" s="5">
        <v>-339134.0502</v>
      </c>
      <c r="J1484" s="2">
        <v>1456.3376696525775</v>
      </c>
      <c r="K1484" s="2">
        <v>1672.2489774051226</v>
      </c>
      <c r="L1484" s="2">
        <v>1455.05</v>
      </c>
      <c r="M1484" s="64" t="s">
        <v>4008</v>
      </c>
    </row>
    <row r="1485" spans="1:13" x14ac:dyDescent="0.25">
      <c r="A1485" t="str">
        <f t="shared" si="23"/>
        <v>495813C10T</v>
      </c>
      <c r="B1485" s="4" t="s">
        <v>2942</v>
      </c>
      <c r="C1485" s="1">
        <v>4958</v>
      </c>
      <c r="D1485" s="1" t="s">
        <v>2943</v>
      </c>
      <c r="E1485" s="2">
        <v>3825.2</v>
      </c>
      <c r="F1485" s="2">
        <v>4079422.7919999999</v>
      </c>
      <c r="G1485" s="2">
        <v>4852500.2257000003</v>
      </c>
      <c r="H1485" s="3">
        <v>-0.15931528</v>
      </c>
      <c r="I1485" s="5">
        <v>-773077.43370000005</v>
      </c>
      <c r="J1485" s="2">
        <v>1066.46</v>
      </c>
      <c r="K1485" s="2">
        <v>1268.5611799905889</v>
      </c>
      <c r="L1485" s="2">
        <v>1066.46</v>
      </c>
      <c r="M1485" s="64" t="s">
        <v>4008</v>
      </c>
    </row>
    <row r="1486" spans="1:13" x14ac:dyDescent="0.25">
      <c r="A1486" t="str">
        <f t="shared" si="23"/>
        <v>495913C111</v>
      </c>
      <c r="B1486" s="4" t="s">
        <v>2944</v>
      </c>
      <c r="C1486" s="1">
        <v>4959</v>
      </c>
      <c r="D1486" s="1" t="s">
        <v>2945</v>
      </c>
      <c r="E1486" s="2">
        <v>891.17</v>
      </c>
      <c r="F1486" s="2">
        <v>881403.71970000002</v>
      </c>
      <c r="G1486" s="2">
        <v>959593.87520999997</v>
      </c>
      <c r="H1486" s="3">
        <v>-8.1482550000000001E-2</v>
      </c>
      <c r="I1486" s="5">
        <v>-78190.155509999997</v>
      </c>
      <c r="J1486" s="2">
        <v>989.04105804728624</v>
      </c>
      <c r="K1486" s="2">
        <v>1076.7798233894769</v>
      </c>
      <c r="L1486" s="2">
        <v>984.01</v>
      </c>
      <c r="M1486" s="64" t="s">
        <v>4013</v>
      </c>
    </row>
    <row r="1487" spans="1:13" x14ac:dyDescent="0.25">
      <c r="A1487" t="str">
        <f t="shared" si="23"/>
        <v>496313C11J</v>
      </c>
      <c r="B1487" s="4" t="s">
        <v>2946</v>
      </c>
      <c r="C1487" s="1">
        <v>4963</v>
      </c>
      <c r="D1487" s="1" t="s">
        <v>2947</v>
      </c>
      <c r="E1487" s="2">
        <v>3198.37</v>
      </c>
      <c r="F1487" s="2">
        <v>3147228.0636999998</v>
      </c>
      <c r="G1487" s="2">
        <v>2792929.2085000002</v>
      </c>
      <c r="H1487" s="3">
        <v>0.1268556518</v>
      </c>
      <c r="I1487" s="5">
        <v>354298.85518999997</v>
      </c>
      <c r="J1487" s="2">
        <v>984.01</v>
      </c>
      <c r="K1487" s="2">
        <v>873.2351818269932</v>
      </c>
      <c r="L1487" s="2">
        <v>984.01</v>
      </c>
      <c r="M1487" s="64" t="s">
        <v>4008</v>
      </c>
    </row>
    <row r="1488" spans="1:13" x14ac:dyDescent="0.25">
      <c r="A1488" t="str">
        <f t="shared" si="23"/>
        <v>496413C121</v>
      </c>
      <c r="B1488" s="4" t="s">
        <v>2948</v>
      </c>
      <c r="C1488" s="1">
        <v>4964</v>
      </c>
      <c r="D1488" s="1" t="s">
        <v>2949</v>
      </c>
      <c r="E1488" s="2">
        <v>3763.56</v>
      </c>
      <c r="F1488" s="2">
        <v>2719220.4084000001</v>
      </c>
      <c r="G1488" s="2">
        <v>4329314.0048000002</v>
      </c>
      <c r="H1488" s="3">
        <v>-0.371905017</v>
      </c>
      <c r="I1488" s="5">
        <v>-1610093.5959999999</v>
      </c>
      <c r="J1488" s="2">
        <v>722.51283582565452</v>
      </c>
      <c r="K1488" s="2">
        <v>1150.3241624419434</v>
      </c>
      <c r="L1488" s="2">
        <v>720</v>
      </c>
      <c r="M1488" s="64" t="s">
        <v>4013</v>
      </c>
    </row>
    <row r="1489" spans="1:13" x14ac:dyDescent="0.25">
      <c r="A1489" t="str">
        <f t="shared" si="23"/>
        <v>496813C12J</v>
      </c>
      <c r="B1489" s="4" t="s">
        <v>2950</v>
      </c>
      <c r="C1489" s="1">
        <v>4968</v>
      </c>
      <c r="D1489" s="1" t="s">
        <v>2951</v>
      </c>
      <c r="E1489" s="2">
        <v>11695.21</v>
      </c>
      <c r="F1489" s="2">
        <v>8420551.1999999993</v>
      </c>
      <c r="G1489" s="2">
        <v>10901792.024</v>
      </c>
      <c r="H1489" s="3">
        <v>-0.227599354</v>
      </c>
      <c r="I1489" s="5">
        <v>-2481240.824</v>
      </c>
      <c r="J1489" s="2">
        <v>720</v>
      </c>
      <c r="K1489" s="2">
        <v>932.15872344318757</v>
      </c>
      <c r="L1489" s="2">
        <v>720</v>
      </c>
      <c r="M1489" s="64" t="s">
        <v>4008</v>
      </c>
    </row>
    <row r="1490" spans="1:13" x14ac:dyDescent="0.25">
      <c r="A1490" t="str">
        <f t="shared" si="23"/>
        <v>498713C12J</v>
      </c>
      <c r="B1490" s="4" t="s">
        <v>2950</v>
      </c>
      <c r="C1490" s="1">
        <v>4987</v>
      </c>
      <c r="D1490" s="1" t="s">
        <v>2951</v>
      </c>
      <c r="E1490" s="2">
        <v>1212.7</v>
      </c>
      <c r="F1490" s="2">
        <v>1177252.7790000001</v>
      </c>
      <c r="G1490" s="2">
        <v>1811399.0223000001</v>
      </c>
      <c r="H1490" s="3">
        <v>-0.35008644500000002</v>
      </c>
      <c r="I1490" s="5">
        <v>-634146.24329999997</v>
      </c>
      <c r="J1490" s="2">
        <v>970.7700000000001</v>
      </c>
      <c r="K1490" s="2">
        <v>1493.6909559660262</v>
      </c>
      <c r="L1490" s="2">
        <v>970.77</v>
      </c>
      <c r="M1490" s="64" t="s">
        <v>4008</v>
      </c>
    </row>
    <row r="1491" spans="1:13" x14ac:dyDescent="0.25">
      <c r="A1491" t="str">
        <f t="shared" si="23"/>
        <v>496913C131</v>
      </c>
      <c r="B1491" s="4" t="s">
        <v>2952</v>
      </c>
      <c r="C1491" s="1">
        <v>4969</v>
      </c>
      <c r="D1491" s="1" t="s">
        <v>2953</v>
      </c>
      <c r="E1491" s="2">
        <v>1012.25</v>
      </c>
      <c r="F1491" s="2">
        <v>3486139.2878</v>
      </c>
      <c r="G1491" s="2">
        <v>3346802.1653999998</v>
      </c>
      <c r="H1491" s="3">
        <v>4.1632912699999997E-2</v>
      </c>
      <c r="I1491" s="5">
        <v>139337.12244000001</v>
      </c>
      <c r="J1491" s="2">
        <v>3443.9508894047913</v>
      </c>
      <c r="K1491" s="2">
        <v>3306.2999905161769</v>
      </c>
      <c r="L1491" s="2">
        <v>3417.94</v>
      </c>
      <c r="M1491" s="64" t="s">
        <v>4008</v>
      </c>
    </row>
    <row r="1492" spans="1:13" x14ac:dyDescent="0.25">
      <c r="A1492" t="str">
        <f t="shared" si="23"/>
        <v>497013C132</v>
      </c>
      <c r="B1492" s="4" t="s">
        <v>2954</v>
      </c>
      <c r="C1492" s="1">
        <v>4970</v>
      </c>
      <c r="D1492" s="1" t="s">
        <v>2955</v>
      </c>
      <c r="E1492" s="2">
        <v>285.26</v>
      </c>
      <c r="F1492" s="2">
        <v>1672549.3666000001</v>
      </c>
      <c r="G1492" s="2">
        <v>1639046.3781000001</v>
      </c>
      <c r="H1492" s="3">
        <v>2.0440537200000001E-2</v>
      </c>
      <c r="I1492" s="5">
        <v>33502.988542999999</v>
      </c>
      <c r="J1492" s="2">
        <v>5863.2453431956819</v>
      </c>
      <c r="K1492" s="2">
        <v>5745.7981423964111</v>
      </c>
      <c r="L1492" s="2">
        <v>6320.46</v>
      </c>
      <c r="M1492" s="64" t="s">
        <v>4008</v>
      </c>
    </row>
    <row r="1493" spans="1:13" x14ac:dyDescent="0.25">
      <c r="A1493" t="str">
        <f t="shared" si="23"/>
        <v>497113C133</v>
      </c>
      <c r="B1493" s="4" t="s">
        <v>2956</v>
      </c>
      <c r="C1493" s="1">
        <v>4971</v>
      </c>
      <c r="D1493" s="1" t="s">
        <v>2957</v>
      </c>
      <c r="E1493" s="2">
        <v>321.77</v>
      </c>
      <c r="F1493" s="2">
        <v>2908389.5628999998</v>
      </c>
      <c r="G1493" s="2">
        <v>3051044.3519000001</v>
      </c>
      <c r="H1493" s="3">
        <v>-4.6756051999999999E-2</v>
      </c>
      <c r="I1493" s="5">
        <v>-142654.78899999999</v>
      </c>
      <c r="J1493" s="2">
        <v>9038.7219532585386</v>
      </c>
      <c r="K1493" s="2">
        <v>9482.0659225533782</v>
      </c>
      <c r="L1493" s="2">
        <v>9540.7900000000009</v>
      </c>
      <c r="M1493" s="64" t="s">
        <v>4012</v>
      </c>
    </row>
    <row r="1494" spans="1:13" x14ac:dyDescent="0.25">
      <c r="A1494" t="str">
        <f t="shared" si="23"/>
        <v>497313C13T</v>
      </c>
      <c r="B1494" s="4" t="s">
        <v>2958</v>
      </c>
      <c r="C1494" s="1">
        <v>4973</v>
      </c>
      <c r="D1494" s="1" t="s">
        <v>2959</v>
      </c>
      <c r="E1494" s="2">
        <v>458.09</v>
      </c>
      <c r="F1494" s="2">
        <v>500316.73619999998</v>
      </c>
      <c r="G1494" s="2">
        <v>543482.68903999997</v>
      </c>
      <c r="H1494" s="3">
        <v>-7.9424705999999998E-2</v>
      </c>
      <c r="I1494" s="5">
        <v>-43165.952839999998</v>
      </c>
      <c r="J1494" s="2">
        <v>1092.18</v>
      </c>
      <c r="K1494" s="2">
        <v>1186.4102884585998</v>
      </c>
      <c r="L1494" s="2">
        <v>1092.18</v>
      </c>
      <c r="M1494" s="64" t="s">
        <v>4013</v>
      </c>
    </row>
    <row r="1495" spans="1:13" x14ac:dyDescent="0.25">
      <c r="A1495" t="str">
        <f t="shared" si="23"/>
        <v>497413C141</v>
      </c>
      <c r="B1495" s="4" t="s">
        <v>2960</v>
      </c>
      <c r="C1495" s="1">
        <v>4974</v>
      </c>
      <c r="D1495" s="1" t="s">
        <v>2961</v>
      </c>
      <c r="E1495" s="2">
        <v>4226.43</v>
      </c>
      <c r="F1495" s="2">
        <v>29738260.274999999</v>
      </c>
      <c r="G1495" s="2">
        <v>26764838.932</v>
      </c>
      <c r="H1495" s="3">
        <v>0.1110943111</v>
      </c>
      <c r="I1495" s="5">
        <v>2973421.3429</v>
      </c>
      <c r="J1495" s="2">
        <v>7036.2599818286344</v>
      </c>
      <c r="K1495" s="2">
        <v>6332.7297345513825</v>
      </c>
      <c r="L1495" s="2">
        <v>7247.37</v>
      </c>
      <c r="M1495" s="64" t="s">
        <v>4008</v>
      </c>
    </row>
    <row r="1496" spans="1:13" x14ac:dyDescent="0.25">
      <c r="A1496" t="str">
        <f t="shared" si="23"/>
        <v>497513C142</v>
      </c>
      <c r="B1496" s="4" t="s">
        <v>2962</v>
      </c>
      <c r="C1496" s="1">
        <v>4975</v>
      </c>
      <c r="D1496" s="1" t="s">
        <v>2963</v>
      </c>
      <c r="E1496" s="2">
        <v>2221.06</v>
      </c>
      <c r="F1496" s="2">
        <v>21148022.960000001</v>
      </c>
      <c r="G1496" s="2">
        <v>18583272.489999998</v>
      </c>
      <c r="H1496" s="3">
        <v>0.13801393000000001</v>
      </c>
      <c r="I1496" s="5">
        <v>2564750.4690999999</v>
      </c>
      <c r="J1496" s="2">
        <v>9521.5901236346617</v>
      </c>
      <c r="K1496" s="2">
        <v>8366.8484822562186</v>
      </c>
      <c r="L1496" s="2">
        <v>9706.6</v>
      </c>
      <c r="M1496" s="64" t="s">
        <v>4008</v>
      </c>
    </row>
    <row r="1497" spans="1:13" x14ac:dyDescent="0.25">
      <c r="A1497" t="str">
        <f t="shared" si="23"/>
        <v>497613C143</v>
      </c>
      <c r="B1497" s="4" t="s">
        <v>2964</v>
      </c>
      <c r="C1497" s="1">
        <v>4976</v>
      </c>
      <c r="D1497" s="1" t="s">
        <v>2965</v>
      </c>
      <c r="E1497" s="2">
        <v>819.14</v>
      </c>
      <c r="F1497" s="2">
        <v>11691155.997</v>
      </c>
      <c r="G1497" s="2">
        <v>10485312.943</v>
      </c>
      <c r="H1497" s="3">
        <v>0.1150030581</v>
      </c>
      <c r="I1497" s="5">
        <v>1205843.0538000001</v>
      </c>
      <c r="J1497" s="2">
        <v>14272.47600776424</v>
      </c>
      <c r="K1497" s="2">
        <v>12800.391804819688</v>
      </c>
      <c r="L1497" s="2">
        <v>14830.17</v>
      </c>
      <c r="M1497" s="64" t="s">
        <v>4013</v>
      </c>
    </row>
    <row r="1498" spans="1:13" x14ac:dyDescent="0.25">
      <c r="A1498" t="str">
        <f t="shared" si="23"/>
        <v>497713C144</v>
      </c>
      <c r="B1498" s="4" t="s">
        <v>2966</v>
      </c>
      <c r="C1498" s="1">
        <v>4977</v>
      </c>
      <c r="D1498" s="1" t="s">
        <v>2967</v>
      </c>
      <c r="E1498" s="2">
        <v>282.93</v>
      </c>
      <c r="F1498" s="2">
        <v>5706647.8460999997</v>
      </c>
      <c r="G1498" s="2">
        <v>5991759.2855000002</v>
      </c>
      <c r="H1498" s="3">
        <v>-4.7583926999999998E-2</v>
      </c>
      <c r="I1498" s="5">
        <v>-285111.43939999997</v>
      </c>
      <c r="J1498" s="2">
        <v>20169.822380447458</v>
      </c>
      <c r="K1498" s="2">
        <v>21177.532553988618</v>
      </c>
      <c r="L1498" s="2">
        <v>19633</v>
      </c>
      <c r="M1498" s="64" t="s">
        <v>4009</v>
      </c>
    </row>
    <row r="1499" spans="1:13" x14ac:dyDescent="0.25">
      <c r="A1499" t="str">
        <f t="shared" si="23"/>
        <v>497813C151</v>
      </c>
      <c r="B1499" s="4" t="s">
        <v>2968</v>
      </c>
      <c r="C1499" s="1">
        <v>4978</v>
      </c>
      <c r="D1499" s="1" t="s">
        <v>2969</v>
      </c>
      <c r="E1499" s="2">
        <v>3501.46</v>
      </c>
      <c r="F1499" s="2">
        <v>12389378.571</v>
      </c>
      <c r="G1499" s="2">
        <v>14886098.198000001</v>
      </c>
      <c r="H1499" s="3">
        <v>-0.16772156099999999</v>
      </c>
      <c r="I1499" s="5">
        <v>-2496719.6269999999</v>
      </c>
      <c r="J1499" s="2">
        <v>3538.3464529082157</v>
      </c>
      <c r="K1499" s="2">
        <v>4251.3974736252876</v>
      </c>
      <c r="L1499" s="2">
        <v>3566.06</v>
      </c>
      <c r="M1499" s="64" t="s">
        <v>4008</v>
      </c>
    </row>
    <row r="1500" spans="1:13" x14ac:dyDescent="0.25">
      <c r="A1500" t="str">
        <f t="shared" si="23"/>
        <v>497913C152</v>
      </c>
      <c r="B1500" s="4" t="s">
        <v>2970</v>
      </c>
      <c r="C1500" s="1">
        <v>4979</v>
      </c>
      <c r="D1500" s="1" t="s">
        <v>2971</v>
      </c>
      <c r="E1500" s="2">
        <v>860.02</v>
      </c>
      <c r="F1500" s="2">
        <v>3830914.5252</v>
      </c>
      <c r="G1500" s="2">
        <v>4504771.8713999996</v>
      </c>
      <c r="H1500" s="3">
        <v>-0.14958745200000001</v>
      </c>
      <c r="I1500" s="5">
        <v>-673857.34620000003</v>
      </c>
      <c r="J1500" s="2">
        <v>4454.4481816701937</v>
      </c>
      <c r="K1500" s="2">
        <v>5237.9850136043342</v>
      </c>
      <c r="L1500" s="2">
        <v>4471.25</v>
      </c>
      <c r="M1500" s="64" t="s">
        <v>4008</v>
      </c>
    </row>
    <row r="1501" spans="1:13" x14ac:dyDescent="0.25">
      <c r="A1501" t="str">
        <f t="shared" si="23"/>
        <v>498013C153</v>
      </c>
      <c r="B1501" s="4" t="s">
        <v>2972</v>
      </c>
      <c r="C1501" s="1">
        <v>4980</v>
      </c>
      <c r="D1501" s="1" t="s">
        <v>2973</v>
      </c>
      <c r="E1501" s="2">
        <v>245.48</v>
      </c>
      <c r="F1501" s="2">
        <v>2013996.2152</v>
      </c>
      <c r="G1501" s="2">
        <v>2050324.0645999999</v>
      </c>
      <c r="H1501" s="3">
        <v>-1.7718101E-2</v>
      </c>
      <c r="I1501" s="5">
        <v>-36327.849370000004</v>
      </c>
      <c r="J1501" s="2">
        <v>8204.3189473684215</v>
      </c>
      <c r="K1501" s="2">
        <v>8352.3059499755582</v>
      </c>
      <c r="L1501" s="2">
        <v>8334.7900000000009</v>
      </c>
      <c r="M1501" s="64" t="s">
        <v>4009</v>
      </c>
    </row>
    <row r="1502" spans="1:13" x14ac:dyDescent="0.25">
      <c r="A1502" t="str">
        <f t="shared" si="23"/>
        <v>498213C16J</v>
      </c>
      <c r="B1502" s="4" t="s">
        <v>2974</v>
      </c>
      <c r="C1502" s="1">
        <v>4982</v>
      </c>
      <c r="D1502" s="1" t="s">
        <v>2975</v>
      </c>
      <c r="E1502" s="2">
        <v>31671.52</v>
      </c>
      <c r="F1502" s="2">
        <v>38474879.211000003</v>
      </c>
      <c r="G1502" s="2">
        <v>40214271.957000002</v>
      </c>
      <c r="H1502" s="3">
        <v>-4.3253119999999999E-2</v>
      </c>
      <c r="I1502" s="5">
        <v>-1739392.746</v>
      </c>
      <c r="J1502" s="2">
        <v>1214.8099999936853</v>
      </c>
      <c r="K1502" s="2">
        <v>1269.7297747945158</v>
      </c>
      <c r="L1502" s="2">
        <v>1214.81</v>
      </c>
      <c r="M1502" s="64" t="s">
        <v>4014</v>
      </c>
    </row>
    <row r="1503" spans="1:13" x14ac:dyDescent="0.25">
      <c r="A1503" t="str">
        <f t="shared" si="23"/>
        <v>498313C171</v>
      </c>
      <c r="B1503" s="4" t="s">
        <v>2976</v>
      </c>
      <c r="C1503" s="1">
        <v>4983</v>
      </c>
      <c r="D1503" s="1" t="s">
        <v>2977</v>
      </c>
      <c r="E1503" s="2">
        <v>9064.23</v>
      </c>
      <c r="F1503" s="2">
        <v>20091183.348000001</v>
      </c>
      <c r="G1503" s="2">
        <v>19943570.114999998</v>
      </c>
      <c r="H1503" s="3">
        <v>7.4015451000000003E-3</v>
      </c>
      <c r="I1503" s="5">
        <v>147613.23388000001</v>
      </c>
      <c r="J1503" s="2">
        <v>2216.535033643233</v>
      </c>
      <c r="K1503" s="2">
        <v>2200.2497856960822</v>
      </c>
      <c r="L1503" s="2">
        <v>2212.85</v>
      </c>
      <c r="M1503" s="64" t="s">
        <v>4008</v>
      </c>
    </row>
    <row r="1504" spans="1:13" x14ac:dyDescent="0.25">
      <c r="A1504" t="str">
        <f t="shared" si="23"/>
        <v>498413C172</v>
      </c>
      <c r="B1504" s="4" t="s">
        <v>2978</v>
      </c>
      <c r="C1504" s="1">
        <v>4984</v>
      </c>
      <c r="D1504" s="1" t="s">
        <v>2979</v>
      </c>
      <c r="E1504" s="2">
        <v>852.31</v>
      </c>
      <c r="F1504" s="2">
        <v>2694517.6258999999</v>
      </c>
      <c r="G1504" s="2">
        <v>2619081.3736999999</v>
      </c>
      <c r="H1504" s="3">
        <v>2.8802561500000001E-2</v>
      </c>
      <c r="I1504" s="5">
        <v>75436.252238999994</v>
      </c>
      <c r="J1504" s="2">
        <v>3161.4290878905563</v>
      </c>
      <c r="K1504" s="2">
        <v>3072.9210893923573</v>
      </c>
      <c r="L1504" s="2">
        <v>3145.89</v>
      </c>
      <c r="M1504" s="64" t="s">
        <v>4008</v>
      </c>
    </row>
    <row r="1505" spans="1:13" x14ac:dyDescent="0.25">
      <c r="A1505" t="str">
        <f t="shared" si="23"/>
        <v>520513K02Z</v>
      </c>
      <c r="B1505" s="4" t="s">
        <v>2980</v>
      </c>
      <c r="C1505" s="1">
        <v>5205</v>
      </c>
      <c r="D1505" s="1" t="s">
        <v>2981</v>
      </c>
      <c r="E1505" s="2">
        <v>28397.46</v>
      </c>
      <c r="F1505" s="2">
        <v>26338644.149999999</v>
      </c>
      <c r="G1505" s="2">
        <v>36183393.153999999</v>
      </c>
      <c r="H1505" s="3">
        <v>-0.27207920899999999</v>
      </c>
      <c r="I1505" s="5">
        <v>-9844749.0040000007</v>
      </c>
      <c r="J1505" s="2">
        <v>927.5</v>
      </c>
      <c r="K1505" s="2">
        <v>1274.1770973178586</v>
      </c>
      <c r="L1505" s="2">
        <v>927.5</v>
      </c>
      <c r="M1505" s="64" t="s">
        <v>4013</v>
      </c>
    </row>
    <row r="1506" spans="1:13" x14ac:dyDescent="0.25">
      <c r="A1506" t="str">
        <f t="shared" si="23"/>
        <v>520613K03Z</v>
      </c>
      <c r="B1506" s="4" t="s">
        <v>2982</v>
      </c>
      <c r="C1506" s="1">
        <v>5206</v>
      </c>
      <c r="D1506" s="1" t="s">
        <v>2983</v>
      </c>
      <c r="E1506" s="2">
        <v>3383.27</v>
      </c>
      <c r="F1506" s="2">
        <v>1997245.7790999999</v>
      </c>
      <c r="G1506" s="2">
        <v>3069038.7744</v>
      </c>
      <c r="H1506" s="3">
        <v>-0.34922758399999998</v>
      </c>
      <c r="I1506" s="5">
        <v>-1071792.9950000001</v>
      </c>
      <c r="J1506" s="2">
        <v>590.32999999999993</v>
      </c>
      <c r="K1506" s="2">
        <v>907.1220370824675</v>
      </c>
      <c r="L1506" s="2">
        <v>590.33000000000004</v>
      </c>
      <c r="M1506" s="64" t="s">
        <v>4008</v>
      </c>
    </row>
    <row r="1507" spans="1:13" x14ac:dyDescent="0.25">
      <c r="A1507" t="str">
        <f t="shared" si="23"/>
        <v>520713K04Z</v>
      </c>
      <c r="B1507" s="4" t="s">
        <v>2984</v>
      </c>
      <c r="C1507" s="1">
        <v>5207</v>
      </c>
      <c r="D1507" s="1" t="s">
        <v>2985</v>
      </c>
      <c r="E1507" s="2">
        <v>13531.09</v>
      </c>
      <c r="F1507" s="2">
        <v>9921536.4316000007</v>
      </c>
      <c r="G1507" s="2">
        <v>12893768.782</v>
      </c>
      <c r="H1507" s="3">
        <v>-0.23051695799999999</v>
      </c>
      <c r="I1507" s="5">
        <v>-2972232.3509999998</v>
      </c>
      <c r="J1507" s="2">
        <v>733.24</v>
      </c>
      <c r="K1507" s="2">
        <v>952.89949161523566</v>
      </c>
      <c r="L1507" s="2">
        <v>733.24</v>
      </c>
      <c r="M1507" s="64" t="s">
        <v>4008</v>
      </c>
    </row>
    <row r="1508" spans="1:13" x14ac:dyDescent="0.25">
      <c r="A1508" t="str">
        <f t="shared" si="23"/>
        <v>520813K05Z</v>
      </c>
      <c r="B1508" s="4" t="s">
        <v>2986</v>
      </c>
      <c r="C1508" s="1">
        <v>5208</v>
      </c>
      <c r="D1508" s="1" t="s">
        <v>2987</v>
      </c>
      <c r="E1508" s="2">
        <v>1371.68</v>
      </c>
      <c r="F1508" s="2">
        <v>331425.32160000002</v>
      </c>
      <c r="G1508" s="2">
        <v>833689.72042999999</v>
      </c>
      <c r="H1508" s="3">
        <v>-0.60245962799999997</v>
      </c>
      <c r="I1508" s="5">
        <v>-502264.39880000002</v>
      </c>
      <c r="J1508" s="2">
        <v>241.62</v>
      </c>
      <c r="K1508" s="2">
        <v>607.78732680362759</v>
      </c>
      <c r="L1508" s="2">
        <v>241.62</v>
      </c>
      <c r="M1508" s="64" t="s">
        <v>4008</v>
      </c>
    </row>
    <row r="1509" spans="1:13" x14ac:dyDescent="0.25">
      <c r="A1509" t="str">
        <f t="shared" si="23"/>
        <v>520913K06J</v>
      </c>
      <c r="B1509" s="4" t="s">
        <v>2988</v>
      </c>
      <c r="C1509" s="1">
        <v>5209</v>
      </c>
      <c r="D1509" s="1" t="s">
        <v>2989</v>
      </c>
      <c r="E1509" s="2">
        <v>4102.03</v>
      </c>
      <c r="F1509" s="2">
        <v>2429017.0644999999</v>
      </c>
      <c r="G1509" s="2">
        <v>2761100.6612999998</v>
      </c>
      <c r="H1509" s="3">
        <v>-0.12027218000000001</v>
      </c>
      <c r="I1509" s="5">
        <v>-332083.5968</v>
      </c>
      <c r="J1509" s="2">
        <v>592.15</v>
      </c>
      <c r="K1509" s="2">
        <v>673.10591616833619</v>
      </c>
      <c r="L1509" s="2">
        <v>592.15</v>
      </c>
      <c r="M1509" s="64" t="s">
        <v>4008</v>
      </c>
    </row>
    <row r="1510" spans="1:13" x14ac:dyDescent="0.25">
      <c r="A1510" t="str">
        <f t="shared" si="23"/>
        <v>521013M031</v>
      </c>
      <c r="B1510" s="4" t="s">
        <v>2990</v>
      </c>
      <c r="C1510" s="1">
        <v>5210</v>
      </c>
      <c r="D1510" s="1" t="s">
        <v>2991</v>
      </c>
      <c r="E1510" s="2">
        <v>1297.44</v>
      </c>
      <c r="F1510" s="2">
        <v>2665934.8692000001</v>
      </c>
      <c r="G1510" s="2">
        <v>2708911.5880999998</v>
      </c>
      <c r="H1510" s="3">
        <v>-1.5864940000000001E-2</v>
      </c>
      <c r="I1510" s="5">
        <v>-42976.7189</v>
      </c>
      <c r="J1510" s="2">
        <v>2054.7654374768777</v>
      </c>
      <c r="K1510" s="2">
        <v>2087.889681295474</v>
      </c>
      <c r="L1510" s="2">
        <v>1982.23</v>
      </c>
      <c r="M1510" s="64" t="s">
        <v>4008</v>
      </c>
    </row>
    <row r="1511" spans="1:13" x14ac:dyDescent="0.25">
      <c r="A1511" t="str">
        <f t="shared" si="23"/>
        <v>521113M032</v>
      </c>
      <c r="B1511" s="4" t="s">
        <v>2992</v>
      </c>
      <c r="C1511" s="1">
        <v>5211</v>
      </c>
      <c r="D1511" s="1" t="s">
        <v>2993</v>
      </c>
      <c r="E1511" s="2">
        <v>920.95</v>
      </c>
      <c r="F1511" s="2">
        <v>4215398.1900000004</v>
      </c>
      <c r="G1511" s="2">
        <v>3696227.6886</v>
      </c>
      <c r="H1511" s="3">
        <v>0.14045955639999999</v>
      </c>
      <c r="I1511" s="5">
        <v>519170.50138999999</v>
      </c>
      <c r="J1511" s="2">
        <v>4577.2280688419569</v>
      </c>
      <c r="K1511" s="2">
        <v>4013.4944227156739</v>
      </c>
      <c r="L1511" s="2">
        <v>4544.6400000000003</v>
      </c>
      <c r="M1511" s="64" t="s">
        <v>4008</v>
      </c>
    </row>
    <row r="1512" spans="1:13" x14ac:dyDescent="0.25">
      <c r="A1512" t="str">
        <f t="shared" si="23"/>
        <v>521213M033</v>
      </c>
      <c r="B1512" s="4" t="s">
        <v>2994</v>
      </c>
      <c r="C1512" s="1">
        <v>5212</v>
      </c>
      <c r="D1512" s="1" t="s">
        <v>2995</v>
      </c>
      <c r="E1512" s="2">
        <v>1354.44</v>
      </c>
      <c r="F1512" s="2">
        <v>9314366.4658000004</v>
      </c>
      <c r="G1512" s="2">
        <v>8675500.8223000001</v>
      </c>
      <c r="H1512" s="3">
        <v>7.3640203200000004E-2</v>
      </c>
      <c r="I1512" s="5">
        <v>638865.64347000001</v>
      </c>
      <c r="J1512" s="2">
        <v>6876.9133116269459</v>
      </c>
      <c r="K1512" s="2">
        <v>6405.2308129559078</v>
      </c>
      <c r="L1512" s="2">
        <v>6869.61</v>
      </c>
      <c r="M1512" s="64" t="s">
        <v>4008</v>
      </c>
    </row>
    <row r="1513" spans="1:13" x14ac:dyDescent="0.25">
      <c r="A1513" t="str">
        <f t="shared" si="23"/>
        <v>521313M034</v>
      </c>
      <c r="B1513" s="4" t="s">
        <v>2996</v>
      </c>
      <c r="C1513" s="1">
        <v>5213</v>
      </c>
      <c r="D1513" s="1" t="s">
        <v>2997</v>
      </c>
      <c r="E1513" s="2">
        <v>178.61</v>
      </c>
      <c r="F1513" s="2">
        <v>1942496.8006</v>
      </c>
      <c r="G1513" s="2">
        <v>1773025.8844999999</v>
      </c>
      <c r="H1513" s="3">
        <v>9.5582877600000005E-2</v>
      </c>
      <c r="I1513" s="5">
        <v>169470.91607000001</v>
      </c>
      <c r="J1513" s="2">
        <v>10875.632946643524</v>
      </c>
      <c r="K1513" s="2">
        <v>9926.8007642349239</v>
      </c>
      <c r="L1513" s="2">
        <v>10231.39</v>
      </c>
      <c r="M1513" s="64" t="s">
        <v>4010</v>
      </c>
    </row>
    <row r="1514" spans="1:13" x14ac:dyDescent="0.25">
      <c r="A1514" t="str">
        <f t="shared" si="23"/>
        <v>521413M03T</v>
      </c>
      <c r="B1514" s="4" t="s">
        <v>2998</v>
      </c>
      <c r="C1514" s="1">
        <v>5214</v>
      </c>
      <c r="D1514" s="1" t="s">
        <v>2999</v>
      </c>
      <c r="E1514" s="2">
        <v>1627.61</v>
      </c>
      <c r="F1514" s="2">
        <v>985159.78079999995</v>
      </c>
      <c r="G1514" s="2">
        <v>964235.26688000001</v>
      </c>
      <c r="H1514" s="3">
        <v>2.1700631200000001E-2</v>
      </c>
      <c r="I1514" s="5">
        <v>20924.513919000001</v>
      </c>
      <c r="J1514" s="2">
        <v>605.28</v>
      </c>
      <c r="K1514" s="2">
        <v>592.42402472336744</v>
      </c>
      <c r="L1514" s="2">
        <v>605.28</v>
      </c>
      <c r="M1514" s="64" t="s">
        <v>4008</v>
      </c>
    </row>
    <row r="1515" spans="1:13" x14ac:dyDescent="0.25">
      <c r="A1515" t="str">
        <f t="shared" si="23"/>
        <v>521513M041</v>
      </c>
      <c r="B1515" s="4" t="s">
        <v>3000</v>
      </c>
      <c r="C1515" s="1">
        <v>5215</v>
      </c>
      <c r="D1515" s="1" t="s">
        <v>3001</v>
      </c>
      <c r="E1515" s="2">
        <v>7245.27</v>
      </c>
      <c r="F1515" s="2">
        <v>9891178.2651000004</v>
      </c>
      <c r="G1515" s="2">
        <v>10228981.993000001</v>
      </c>
      <c r="H1515" s="3">
        <v>-3.3024179000000001E-2</v>
      </c>
      <c r="I1515" s="5">
        <v>-337803.72830000002</v>
      </c>
      <c r="J1515" s="2">
        <v>1365.1911198754497</v>
      </c>
      <c r="K1515" s="2">
        <v>1411.8151556808787</v>
      </c>
      <c r="L1515" s="2">
        <v>1351.73</v>
      </c>
      <c r="M1515" s="64" t="s">
        <v>4013</v>
      </c>
    </row>
    <row r="1516" spans="1:13" x14ac:dyDescent="0.25">
      <c r="A1516" t="str">
        <f t="shared" si="23"/>
        <v>521613M042</v>
      </c>
      <c r="B1516" s="4" t="s">
        <v>3002</v>
      </c>
      <c r="C1516" s="1">
        <v>5216</v>
      </c>
      <c r="D1516" s="1" t="s">
        <v>3003</v>
      </c>
      <c r="E1516" s="2">
        <v>1336.79</v>
      </c>
      <c r="F1516" s="2">
        <v>3505473.7326000002</v>
      </c>
      <c r="G1516" s="2">
        <v>3370175.6617999999</v>
      </c>
      <c r="H1516" s="3">
        <v>4.0145702900000003E-2</v>
      </c>
      <c r="I1516" s="5">
        <v>135298.07078000001</v>
      </c>
      <c r="J1516" s="2">
        <v>2622.3069686338172</v>
      </c>
      <c r="K1516" s="2">
        <v>2521.0958054743078</v>
      </c>
      <c r="L1516" s="2">
        <v>2574.94</v>
      </c>
      <c r="M1516" s="64" t="s">
        <v>4013</v>
      </c>
    </row>
    <row r="1517" spans="1:13" x14ac:dyDescent="0.25">
      <c r="A1517" t="str">
        <f t="shared" si="23"/>
        <v>521713M043</v>
      </c>
      <c r="B1517" s="4" t="s">
        <v>3004</v>
      </c>
      <c r="C1517" s="1">
        <v>5217</v>
      </c>
      <c r="D1517" s="1" t="s">
        <v>3005</v>
      </c>
      <c r="E1517" s="2">
        <v>255.41</v>
      </c>
      <c r="F1517" s="2">
        <v>1232268.4014999999</v>
      </c>
      <c r="G1517" s="2">
        <v>1199016.2563</v>
      </c>
      <c r="H1517" s="3">
        <v>2.7732856E-2</v>
      </c>
      <c r="I1517" s="5">
        <v>33252.145161</v>
      </c>
      <c r="J1517" s="2">
        <v>4824.6677949179748</v>
      </c>
      <c r="K1517" s="2">
        <v>4694.476552601699</v>
      </c>
      <c r="L1517" s="2">
        <v>4506.91</v>
      </c>
      <c r="M1517" s="64" t="s">
        <v>4009</v>
      </c>
    </row>
    <row r="1518" spans="1:13" x14ac:dyDescent="0.25">
      <c r="A1518" t="str">
        <f t="shared" si="23"/>
        <v>521913M04T</v>
      </c>
      <c r="B1518" s="4" t="s">
        <v>3006</v>
      </c>
      <c r="C1518" s="1">
        <v>5219</v>
      </c>
      <c r="D1518" s="1" t="s">
        <v>3007</v>
      </c>
      <c r="E1518" s="2">
        <v>10658.17</v>
      </c>
      <c r="F1518" s="2">
        <v>5321624.2810000004</v>
      </c>
      <c r="G1518" s="2">
        <v>6496525.3490000004</v>
      </c>
      <c r="H1518" s="3">
        <v>-0.18085068600000001</v>
      </c>
      <c r="I1518" s="5">
        <v>-1174901.068</v>
      </c>
      <c r="J1518" s="2">
        <v>499.3</v>
      </c>
      <c r="K1518" s="2">
        <v>609.53478402014605</v>
      </c>
      <c r="L1518" s="2">
        <v>499.3</v>
      </c>
      <c r="M1518" s="64" t="s">
        <v>4008</v>
      </c>
    </row>
    <row r="1519" spans="1:13" x14ac:dyDescent="0.25">
      <c r="A1519" t="str">
        <f t="shared" si="23"/>
        <v>522013M051</v>
      </c>
      <c r="B1519" s="4" t="s">
        <v>3008</v>
      </c>
      <c r="C1519" s="1">
        <v>5220</v>
      </c>
      <c r="D1519" s="1" t="s">
        <v>3009</v>
      </c>
      <c r="E1519" s="2">
        <v>2927.59</v>
      </c>
      <c r="F1519" s="2">
        <v>3355773.0203</v>
      </c>
      <c r="G1519" s="2">
        <v>4017302.4922000002</v>
      </c>
      <c r="H1519" s="3">
        <v>-0.164670067</v>
      </c>
      <c r="I1519" s="5">
        <v>-661529.4719</v>
      </c>
      <c r="J1519" s="2">
        <v>1146.2578504162125</v>
      </c>
      <c r="K1519" s="2">
        <v>1372.2216882145383</v>
      </c>
      <c r="L1519" s="2">
        <v>1224.8699999999999</v>
      </c>
      <c r="M1519" s="64" t="s">
        <v>4008</v>
      </c>
    </row>
    <row r="1520" spans="1:13" x14ac:dyDescent="0.25">
      <c r="A1520" t="str">
        <f t="shared" si="23"/>
        <v>522113M052</v>
      </c>
      <c r="B1520" s="4" t="s">
        <v>3010</v>
      </c>
      <c r="C1520" s="1">
        <v>5221</v>
      </c>
      <c r="D1520" s="1" t="s">
        <v>3011</v>
      </c>
      <c r="E1520" s="2">
        <v>291</v>
      </c>
      <c r="F1520" s="2">
        <v>928913.28</v>
      </c>
      <c r="G1520" s="2">
        <v>700904.40994000004</v>
      </c>
      <c r="H1520" s="3">
        <v>0.3253066564</v>
      </c>
      <c r="I1520" s="5">
        <v>228008.87005999999</v>
      </c>
      <c r="J1520" s="2">
        <v>3192.1418556701033</v>
      </c>
      <c r="K1520" s="2">
        <v>2408.6062197250862</v>
      </c>
      <c r="L1520" s="2">
        <v>3168.18</v>
      </c>
      <c r="M1520" s="64" t="s">
        <v>4010</v>
      </c>
    </row>
    <row r="1521" spans="1:13" x14ac:dyDescent="0.25">
      <c r="A1521" t="str">
        <f t="shared" si="23"/>
        <v>522213M053</v>
      </c>
      <c r="B1521" s="4" t="s">
        <v>3012</v>
      </c>
      <c r="C1521" s="1">
        <v>5222</v>
      </c>
      <c r="D1521" s="1" t="s">
        <v>3013</v>
      </c>
      <c r="E1521" s="2">
        <v>173.55</v>
      </c>
      <c r="F1521" s="2">
        <v>917660.20079999999</v>
      </c>
      <c r="G1521" s="2">
        <v>648249.37934999994</v>
      </c>
      <c r="H1521" s="3">
        <v>0.41559750000000001</v>
      </c>
      <c r="I1521" s="5">
        <v>269410.82144999999</v>
      </c>
      <c r="J1521" s="2">
        <v>5287.583986171132</v>
      </c>
      <c r="K1521" s="2">
        <v>3735.2312264477091</v>
      </c>
      <c r="L1521" s="2">
        <v>5069.8999999999996</v>
      </c>
      <c r="M1521" s="64" t="s">
        <v>4010</v>
      </c>
    </row>
    <row r="1522" spans="1:13" x14ac:dyDescent="0.25">
      <c r="A1522" t="str">
        <f t="shared" si="23"/>
        <v>522413M061</v>
      </c>
      <c r="B1522" s="4" t="s">
        <v>3014</v>
      </c>
      <c r="C1522" s="1">
        <v>5224</v>
      </c>
      <c r="D1522" s="1" t="s">
        <v>3015</v>
      </c>
      <c r="E1522" s="2">
        <v>640.4</v>
      </c>
      <c r="F1522" s="2">
        <v>695681.38970000006</v>
      </c>
      <c r="G1522" s="2">
        <v>913640.55738999997</v>
      </c>
      <c r="H1522" s="3">
        <v>-0.23856117800000001</v>
      </c>
      <c r="I1522" s="5">
        <v>-217959.16769999999</v>
      </c>
      <c r="J1522" s="2">
        <v>1086.3232193941287</v>
      </c>
      <c r="K1522" s="2">
        <v>1426.6717011086821</v>
      </c>
      <c r="L1522" s="2">
        <v>1068.76</v>
      </c>
      <c r="M1522" s="64" t="s">
        <v>4008</v>
      </c>
    </row>
    <row r="1523" spans="1:13" x14ac:dyDescent="0.25">
      <c r="A1523" t="str">
        <f t="shared" si="23"/>
        <v>523813M06T</v>
      </c>
      <c r="B1523" s="4" t="s">
        <v>3016</v>
      </c>
      <c r="C1523" s="1">
        <v>5238</v>
      </c>
      <c r="D1523" s="1" t="s">
        <v>3017</v>
      </c>
      <c r="E1523" s="2">
        <v>973.12</v>
      </c>
      <c r="F1523" s="2">
        <v>377015.88160000002</v>
      </c>
      <c r="G1523" s="2">
        <v>525783.28543000005</v>
      </c>
      <c r="H1523" s="3">
        <v>-0.28294433800000002</v>
      </c>
      <c r="I1523" s="5">
        <v>-148767.4038</v>
      </c>
      <c r="J1523" s="2">
        <v>387.43</v>
      </c>
      <c r="K1523" s="2">
        <v>540.30673034158178</v>
      </c>
      <c r="L1523" s="2">
        <v>387.43</v>
      </c>
      <c r="M1523" s="64" t="s">
        <v>4008</v>
      </c>
    </row>
    <row r="1524" spans="1:13" x14ac:dyDescent="0.25">
      <c r="A1524" t="str">
        <f t="shared" si="23"/>
        <v>522813M071</v>
      </c>
      <c r="B1524" s="4" t="s">
        <v>3018</v>
      </c>
      <c r="C1524" s="1">
        <v>5228</v>
      </c>
      <c r="D1524" s="1" t="s">
        <v>3019</v>
      </c>
      <c r="E1524" s="2">
        <v>3092.8</v>
      </c>
      <c r="F1524" s="2">
        <v>3971799.72</v>
      </c>
      <c r="G1524" s="2">
        <v>5199063.4382999996</v>
      </c>
      <c r="H1524" s="3">
        <v>-0.236054769</v>
      </c>
      <c r="I1524" s="5">
        <v>-1227263.7180000001</v>
      </c>
      <c r="J1524" s="2">
        <v>1284.208393688567</v>
      </c>
      <c r="K1524" s="2">
        <v>1681.0215462687529</v>
      </c>
      <c r="L1524" s="2">
        <v>1270.98</v>
      </c>
      <c r="M1524" s="64" t="s">
        <v>4008</v>
      </c>
    </row>
    <row r="1525" spans="1:13" x14ac:dyDescent="0.25">
      <c r="A1525" t="str">
        <f t="shared" si="23"/>
        <v>523213M081</v>
      </c>
      <c r="B1525" s="4" t="s">
        <v>3020</v>
      </c>
      <c r="C1525" s="1">
        <v>5232</v>
      </c>
      <c r="D1525" s="1" t="s">
        <v>3021</v>
      </c>
      <c r="E1525" s="2">
        <v>8388.91</v>
      </c>
      <c r="F1525" s="2">
        <v>3181997.4520999999</v>
      </c>
      <c r="G1525" s="2">
        <v>2450348.8495</v>
      </c>
      <c r="H1525" s="3">
        <v>0.29858956720000002</v>
      </c>
      <c r="I1525" s="5">
        <v>731648.60256000003</v>
      </c>
      <c r="J1525" s="2">
        <v>379.31</v>
      </c>
      <c r="K1525" s="2">
        <v>292.09382977049461</v>
      </c>
      <c r="L1525" s="2">
        <v>379.31</v>
      </c>
      <c r="M1525" s="64" t="s">
        <v>4008</v>
      </c>
    </row>
    <row r="1526" spans="1:13" x14ac:dyDescent="0.25">
      <c r="A1526" t="str">
        <f t="shared" si="23"/>
        <v>523613M09Z</v>
      </c>
      <c r="B1526" s="4" t="s">
        <v>3022</v>
      </c>
      <c r="C1526" s="1">
        <v>5236</v>
      </c>
      <c r="D1526" s="1" t="s">
        <v>3023</v>
      </c>
      <c r="E1526" s="2">
        <v>1649.26</v>
      </c>
      <c r="F1526" s="2">
        <v>1128737.0514</v>
      </c>
      <c r="G1526" s="2">
        <v>1437804.1163000001</v>
      </c>
      <c r="H1526" s="3">
        <v>-0.214957699</v>
      </c>
      <c r="I1526" s="5">
        <v>-309067.0649</v>
      </c>
      <c r="J1526" s="2">
        <v>684.39</v>
      </c>
      <c r="K1526" s="2">
        <v>871.78741756909164</v>
      </c>
      <c r="L1526" s="2">
        <v>684.39</v>
      </c>
      <c r="M1526" s="64" t="s">
        <v>4008</v>
      </c>
    </row>
    <row r="1527" spans="1:13" x14ac:dyDescent="0.25">
      <c r="A1527" t="str">
        <f t="shared" si="23"/>
        <v>523713M10Z</v>
      </c>
      <c r="B1527" s="4" t="s">
        <v>3024</v>
      </c>
      <c r="C1527" s="1">
        <v>5237</v>
      </c>
      <c r="D1527" s="1" t="s">
        <v>3025</v>
      </c>
      <c r="E1527" s="2">
        <v>891.38</v>
      </c>
      <c r="F1527" s="2">
        <v>814721.32</v>
      </c>
      <c r="G1527" s="2">
        <v>642265.27439999999</v>
      </c>
      <c r="H1527" s="3">
        <v>0.2685121748</v>
      </c>
      <c r="I1527" s="5">
        <v>172456.04560000001</v>
      </c>
      <c r="J1527" s="2">
        <v>914</v>
      </c>
      <c r="K1527" s="2">
        <v>720.52915075500914</v>
      </c>
      <c r="L1527" s="2">
        <v>914</v>
      </c>
      <c r="M1527" s="64" t="s">
        <v>4008</v>
      </c>
    </row>
    <row r="1528" spans="1:13" x14ac:dyDescent="0.25">
      <c r="A1528" t="str">
        <f t="shared" si="23"/>
        <v>531414C03A</v>
      </c>
      <c r="B1528" s="4" t="s">
        <v>3026</v>
      </c>
      <c r="C1528" s="1">
        <v>5314</v>
      </c>
      <c r="D1528" s="1" t="s">
        <v>3027</v>
      </c>
      <c r="E1528" s="2">
        <v>254.34</v>
      </c>
      <c r="F1528" s="2">
        <v>1009750.5954</v>
      </c>
      <c r="G1528" s="2">
        <v>1093264.4807</v>
      </c>
      <c r="H1528" s="3">
        <v>-7.6389462000000005E-2</v>
      </c>
      <c r="I1528" s="5">
        <v>-83513.885299999994</v>
      </c>
      <c r="J1528" s="2">
        <v>3970.0817622080676</v>
      </c>
      <c r="K1528" s="2">
        <v>4298.4370555162377</v>
      </c>
      <c r="L1528" s="2">
        <v>4055.06</v>
      </c>
      <c r="M1528" s="64" t="s">
        <v>4009</v>
      </c>
    </row>
    <row r="1529" spans="1:13" x14ac:dyDescent="0.25">
      <c r="A1529" t="str">
        <f t="shared" si="23"/>
        <v>531014C04T</v>
      </c>
      <c r="B1529" s="4" t="s">
        <v>3028</v>
      </c>
      <c r="C1529" s="1">
        <v>5310</v>
      </c>
      <c r="D1529" s="1" t="s">
        <v>3029</v>
      </c>
      <c r="E1529" s="2">
        <v>1257.96</v>
      </c>
      <c r="F1529" s="2">
        <v>1117143.9576000001</v>
      </c>
      <c r="G1529" s="2">
        <v>1210375.129</v>
      </c>
      <c r="H1529" s="3">
        <v>-7.7026675000000003E-2</v>
      </c>
      <c r="I1529" s="5">
        <v>-93231.171369999996</v>
      </c>
      <c r="J1529" s="2">
        <v>888.06000000000006</v>
      </c>
      <c r="K1529" s="2">
        <v>962.17298562752387</v>
      </c>
      <c r="L1529" s="2">
        <v>888.06</v>
      </c>
      <c r="M1529" s="64" t="s">
        <v>4009</v>
      </c>
    </row>
    <row r="1530" spans="1:13" x14ac:dyDescent="0.25">
      <c r="A1530" t="str">
        <f t="shared" si="23"/>
        <v>531114C04Z</v>
      </c>
      <c r="B1530" s="4" t="s">
        <v>3030</v>
      </c>
      <c r="C1530" s="1">
        <v>5311</v>
      </c>
      <c r="D1530" s="1" t="s">
        <v>3031</v>
      </c>
      <c r="E1530" s="2">
        <v>711.23</v>
      </c>
      <c r="F1530" s="2">
        <v>1910857.6384000001</v>
      </c>
      <c r="G1530" s="2">
        <v>1984854.3722000001</v>
      </c>
      <c r="H1530" s="3">
        <v>-3.7280687E-2</v>
      </c>
      <c r="I1530" s="5">
        <v>-73996.733840000001</v>
      </c>
      <c r="J1530" s="2">
        <v>2686.6943722846336</v>
      </c>
      <c r="K1530" s="2">
        <v>2790.7348849176778</v>
      </c>
      <c r="L1530" s="2">
        <v>2523.8000000000002</v>
      </c>
      <c r="M1530" s="64" t="s">
        <v>4009</v>
      </c>
    </row>
    <row r="1531" spans="1:13" x14ac:dyDescent="0.25">
      <c r="A1531" t="str">
        <f t="shared" si="23"/>
        <v>531214C05J</v>
      </c>
      <c r="B1531" s="4" t="s">
        <v>3032</v>
      </c>
      <c r="C1531" s="1">
        <v>5312</v>
      </c>
      <c r="D1531" s="1" t="s">
        <v>3033</v>
      </c>
      <c r="E1531" s="2">
        <v>23360.27</v>
      </c>
      <c r="F1531" s="2">
        <v>13755227.784</v>
      </c>
      <c r="G1531" s="2">
        <v>15139843.661</v>
      </c>
      <c r="H1531" s="3">
        <v>-9.1455096999999999E-2</v>
      </c>
      <c r="I1531" s="5">
        <v>-1384615.8770000001</v>
      </c>
      <c r="J1531" s="2">
        <v>588.82999999571916</v>
      </c>
      <c r="K1531" s="2">
        <v>648.10225485407489</v>
      </c>
      <c r="L1531" s="2">
        <v>588.83000000000004</v>
      </c>
      <c r="M1531" s="64" t="s">
        <v>4009</v>
      </c>
    </row>
    <row r="1532" spans="1:13" x14ac:dyDescent="0.25">
      <c r="A1532" t="str">
        <f t="shared" si="23"/>
        <v>531314C05Z</v>
      </c>
      <c r="B1532" s="4" t="s">
        <v>3034</v>
      </c>
      <c r="C1532" s="1">
        <v>5313</v>
      </c>
      <c r="D1532" s="1" t="s">
        <v>3035</v>
      </c>
      <c r="E1532" s="2">
        <v>16191.53</v>
      </c>
      <c r="F1532" s="2">
        <v>16749781.952</v>
      </c>
      <c r="G1532" s="2">
        <v>16741256.732000001</v>
      </c>
      <c r="H1532" s="3">
        <v>5.0923419999999997E-4</v>
      </c>
      <c r="I1532" s="5">
        <v>8525.2202187999992</v>
      </c>
      <c r="J1532" s="2">
        <v>1034.4780235098226</v>
      </c>
      <c r="K1532" s="2">
        <v>1033.9515000744216</v>
      </c>
      <c r="L1532" s="2">
        <v>967.6</v>
      </c>
      <c r="M1532" s="64" t="s">
        <v>4009</v>
      </c>
    </row>
    <row r="1533" spans="1:13" x14ac:dyDescent="0.25">
      <c r="A1533" t="str">
        <f t="shared" si="23"/>
        <v>531814C06A</v>
      </c>
      <c r="B1533" s="4" t="s">
        <v>3036</v>
      </c>
      <c r="C1533" s="1">
        <v>5318</v>
      </c>
      <c r="D1533" s="1" t="s">
        <v>3037</v>
      </c>
      <c r="E1533" s="2">
        <v>130.43</v>
      </c>
      <c r="F1533" s="2">
        <v>352878.16639999999</v>
      </c>
      <c r="G1533" s="2">
        <v>514241.33259000001</v>
      </c>
      <c r="H1533" s="3">
        <v>-0.31378879100000001</v>
      </c>
      <c r="I1533" s="5">
        <v>-161363.16620000001</v>
      </c>
      <c r="J1533" s="2">
        <v>2705.4984773441693</v>
      </c>
      <c r="K1533" s="2">
        <v>3942.6614474430726</v>
      </c>
      <c r="L1533" s="2">
        <v>2780.79</v>
      </c>
      <c r="M1533" s="64" t="s">
        <v>4011</v>
      </c>
    </row>
    <row r="1534" spans="1:13" x14ac:dyDescent="0.25">
      <c r="A1534" t="str">
        <f t="shared" si="23"/>
        <v>532214C07A</v>
      </c>
      <c r="B1534" s="4" t="s">
        <v>3038</v>
      </c>
      <c r="C1534" s="1">
        <v>5322</v>
      </c>
      <c r="D1534" s="1" t="s">
        <v>3039</v>
      </c>
      <c r="E1534" s="2">
        <v>2712.15</v>
      </c>
      <c r="F1534" s="2">
        <v>10246050.647</v>
      </c>
      <c r="G1534" s="2">
        <v>10741957.433</v>
      </c>
      <c r="H1534" s="3">
        <v>-4.6165402000000001E-2</v>
      </c>
      <c r="I1534" s="5">
        <v>-495906.78600000002</v>
      </c>
      <c r="J1534" s="2">
        <v>3777.8333230094204</v>
      </c>
      <c r="K1534" s="2">
        <v>3960.6796943384397</v>
      </c>
      <c r="L1534" s="2">
        <v>3852.63</v>
      </c>
      <c r="M1534" s="64" t="s">
        <v>4009</v>
      </c>
    </row>
    <row r="1535" spans="1:13" x14ac:dyDescent="0.25">
      <c r="A1535" t="str">
        <f t="shared" si="23"/>
        <v>532314C07B</v>
      </c>
      <c r="B1535" s="4" t="s">
        <v>3040</v>
      </c>
      <c r="C1535" s="1">
        <v>5323</v>
      </c>
      <c r="D1535" s="1" t="s">
        <v>3041</v>
      </c>
      <c r="E1535" s="2">
        <v>1794.67</v>
      </c>
      <c r="F1535" s="2">
        <v>7492460.5324999997</v>
      </c>
      <c r="G1535" s="2">
        <v>6791872.2076000003</v>
      </c>
      <c r="H1535" s="3">
        <v>0.1031509875</v>
      </c>
      <c r="I1535" s="5">
        <v>700588.32490999997</v>
      </c>
      <c r="J1535" s="2">
        <v>4174.8402394312043</v>
      </c>
      <c r="K1535" s="2">
        <v>3784.4685694863124</v>
      </c>
      <c r="L1535" s="2">
        <v>4167.6499999999996</v>
      </c>
      <c r="M1535" s="64" t="s">
        <v>4009</v>
      </c>
    </row>
    <row r="1536" spans="1:13" x14ac:dyDescent="0.25">
      <c r="A1536" t="str">
        <f t="shared" si="23"/>
        <v>532414C07C</v>
      </c>
      <c r="B1536" s="4" t="s">
        <v>3042</v>
      </c>
      <c r="C1536" s="1">
        <v>5324</v>
      </c>
      <c r="D1536" s="1" t="s">
        <v>3043</v>
      </c>
      <c r="E1536" s="2">
        <v>1947.66</v>
      </c>
      <c r="F1536" s="2">
        <v>8865382.9899000004</v>
      </c>
      <c r="G1536" s="2">
        <v>7950356.0695000002</v>
      </c>
      <c r="H1536" s="3">
        <v>0.115092571</v>
      </c>
      <c r="I1536" s="5">
        <v>915026.92043000006</v>
      </c>
      <c r="J1536" s="2">
        <v>4551.8124261421399</v>
      </c>
      <c r="K1536" s="2">
        <v>4082.0040815645439</v>
      </c>
      <c r="L1536" s="2">
        <v>4542.4399999999996</v>
      </c>
      <c r="M1536" s="64" t="s">
        <v>4009</v>
      </c>
    </row>
    <row r="1537" spans="1:13" x14ac:dyDescent="0.25">
      <c r="A1537" t="str">
        <f t="shared" si="23"/>
        <v>532614C08A</v>
      </c>
      <c r="B1537" s="4" t="s">
        <v>3044</v>
      </c>
      <c r="C1537" s="1">
        <v>5326</v>
      </c>
      <c r="D1537" s="1" t="s">
        <v>3045</v>
      </c>
      <c r="E1537" s="2">
        <v>93086.87</v>
      </c>
      <c r="F1537" s="2">
        <v>263581267.08000001</v>
      </c>
      <c r="G1537" s="2">
        <v>343110075.19</v>
      </c>
      <c r="H1537" s="3">
        <v>-0.23178802900000001</v>
      </c>
      <c r="I1537" s="5">
        <v>-79528808.109999999</v>
      </c>
      <c r="J1537" s="2">
        <v>2831.5622501863049</v>
      </c>
      <c r="K1537" s="2">
        <v>3685.9126876862442</v>
      </c>
      <c r="L1537" s="2">
        <v>2850.37</v>
      </c>
      <c r="M1537" s="64" t="s">
        <v>4009</v>
      </c>
    </row>
    <row r="1538" spans="1:13" x14ac:dyDescent="0.25">
      <c r="A1538" t="str">
        <f t="shared" si="23"/>
        <v>532714C08B</v>
      </c>
      <c r="B1538" s="4" t="s">
        <v>3046</v>
      </c>
      <c r="C1538" s="1">
        <v>5327</v>
      </c>
      <c r="D1538" s="1" t="s">
        <v>3047</v>
      </c>
      <c r="E1538" s="2">
        <v>9392.73</v>
      </c>
      <c r="F1538" s="2">
        <v>39349536.452</v>
      </c>
      <c r="G1538" s="2">
        <v>35637940.921999998</v>
      </c>
      <c r="H1538" s="3">
        <v>0.10414730580000001</v>
      </c>
      <c r="I1538" s="5">
        <v>3711595.5301000001</v>
      </c>
      <c r="J1538" s="2">
        <v>4189.3609687492353</v>
      </c>
      <c r="K1538" s="2">
        <v>3794.2047649618376</v>
      </c>
      <c r="L1538" s="2">
        <v>4185.6000000000004</v>
      </c>
      <c r="M1538" s="64" t="s">
        <v>4009</v>
      </c>
    </row>
    <row r="1539" spans="1:13" x14ac:dyDescent="0.25">
      <c r="A1539" t="str">
        <f t="shared" ref="A1539:A1602" si="24">TRIM(CONCATENATE(C1539,B1539))</f>
        <v>532814C08C</v>
      </c>
      <c r="B1539" s="4" t="s">
        <v>3048</v>
      </c>
      <c r="C1539" s="1">
        <v>5328</v>
      </c>
      <c r="D1539" s="1" t="s">
        <v>3049</v>
      </c>
      <c r="E1539" s="2">
        <v>9368.61</v>
      </c>
      <c r="F1539" s="2">
        <v>41660197.880000003</v>
      </c>
      <c r="G1539" s="2">
        <v>38276499.011</v>
      </c>
      <c r="H1539" s="3">
        <v>8.8401472300000006E-2</v>
      </c>
      <c r="I1539" s="5">
        <v>3383698.8684</v>
      </c>
      <c r="J1539" s="2">
        <v>4446.7853694411442</v>
      </c>
      <c r="K1539" s="2">
        <v>4085.6113138448495</v>
      </c>
      <c r="L1539" s="2">
        <v>4416.83</v>
      </c>
      <c r="M1539" s="64" t="s">
        <v>4009</v>
      </c>
    </row>
    <row r="1540" spans="1:13" x14ac:dyDescent="0.25">
      <c r="A1540" t="str">
        <f t="shared" si="24"/>
        <v>532914C08D</v>
      </c>
      <c r="B1540" s="4" t="s">
        <v>3050</v>
      </c>
      <c r="C1540" s="1">
        <v>5329</v>
      </c>
      <c r="D1540" s="1" t="s">
        <v>3051</v>
      </c>
      <c r="E1540" s="2">
        <v>787.26</v>
      </c>
      <c r="F1540" s="2">
        <v>5524121.0388000002</v>
      </c>
      <c r="G1540" s="2">
        <v>5200460.1425000001</v>
      </c>
      <c r="H1540" s="3">
        <v>6.2236972799999998E-2</v>
      </c>
      <c r="I1540" s="5">
        <v>323660.89635</v>
      </c>
      <c r="J1540" s="2">
        <v>7016.8953570612002</v>
      </c>
      <c r="K1540" s="2">
        <v>6605.7720987983639</v>
      </c>
      <c r="L1540" s="2">
        <v>7000.24</v>
      </c>
      <c r="M1540" s="64" t="s">
        <v>4009</v>
      </c>
    </row>
    <row r="1541" spans="1:13" x14ac:dyDescent="0.25">
      <c r="A1541" t="str">
        <f t="shared" si="24"/>
        <v>533014C09A</v>
      </c>
      <c r="B1541" s="4" t="s">
        <v>3052</v>
      </c>
      <c r="C1541" s="1">
        <v>5330</v>
      </c>
      <c r="D1541" s="1" t="s">
        <v>3053</v>
      </c>
      <c r="E1541" s="2">
        <v>5153.38</v>
      </c>
      <c r="F1541" s="2">
        <v>12437867.351</v>
      </c>
      <c r="G1541" s="2">
        <v>12777228.052999999</v>
      </c>
      <c r="H1541" s="3">
        <v>-2.6559805999999998E-2</v>
      </c>
      <c r="I1541" s="5">
        <v>-339360.70179999998</v>
      </c>
      <c r="J1541" s="2">
        <v>2413.5358446301261</v>
      </c>
      <c r="K1541" s="2">
        <v>2479.3879071599608</v>
      </c>
      <c r="L1541" s="2">
        <v>2574.41</v>
      </c>
      <c r="M1541" s="64" t="s">
        <v>4009</v>
      </c>
    </row>
    <row r="1542" spans="1:13" x14ac:dyDescent="0.25">
      <c r="A1542" t="str">
        <f t="shared" si="24"/>
        <v>533214C10T</v>
      </c>
      <c r="B1542" s="4" t="s">
        <v>3054</v>
      </c>
      <c r="C1542" s="1">
        <v>5332</v>
      </c>
      <c r="D1542" s="1" t="s">
        <v>3055</v>
      </c>
      <c r="E1542" s="2">
        <v>407.28</v>
      </c>
      <c r="F1542" s="2">
        <v>308966.68079999997</v>
      </c>
      <c r="G1542" s="2">
        <v>354435.26266000001</v>
      </c>
      <c r="H1542" s="3">
        <v>-0.128284589</v>
      </c>
      <c r="I1542" s="5">
        <v>-45468.581859999998</v>
      </c>
      <c r="J1542" s="2">
        <v>758.61</v>
      </c>
      <c r="K1542" s="2">
        <v>870.24961368100583</v>
      </c>
      <c r="L1542" s="2">
        <v>758.61</v>
      </c>
      <c r="M1542" s="64" t="s">
        <v>4009</v>
      </c>
    </row>
    <row r="1543" spans="1:13" x14ac:dyDescent="0.25">
      <c r="A1543" t="str">
        <f t="shared" si="24"/>
        <v>533314C10Z</v>
      </c>
      <c r="B1543" s="4" t="s">
        <v>3056</v>
      </c>
      <c r="C1543" s="1">
        <v>5333</v>
      </c>
      <c r="D1543" s="1" t="s">
        <v>3057</v>
      </c>
      <c r="E1543" s="2">
        <v>807.53</v>
      </c>
      <c r="F1543" s="2">
        <v>1976541.3865</v>
      </c>
      <c r="G1543" s="2">
        <v>2033640.5437</v>
      </c>
      <c r="H1543" s="3">
        <v>-2.8077311000000001E-2</v>
      </c>
      <c r="I1543" s="5">
        <v>-57099.157209999998</v>
      </c>
      <c r="J1543" s="2">
        <v>2447.6383372753953</v>
      </c>
      <c r="K1543" s="2">
        <v>2518.3467409260338</v>
      </c>
      <c r="L1543" s="2">
        <v>2380.73</v>
      </c>
      <c r="M1543" s="64" t="s">
        <v>4009</v>
      </c>
    </row>
    <row r="1544" spans="1:13" x14ac:dyDescent="0.25">
      <c r="A1544" t="str">
        <f t="shared" si="24"/>
        <v>547514M02A</v>
      </c>
      <c r="B1544" s="4" t="s">
        <v>3058</v>
      </c>
      <c r="C1544" s="1">
        <v>5475</v>
      </c>
      <c r="D1544" s="1" t="s">
        <v>3059</v>
      </c>
      <c r="E1544" s="2">
        <v>6073.35</v>
      </c>
      <c r="F1544" s="2">
        <v>8550457.3496000003</v>
      </c>
      <c r="G1544" s="2">
        <v>8620263.1886</v>
      </c>
      <c r="H1544" s="3">
        <v>-8.0978779999999993E-3</v>
      </c>
      <c r="I1544" s="5">
        <v>-69805.839040000006</v>
      </c>
      <c r="J1544" s="2">
        <v>1407.8650743988078</v>
      </c>
      <c r="K1544" s="2">
        <v>1419.3588692566705</v>
      </c>
      <c r="L1544" s="2">
        <v>1394.66</v>
      </c>
      <c r="M1544" s="64" t="s">
        <v>4009</v>
      </c>
    </row>
    <row r="1545" spans="1:13" x14ac:dyDescent="0.25">
      <c r="A1545" t="str">
        <f t="shared" si="24"/>
        <v>547614M02B</v>
      </c>
      <c r="B1545" s="4" t="s">
        <v>3060</v>
      </c>
      <c r="C1545" s="1">
        <v>5476</v>
      </c>
      <c r="D1545" s="1" t="s">
        <v>3061</v>
      </c>
      <c r="E1545" s="2">
        <v>407.17</v>
      </c>
      <c r="F1545" s="2">
        <v>921178.82440000004</v>
      </c>
      <c r="G1545" s="2">
        <v>950794.25162999996</v>
      </c>
      <c r="H1545" s="3">
        <v>-3.1148091999999999E-2</v>
      </c>
      <c r="I1545" s="5">
        <v>-29615.427230000001</v>
      </c>
      <c r="J1545" s="2">
        <v>2262.3936547388071</v>
      </c>
      <c r="K1545" s="2">
        <v>2335.1284515804209</v>
      </c>
      <c r="L1545" s="2">
        <v>2230.4</v>
      </c>
      <c r="M1545" s="64" t="s">
        <v>4009</v>
      </c>
    </row>
    <row r="1546" spans="1:13" x14ac:dyDescent="0.25">
      <c r="A1546" t="str">
        <f t="shared" si="24"/>
        <v>546014M02T</v>
      </c>
      <c r="B1546" s="4" t="s">
        <v>3062</v>
      </c>
      <c r="C1546" s="1">
        <v>5460</v>
      </c>
      <c r="D1546" s="1" t="s">
        <v>3063</v>
      </c>
      <c r="E1546" s="2">
        <v>2522.65</v>
      </c>
      <c r="F1546" s="2">
        <v>1613335.581</v>
      </c>
      <c r="G1546" s="2">
        <v>1700893.1269</v>
      </c>
      <c r="H1546" s="3">
        <v>-5.1477394000000003E-2</v>
      </c>
      <c r="I1546" s="5">
        <v>-87557.545929999993</v>
      </c>
      <c r="J1546" s="2">
        <v>639.54</v>
      </c>
      <c r="K1546" s="2">
        <v>674.24855881711687</v>
      </c>
      <c r="L1546" s="2">
        <v>639.54</v>
      </c>
      <c r="M1546" s="64" t="s">
        <v>4009</v>
      </c>
    </row>
    <row r="1547" spans="1:13" x14ac:dyDescent="0.25">
      <c r="A1547" t="str">
        <f t="shared" si="24"/>
        <v>547714M03A</v>
      </c>
      <c r="B1547" s="4" t="s">
        <v>3064</v>
      </c>
      <c r="C1547" s="1">
        <v>5477</v>
      </c>
      <c r="D1547" s="1" t="s">
        <v>3065</v>
      </c>
      <c r="E1547" s="2">
        <v>49332.59</v>
      </c>
      <c r="F1547" s="2">
        <v>48397659.953000002</v>
      </c>
      <c r="G1547" s="2">
        <v>48122734.082000002</v>
      </c>
      <c r="H1547" s="3">
        <v>5.7130143999999999E-3</v>
      </c>
      <c r="I1547" s="5">
        <v>274925.87086000002</v>
      </c>
      <c r="J1547" s="2">
        <v>981.04842970944776</v>
      </c>
      <c r="K1547" s="2">
        <v>975.47552402985548</v>
      </c>
      <c r="L1547" s="2">
        <v>958.66</v>
      </c>
      <c r="M1547" s="64" t="s">
        <v>4009</v>
      </c>
    </row>
    <row r="1548" spans="1:13" x14ac:dyDescent="0.25">
      <c r="A1548" t="str">
        <f t="shared" si="24"/>
        <v>547814M03B</v>
      </c>
      <c r="B1548" s="4" t="s">
        <v>3066</v>
      </c>
      <c r="C1548" s="1">
        <v>5478</v>
      </c>
      <c r="D1548" s="1" t="s">
        <v>3067</v>
      </c>
      <c r="E1548" s="2">
        <v>5938.52</v>
      </c>
      <c r="F1548" s="2">
        <v>12650819.767000001</v>
      </c>
      <c r="G1548" s="2">
        <v>12772372.789000001</v>
      </c>
      <c r="H1548" s="3">
        <v>-9.5168709999999997E-3</v>
      </c>
      <c r="I1548" s="5">
        <v>-121553.022</v>
      </c>
      <c r="J1548" s="2">
        <v>2130.2984189663416</v>
      </c>
      <c r="K1548" s="2">
        <v>2150.7669905969838</v>
      </c>
      <c r="L1548" s="2">
        <v>2105.7399999999998</v>
      </c>
      <c r="M1548" s="64" t="s">
        <v>4009</v>
      </c>
    </row>
    <row r="1549" spans="1:13" x14ac:dyDescent="0.25">
      <c r="A1549" t="str">
        <f t="shared" si="24"/>
        <v>547914M03C</v>
      </c>
      <c r="B1549" s="4" t="s">
        <v>3068</v>
      </c>
      <c r="C1549" s="1">
        <v>5479</v>
      </c>
      <c r="D1549" s="1" t="s">
        <v>3069</v>
      </c>
      <c r="E1549" s="2">
        <v>1018.81</v>
      </c>
      <c r="F1549" s="2">
        <v>2920172.6406</v>
      </c>
      <c r="G1549" s="2">
        <v>2989212.2</v>
      </c>
      <c r="H1549" s="3">
        <v>-2.3096239000000001E-2</v>
      </c>
      <c r="I1549" s="5">
        <v>-69039.559439999997</v>
      </c>
      <c r="J1549" s="2">
        <v>2866.2583215712452</v>
      </c>
      <c r="K1549" s="2">
        <v>2934.0232231721325</v>
      </c>
      <c r="L1549" s="2">
        <v>2787.66</v>
      </c>
      <c r="M1549" s="64" t="s">
        <v>4009</v>
      </c>
    </row>
    <row r="1550" spans="1:13" x14ac:dyDescent="0.25">
      <c r="A1550" t="str">
        <f t="shared" si="24"/>
        <v>548014M03D</v>
      </c>
      <c r="B1550" s="4" t="s">
        <v>3070</v>
      </c>
      <c r="C1550" s="1">
        <v>5480</v>
      </c>
      <c r="D1550" s="1" t="s">
        <v>3071</v>
      </c>
      <c r="E1550" s="2">
        <v>311.47000000000003</v>
      </c>
      <c r="F1550" s="2">
        <v>1332454.5453000001</v>
      </c>
      <c r="G1550" s="2">
        <v>1400541.2849999999</v>
      </c>
      <c r="H1550" s="3">
        <v>-4.8614589999999999E-2</v>
      </c>
      <c r="I1550" s="5">
        <v>-68086.739740000005</v>
      </c>
      <c r="J1550" s="2">
        <v>4277.954683597136</v>
      </c>
      <c r="K1550" s="2">
        <v>4496.5527498635493</v>
      </c>
      <c r="L1550" s="2">
        <v>4078.67</v>
      </c>
      <c r="M1550" s="64" t="s">
        <v>4009</v>
      </c>
    </row>
    <row r="1551" spans="1:13" x14ac:dyDescent="0.25">
      <c r="A1551" t="str">
        <f t="shared" si="24"/>
        <v>548114M03T</v>
      </c>
      <c r="B1551" s="4" t="s">
        <v>3072</v>
      </c>
      <c r="C1551" s="1">
        <v>5481</v>
      </c>
      <c r="D1551" s="1" t="s">
        <v>3073</v>
      </c>
      <c r="E1551" s="2">
        <v>46851.79</v>
      </c>
      <c r="F1551" s="2">
        <v>21279614.5</v>
      </c>
      <c r="G1551" s="2">
        <v>23790755.785999998</v>
      </c>
      <c r="H1551" s="3">
        <v>-0.105551135</v>
      </c>
      <c r="I1551" s="5">
        <v>-2511141.2859999998</v>
      </c>
      <c r="J1551" s="2">
        <v>454.18999999786558</v>
      </c>
      <c r="K1551" s="2">
        <v>507.787552748785</v>
      </c>
      <c r="L1551" s="2">
        <v>454.19</v>
      </c>
      <c r="M1551" s="64" t="s">
        <v>4009</v>
      </c>
    </row>
    <row r="1552" spans="1:13" x14ac:dyDescent="0.25">
      <c r="A1552" t="str">
        <f t="shared" si="24"/>
        <v>546914Z04T</v>
      </c>
      <c r="B1552" s="4" t="s">
        <v>3074</v>
      </c>
      <c r="C1552" s="1">
        <v>5469</v>
      </c>
      <c r="D1552" s="1" t="s">
        <v>3075</v>
      </c>
      <c r="E1552" s="2">
        <v>11146.64</v>
      </c>
      <c r="F1552" s="2">
        <v>5480802.8880000003</v>
      </c>
      <c r="G1552" s="2">
        <v>6290830.5801999997</v>
      </c>
      <c r="H1552" s="3">
        <v>-0.128763234</v>
      </c>
      <c r="I1552" s="5">
        <v>-810027.69220000005</v>
      </c>
      <c r="J1552" s="2">
        <v>491.70000000000005</v>
      </c>
      <c r="K1552" s="2">
        <v>564.37012231488598</v>
      </c>
      <c r="L1552" s="2">
        <v>491.7</v>
      </c>
      <c r="M1552" s="64" t="s">
        <v>4009</v>
      </c>
    </row>
    <row r="1553" spans="1:13" x14ac:dyDescent="0.25">
      <c r="A1553" t="str">
        <f t="shared" si="24"/>
        <v>547014Z04Z</v>
      </c>
      <c r="B1553" s="4" t="s">
        <v>3076</v>
      </c>
      <c r="C1553" s="1">
        <v>5470</v>
      </c>
      <c r="D1553" s="1" t="s">
        <v>3077</v>
      </c>
      <c r="E1553" s="2">
        <v>1879.74</v>
      </c>
      <c r="F1553" s="2">
        <v>2893018.7760000001</v>
      </c>
      <c r="G1553" s="2">
        <v>2960546.3034999999</v>
      </c>
      <c r="H1553" s="3">
        <v>-2.2809144E-2</v>
      </c>
      <c r="I1553" s="5">
        <v>-67527.52751</v>
      </c>
      <c r="J1553" s="2">
        <v>1539.0526221711514</v>
      </c>
      <c r="K1553" s="2">
        <v>1574.9764879717407</v>
      </c>
      <c r="L1553" s="2">
        <v>1416.4</v>
      </c>
      <c r="M1553" s="64" t="s">
        <v>4009</v>
      </c>
    </row>
    <row r="1554" spans="1:13" x14ac:dyDescent="0.25">
      <c r="A1554" t="str">
        <f t="shared" si="24"/>
        <v>547214Z06T</v>
      </c>
      <c r="B1554" s="4" t="s">
        <v>3078</v>
      </c>
      <c r="C1554" s="1">
        <v>5472</v>
      </c>
      <c r="D1554" s="1" t="s">
        <v>3079</v>
      </c>
      <c r="E1554" s="2">
        <v>2453.2399999999998</v>
      </c>
      <c r="F1554" s="2">
        <v>1042455.2732000001</v>
      </c>
      <c r="G1554" s="2">
        <v>1154917.6137999999</v>
      </c>
      <c r="H1554" s="3">
        <v>-9.7376937999999996E-2</v>
      </c>
      <c r="I1554" s="5">
        <v>-112462.3406</v>
      </c>
      <c r="J1554" s="2">
        <v>424.93000000000006</v>
      </c>
      <c r="K1554" s="2">
        <v>470.77237196523782</v>
      </c>
      <c r="L1554" s="2">
        <v>424.93</v>
      </c>
      <c r="M1554" s="64" t="s">
        <v>4009</v>
      </c>
    </row>
    <row r="1555" spans="1:13" x14ac:dyDescent="0.25">
      <c r="A1555" t="str">
        <f t="shared" si="24"/>
        <v>547314Z06Z</v>
      </c>
      <c r="B1555" s="4" t="s">
        <v>3080</v>
      </c>
      <c r="C1555" s="1">
        <v>5473</v>
      </c>
      <c r="D1555" s="1" t="s">
        <v>3081</v>
      </c>
      <c r="E1555" s="2">
        <v>2650.65</v>
      </c>
      <c r="F1555" s="2">
        <v>3807104.1329999999</v>
      </c>
      <c r="G1555" s="2">
        <v>3755374.6349999998</v>
      </c>
      <c r="H1555" s="3">
        <v>1.3774790300000001E-2</v>
      </c>
      <c r="I1555" s="5">
        <v>51729.49798</v>
      </c>
      <c r="J1555" s="2">
        <v>1436.2907713202421</v>
      </c>
      <c r="K1555" s="2">
        <v>1416.7749929262632</v>
      </c>
      <c r="L1555" s="2">
        <v>1355.06</v>
      </c>
      <c r="M1555" s="64" t="s">
        <v>4009</v>
      </c>
    </row>
    <row r="1556" spans="1:13" x14ac:dyDescent="0.25">
      <c r="A1556" t="str">
        <f t="shared" si="24"/>
        <v>548314Z10A</v>
      </c>
      <c r="B1556" s="4" t="s">
        <v>3082</v>
      </c>
      <c r="C1556" s="1">
        <v>5483</v>
      </c>
      <c r="D1556" s="1" t="s">
        <v>3083</v>
      </c>
      <c r="E1556" s="2">
        <v>4463.0600000000004</v>
      </c>
      <c r="F1556" s="2">
        <v>9003628.7597000003</v>
      </c>
      <c r="G1556" s="2">
        <v>8766202.2566999998</v>
      </c>
      <c r="H1556" s="3">
        <v>2.70843058E-2</v>
      </c>
      <c r="I1556" s="5">
        <v>237426.50304000001</v>
      </c>
      <c r="J1556" s="2">
        <v>2017.3667303822936</v>
      </c>
      <c r="K1556" s="2">
        <v>1964.168587628219</v>
      </c>
      <c r="L1556" s="2">
        <v>2014.35</v>
      </c>
      <c r="M1556" s="64" t="s">
        <v>4009</v>
      </c>
    </row>
    <row r="1557" spans="1:13" x14ac:dyDescent="0.25">
      <c r="A1557" t="str">
        <f t="shared" si="24"/>
        <v>548414Z10B</v>
      </c>
      <c r="B1557" s="4" t="s">
        <v>3084</v>
      </c>
      <c r="C1557" s="1">
        <v>5484</v>
      </c>
      <c r="D1557" s="1" t="s">
        <v>3085</v>
      </c>
      <c r="E1557" s="2">
        <v>561.91</v>
      </c>
      <c r="F1557" s="2">
        <v>1749171.3769</v>
      </c>
      <c r="G1557" s="2">
        <v>1715649.6939999999</v>
      </c>
      <c r="H1557" s="3">
        <v>1.95387689E-2</v>
      </c>
      <c r="I1557" s="5">
        <v>33521.682929000002</v>
      </c>
      <c r="J1557" s="2">
        <v>3112.9030928440502</v>
      </c>
      <c r="K1557" s="2">
        <v>3053.2464166859463</v>
      </c>
      <c r="L1557" s="2">
        <v>3078.33</v>
      </c>
      <c r="M1557" s="64" t="s">
        <v>4009</v>
      </c>
    </row>
    <row r="1558" spans="1:13" x14ac:dyDescent="0.25">
      <c r="A1558" t="str">
        <f t="shared" si="24"/>
        <v>548514Z10T</v>
      </c>
      <c r="B1558" s="4" t="s">
        <v>3086</v>
      </c>
      <c r="C1558" s="1">
        <v>5485</v>
      </c>
      <c r="D1558" s="1" t="s">
        <v>3087</v>
      </c>
      <c r="E1558" s="2">
        <v>912.89</v>
      </c>
      <c r="F1558" s="2">
        <v>1082294.9972999999</v>
      </c>
      <c r="G1558" s="2">
        <v>1278954.4491000001</v>
      </c>
      <c r="H1558" s="3">
        <v>-0.15376579800000001</v>
      </c>
      <c r="I1558" s="5">
        <v>-196659.45180000001</v>
      </c>
      <c r="J1558" s="2">
        <v>1185.57</v>
      </c>
      <c r="K1558" s="2">
        <v>1400.9951353394167</v>
      </c>
      <c r="L1558" s="2">
        <v>1185.57</v>
      </c>
      <c r="M1558" s="64" t="s">
        <v>4009</v>
      </c>
    </row>
    <row r="1559" spans="1:13" x14ac:dyDescent="0.25">
      <c r="A1559" t="str">
        <f t="shared" si="24"/>
        <v>548614Z11A</v>
      </c>
      <c r="B1559" s="4" t="s">
        <v>3088</v>
      </c>
      <c r="C1559" s="1">
        <v>5486</v>
      </c>
      <c r="D1559" s="1" t="s">
        <v>3089</v>
      </c>
      <c r="E1559" s="2">
        <v>1669.72</v>
      </c>
      <c r="F1559" s="2">
        <v>5436179.7880999995</v>
      </c>
      <c r="G1559" s="2">
        <v>5148413.7527999999</v>
      </c>
      <c r="H1559" s="3">
        <v>5.5894116000000001E-2</v>
      </c>
      <c r="I1559" s="5">
        <v>287766.03531000001</v>
      </c>
      <c r="J1559" s="2">
        <v>3255.7433510408928</v>
      </c>
      <c r="K1559" s="2">
        <v>3083.3994638622044</v>
      </c>
      <c r="L1559" s="2">
        <v>3301.83</v>
      </c>
      <c r="M1559" s="64" t="s">
        <v>4009</v>
      </c>
    </row>
    <row r="1560" spans="1:13" x14ac:dyDescent="0.25">
      <c r="A1560" t="str">
        <f t="shared" si="24"/>
        <v>548714Z11B</v>
      </c>
      <c r="B1560" s="4" t="s">
        <v>3090</v>
      </c>
      <c r="C1560" s="1">
        <v>5487</v>
      </c>
      <c r="D1560" s="1" t="s">
        <v>3091</v>
      </c>
      <c r="E1560" s="2">
        <v>641.64</v>
      </c>
      <c r="F1560" s="2">
        <v>2588475.0090999999</v>
      </c>
      <c r="G1560" s="2">
        <v>2306791.8004999999</v>
      </c>
      <c r="H1560" s="3">
        <v>0.1221103736</v>
      </c>
      <c r="I1560" s="5">
        <v>281683.20858999999</v>
      </c>
      <c r="J1560" s="2">
        <v>4034.154680350352</v>
      </c>
      <c r="K1560" s="2">
        <v>3595.1496173866967</v>
      </c>
      <c r="L1560" s="2">
        <v>4045.06</v>
      </c>
      <c r="M1560" s="64" t="s">
        <v>4009</v>
      </c>
    </row>
    <row r="1561" spans="1:13" x14ac:dyDescent="0.25">
      <c r="A1561" t="str">
        <f t="shared" si="24"/>
        <v>548814Z12A</v>
      </c>
      <c r="B1561" s="4" t="s">
        <v>3092</v>
      </c>
      <c r="C1561" s="1">
        <v>5488</v>
      </c>
      <c r="D1561" s="1" t="s">
        <v>3093</v>
      </c>
      <c r="E1561" s="2">
        <v>2506.14</v>
      </c>
      <c r="F1561" s="2">
        <v>7133131.9922000002</v>
      </c>
      <c r="G1561" s="2">
        <v>6698360.5323000001</v>
      </c>
      <c r="H1561" s="3">
        <v>6.4907145200000002E-2</v>
      </c>
      <c r="I1561" s="5">
        <v>434771.45986</v>
      </c>
      <c r="J1561" s="2">
        <v>2846.262376483357</v>
      </c>
      <c r="K1561" s="2">
        <v>2672.7798655701599</v>
      </c>
      <c r="L1561" s="2">
        <v>2897.28</v>
      </c>
      <c r="M1561" s="64" t="s">
        <v>4009</v>
      </c>
    </row>
    <row r="1562" spans="1:13" x14ac:dyDescent="0.25">
      <c r="A1562" t="str">
        <f t="shared" si="24"/>
        <v>548914Z12B</v>
      </c>
      <c r="B1562" s="4" t="s">
        <v>3094</v>
      </c>
      <c r="C1562" s="1">
        <v>5489</v>
      </c>
      <c r="D1562" s="1" t="s">
        <v>3095</v>
      </c>
      <c r="E1562" s="2">
        <v>682.81</v>
      </c>
      <c r="F1562" s="2">
        <v>2506909.5222999998</v>
      </c>
      <c r="G1562" s="2">
        <v>2330105.7891000002</v>
      </c>
      <c r="H1562" s="3">
        <v>7.5877985499999995E-2</v>
      </c>
      <c r="I1562" s="5">
        <v>176803.73324999999</v>
      </c>
      <c r="J1562" s="2">
        <v>3671.459882397739</v>
      </c>
      <c r="K1562" s="2">
        <v>3412.5244051786008</v>
      </c>
      <c r="L1562" s="2">
        <v>3745.16</v>
      </c>
      <c r="M1562" s="64" t="s">
        <v>4009</v>
      </c>
    </row>
    <row r="1563" spans="1:13" x14ac:dyDescent="0.25">
      <c r="A1563" t="str">
        <f t="shared" si="24"/>
        <v>549014Z13A</v>
      </c>
      <c r="B1563" s="4" t="s">
        <v>3096</v>
      </c>
      <c r="C1563" s="1">
        <v>5490</v>
      </c>
      <c r="D1563" s="1" t="s">
        <v>3097</v>
      </c>
      <c r="E1563" s="2">
        <v>180435.79</v>
      </c>
      <c r="F1563" s="2">
        <v>443827993.68000001</v>
      </c>
      <c r="G1563" s="2">
        <v>417719768.29000002</v>
      </c>
      <c r="H1563" s="3">
        <v>6.25017712E-2</v>
      </c>
      <c r="I1563" s="5">
        <v>26108225.386999998</v>
      </c>
      <c r="J1563" s="2">
        <v>2459.7558703846948</v>
      </c>
      <c r="K1563" s="2">
        <v>2315.06048932975</v>
      </c>
      <c r="L1563" s="2">
        <v>2458.69</v>
      </c>
      <c r="M1563" s="64" t="s">
        <v>4009</v>
      </c>
    </row>
    <row r="1564" spans="1:13" x14ac:dyDescent="0.25">
      <c r="A1564" t="str">
        <f t="shared" si="24"/>
        <v>549114Z13B</v>
      </c>
      <c r="B1564" s="4" t="s">
        <v>3098</v>
      </c>
      <c r="C1564" s="1">
        <v>5491</v>
      </c>
      <c r="D1564" s="1" t="s">
        <v>3099</v>
      </c>
      <c r="E1564" s="2">
        <v>14315.17</v>
      </c>
      <c r="F1564" s="2">
        <v>41862837.197999999</v>
      </c>
      <c r="G1564" s="2">
        <v>37224279.655000001</v>
      </c>
      <c r="H1564" s="3">
        <v>0.1246110761</v>
      </c>
      <c r="I1564" s="5">
        <v>4638557.5429999996</v>
      </c>
      <c r="J1564" s="2">
        <v>2924.3688477328596</v>
      </c>
      <c r="K1564" s="2">
        <v>2600.3379390534656</v>
      </c>
      <c r="L1564" s="2">
        <v>2922.55</v>
      </c>
      <c r="M1564" s="64" t="s">
        <v>4009</v>
      </c>
    </row>
    <row r="1565" spans="1:13" x14ac:dyDescent="0.25">
      <c r="A1565" t="str">
        <f t="shared" si="24"/>
        <v>549214Z13C</v>
      </c>
      <c r="B1565" s="4" t="s">
        <v>3100</v>
      </c>
      <c r="C1565" s="1">
        <v>5492</v>
      </c>
      <c r="D1565" s="1" t="s">
        <v>3101</v>
      </c>
      <c r="E1565" s="2">
        <v>5064.49</v>
      </c>
      <c r="F1565" s="2">
        <v>15754371.239</v>
      </c>
      <c r="G1565" s="2">
        <v>14595903.771</v>
      </c>
      <c r="H1565" s="3">
        <v>7.9369355000000003E-2</v>
      </c>
      <c r="I1565" s="5">
        <v>1158467.4686</v>
      </c>
      <c r="J1565" s="2">
        <v>3110.7517714518144</v>
      </c>
      <c r="K1565" s="2">
        <v>2882.008607184534</v>
      </c>
      <c r="L1565" s="2">
        <v>3094.85</v>
      </c>
      <c r="M1565" s="64" t="s">
        <v>4009</v>
      </c>
    </row>
    <row r="1566" spans="1:13" x14ac:dyDescent="0.25">
      <c r="A1566" t="str">
        <f t="shared" si="24"/>
        <v>549314Z13D</v>
      </c>
      <c r="B1566" s="4" t="s">
        <v>3102</v>
      </c>
      <c r="C1566" s="1">
        <v>5493</v>
      </c>
      <c r="D1566" s="1" t="s">
        <v>3103</v>
      </c>
      <c r="E1566" s="2">
        <v>1126.07</v>
      </c>
      <c r="F1566" s="2">
        <v>4535033.5028999997</v>
      </c>
      <c r="G1566" s="2">
        <v>3642471.6346</v>
      </c>
      <c r="H1566" s="3">
        <v>0.2450429153</v>
      </c>
      <c r="I1566" s="5">
        <v>892561.86832999997</v>
      </c>
      <c r="J1566" s="2">
        <v>4027.3104717291108</v>
      </c>
      <c r="K1566" s="2">
        <v>3234.6760277780245</v>
      </c>
      <c r="L1566" s="2">
        <v>3977.37</v>
      </c>
      <c r="M1566" s="64" t="s">
        <v>4009</v>
      </c>
    </row>
    <row r="1567" spans="1:13" x14ac:dyDescent="0.25">
      <c r="A1567" t="str">
        <f t="shared" si="24"/>
        <v>549414Z13T</v>
      </c>
      <c r="B1567" s="4" t="s">
        <v>3104</v>
      </c>
      <c r="C1567" s="1">
        <v>5494</v>
      </c>
      <c r="D1567" s="1" t="s">
        <v>3105</v>
      </c>
      <c r="E1567" s="2">
        <v>1280.1500000000001</v>
      </c>
      <c r="F1567" s="2">
        <v>1916717.389</v>
      </c>
      <c r="G1567" s="2">
        <v>1996266.5915999999</v>
      </c>
      <c r="H1567" s="3">
        <v>-3.9848988000000002E-2</v>
      </c>
      <c r="I1567" s="5">
        <v>-79549.202650000007</v>
      </c>
      <c r="J1567" s="2">
        <v>1497.2599999999998</v>
      </c>
      <c r="K1567" s="2">
        <v>1559.4005324376049</v>
      </c>
      <c r="L1567" s="2">
        <v>1497.26</v>
      </c>
      <c r="M1567" s="64" t="s">
        <v>4009</v>
      </c>
    </row>
    <row r="1568" spans="1:13" x14ac:dyDescent="0.25">
      <c r="A1568" t="str">
        <f t="shared" si="24"/>
        <v>549514Z14A</v>
      </c>
      <c r="B1568" s="4" t="s">
        <v>3106</v>
      </c>
      <c r="C1568" s="1">
        <v>5495</v>
      </c>
      <c r="D1568" s="1" t="s">
        <v>3107</v>
      </c>
      <c r="E1568" s="2">
        <v>247205.24</v>
      </c>
      <c r="F1568" s="2">
        <v>512071129.12</v>
      </c>
      <c r="G1568" s="2">
        <v>465680212.44999999</v>
      </c>
      <c r="H1568" s="3">
        <v>9.9619686299999996E-2</v>
      </c>
      <c r="I1568" s="5">
        <v>46390916.670000002</v>
      </c>
      <c r="J1568" s="2">
        <v>2071.4412409704587</v>
      </c>
      <c r="K1568" s="2">
        <v>1883.779698399597</v>
      </c>
      <c r="L1568" s="2">
        <v>2070.5500000000002</v>
      </c>
      <c r="M1568" s="64" t="s">
        <v>4009</v>
      </c>
    </row>
    <row r="1569" spans="1:13" x14ac:dyDescent="0.25">
      <c r="A1569" t="str">
        <f t="shared" si="24"/>
        <v>549614Z14B</v>
      </c>
      <c r="B1569" s="4" t="s">
        <v>3108</v>
      </c>
      <c r="C1569" s="1">
        <v>5496</v>
      </c>
      <c r="D1569" s="1" t="s">
        <v>3109</v>
      </c>
      <c r="E1569" s="2">
        <v>13126.81</v>
      </c>
      <c r="F1569" s="2">
        <v>30936339.649</v>
      </c>
      <c r="G1569" s="2">
        <v>28290018.434</v>
      </c>
      <c r="H1569" s="3">
        <v>9.3542576500000002E-2</v>
      </c>
      <c r="I1569" s="5">
        <v>2646321.2149</v>
      </c>
      <c r="J1569" s="2">
        <v>2356.7294452346</v>
      </c>
      <c r="K1569" s="2">
        <v>2155.1327728518963</v>
      </c>
      <c r="L1569" s="2">
        <v>2354.61</v>
      </c>
      <c r="M1569" s="64" t="s">
        <v>4009</v>
      </c>
    </row>
    <row r="1570" spans="1:13" x14ac:dyDescent="0.25">
      <c r="A1570" t="str">
        <f t="shared" si="24"/>
        <v>549714Z14C</v>
      </c>
      <c r="B1570" s="4" t="s">
        <v>3110</v>
      </c>
      <c r="C1570" s="1">
        <v>5497</v>
      </c>
      <c r="D1570" s="1" t="s">
        <v>3111</v>
      </c>
      <c r="E1570" s="2">
        <v>4571.67</v>
      </c>
      <c r="F1570" s="2">
        <v>12102454.717</v>
      </c>
      <c r="G1570" s="2">
        <v>11055220.373</v>
      </c>
      <c r="H1570" s="3">
        <v>9.4727586399999994E-2</v>
      </c>
      <c r="I1570" s="5">
        <v>1047234.3435</v>
      </c>
      <c r="J1570" s="2">
        <v>2647.2721602827851</v>
      </c>
      <c r="K1570" s="2">
        <v>2418.2017453140757</v>
      </c>
      <c r="L1570" s="2">
        <v>2635.64</v>
      </c>
      <c r="M1570" s="64" t="s">
        <v>4009</v>
      </c>
    </row>
    <row r="1571" spans="1:13" x14ac:dyDescent="0.25">
      <c r="A1571" t="str">
        <f t="shared" si="24"/>
        <v>549814Z14D</v>
      </c>
      <c r="B1571" s="4" t="s">
        <v>3112</v>
      </c>
      <c r="C1571" s="1">
        <v>5498</v>
      </c>
      <c r="D1571" s="1" t="s">
        <v>3113</v>
      </c>
      <c r="E1571" s="2">
        <v>1009.96</v>
      </c>
      <c r="F1571" s="2">
        <v>3101912.2220000001</v>
      </c>
      <c r="G1571" s="2">
        <v>2636177.6392999999</v>
      </c>
      <c r="H1571" s="3">
        <v>0.1766704093</v>
      </c>
      <c r="I1571" s="5">
        <v>465734.58265</v>
      </c>
      <c r="J1571" s="2">
        <v>3071.3218563111409</v>
      </c>
      <c r="K1571" s="2">
        <v>2610.1802440690717</v>
      </c>
      <c r="L1571" s="2">
        <v>3023.03</v>
      </c>
      <c r="M1571" s="64" t="s">
        <v>4009</v>
      </c>
    </row>
    <row r="1572" spans="1:13" x14ac:dyDescent="0.25">
      <c r="A1572" t="str">
        <f t="shared" si="24"/>
        <v>549914Z14T</v>
      </c>
      <c r="B1572" s="4" t="s">
        <v>3114</v>
      </c>
      <c r="C1572" s="1">
        <v>5499</v>
      </c>
      <c r="D1572" s="1" t="s">
        <v>3115</v>
      </c>
      <c r="E1572" s="2">
        <v>2842.34</v>
      </c>
      <c r="F1572" s="2">
        <v>3111168.5172000001</v>
      </c>
      <c r="G1572" s="2">
        <v>3191088.1690000002</v>
      </c>
      <c r="H1572" s="3">
        <v>-2.5044639E-2</v>
      </c>
      <c r="I1572" s="5">
        <v>-79919.651790000004</v>
      </c>
      <c r="J1572" s="2">
        <v>1094.58</v>
      </c>
      <c r="K1572" s="2">
        <v>1122.6975551834053</v>
      </c>
      <c r="L1572" s="2">
        <v>1094.58</v>
      </c>
      <c r="M1572" s="64" t="s">
        <v>4009</v>
      </c>
    </row>
    <row r="1573" spans="1:13" x14ac:dyDescent="0.25">
      <c r="A1573" t="str">
        <f t="shared" si="24"/>
        <v>550014Z15Z</v>
      </c>
      <c r="B1573" s="4" t="s">
        <v>3116</v>
      </c>
      <c r="C1573" s="1">
        <v>5500</v>
      </c>
      <c r="D1573" s="1" t="s">
        <v>3117</v>
      </c>
      <c r="E1573" s="2">
        <v>5337.91</v>
      </c>
      <c r="F1573" s="2">
        <v>6879948.4183</v>
      </c>
      <c r="G1573" s="2">
        <v>6988067.1189999999</v>
      </c>
      <c r="H1573" s="3">
        <v>-1.5471904E-2</v>
      </c>
      <c r="I1573" s="5">
        <v>-108118.7007</v>
      </c>
      <c r="J1573" s="2">
        <v>1288.8843045873759</v>
      </c>
      <c r="K1573" s="2">
        <v>1309.1391797538738</v>
      </c>
      <c r="L1573" s="2">
        <v>1214.49</v>
      </c>
      <c r="M1573" s="64" t="s">
        <v>4009</v>
      </c>
    </row>
    <row r="1574" spans="1:13" x14ac:dyDescent="0.25">
      <c r="A1574" t="str">
        <f t="shared" si="24"/>
        <v>550114Z16T</v>
      </c>
      <c r="B1574" s="4" t="s">
        <v>3118</v>
      </c>
      <c r="C1574" s="1">
        <v>5501</v>
      </c>
      <c r="D1574" s="1" t="s">
        <v>3119</v>
      </c>
      <c r="E1574" s="2">
        <v>22576.57</v>
      </c>
      <c r="F1574" s="2">
        <v>7698158.8386000004</v>
      </c>
      <c r="G1574" s="2">
        <v>9810622.4285000004</v>
      </c>
      <c r="H1574" s="3">
        <v>-0.21532411500000001</v>
      </c>
      <c r="I1574" s="5">
        <v>-2112463.59</v>
      </c>
      <c r="J1574" s="2">
        <v>340.98</v>
      </c>
      <c r="K1574" s="2">
        <v>434.54884548450008</v>
      </c>
      <c r="L1574" s="2">
        <v>340.98</v>
      </c>
      <c r="M1574" s="64" t="s">
        <v>4009</v>
      </c>
    </row>
    <row r="1575" spans="1:13" x14ac:dyDescent="0.25">
      <c r="A1575" t="str">
        <f t="shared" si="24"/>
        <v>550214Z16Z</v>
      </c>
      <c r="B1575" s="4" t="s">
        <v>3120</v>
      </c>
      <c r="C1575" s="1">
        <v>5502</v>
      </c>
      <c r="D1575" s="1" t="s">
        <v>3121</v>
      </c>
      <c r="E1575" s="2">
        <v>36796.65</v>
      </c>
      <c r="F1575" s="2">
        <v>76360420.312999994</v>
      </c>
      <c r="G1575" s="2">
        <v>73708018.809</v>
      </c>
      <c r="H1575" s="3">
        <v>3.59852503E-2</v>
      </c>
      <c r="I1575" s="5">
        <v>2652401.5041999999</v>
      </c>
      <c r="J1575" s="2">
        <v>2075.2003324487418</v>
      </c>
      <c r="K1575" s="2">
        <v>2003.1176427473697</v>
      </c>
      <c r="L1575" s="2">
        <v>1122.83</v>
      </c>
      <c r="M1575" s="64" t="s">
        <v>4009</v>
      </c>
    </row>
    <row r="1576" spans="1:13" x14ac:dyDescent="0.25">
      <c r="A1576" t="str">
        <f t="shared" si="24"/>
        <v>583715C02A</v>
      </c>
      <c r="B1576" s="4" t="s">
        <v>3122</v>
      </c>
      <c r="C1576" s="1">
        <v>5837</v>
      </c>
      <c r="D1576" s="1" t="s">
        <v>3123</v>
      </c>
      <c r="E1576" s="2">
        <v>160</v>
      </c>
      <c r="F1576" s="2">
        <v>2026581.9778</v>
      </c>
      <c r="G1576" s="2">
        <v>1687863.2350000001</v>
      </c>
      <c r="H1576" s="3">
        <v>0.20067902169999999</v>
      </c>
      <c r="I1576" s="5">
        <v>338718.74281999998</v>
      </c>
      <c r="J1576" s="2">
        <v>12666.137361249999</v>
      </c>
      <c r="K1576" s="2">
        <v>10549.14521875</v>
      </c>
      <c r="L1576" s="2">
        <v>13456.68</v>
      </c>
      <c r="M1576" s="64" t="s">
        <v>4009</v>
      </c>
    </row>
    <row r="1577" spans="1:13" x14ac:dyDescent="0.25">
      <c r="A1577" t="str">
        <f t="shared" si="24"/>
        <v>593215C02B</v>
      </c>
      <c r="B1577" s="4" t="s">
        <v>3124</v>
      </c>
      <c r="C1577" s="1">
        <v>5932</v>
      </c>
      <c r="D1577" s="1" t="s">
        <v>3125</v>
      </c>
      <c r="E1577" s="2">
        <v>429.58</v>
      </c>
      <c r="F1577" s="2">
        <v>9846488.7740000002</v>
      </c>
      <c r="G1577" s="2">
        <v>9258443.2401000001</v>
      </c>
      <c r="H1577" s="3">
        <v>6.3514515199999996E-2</v>
      </c>
      <c r="I1577" s="5">
        <v>588045.53393000003</v>
      </c>
      <c r="J1577" s="2">
        <v>22921.199250430655</v>
      </c>
      <c r="K1577" s="2">
        <v>21552.314446901626</v>
      </c>
      <c r="L1577" s="2">
        <v>22848.66</v>
      </c>
      <c r="M1577" s="64" t="s">
        <v>4009</v>
      </c>
    </row>
    <row r="1578" spans="1:13" x14ac:dyDescent="0.25">
      <c r="A1578" t="str">
        <f t="shared" si="24"/>
        <v>583815C03A</v>
      </c>
      <c r="B1578" s="4" t="s">
        <v>3126</v>
      </c>
      <c r="C1578" s="1">
        <v>5838</v>
      </c>
      <c r="D1578" s="1" t="s">
        <v>3127</v>
      </c>
      <c r="E1578" s="2">
        <v>78.5</v>
      </c>
      <c r="F1578" s="2">
        <v>2206784.8640000001</v>
      </c>
      <c r="G1578" s="2">
        <v>1356451.4787000001</v>
      </c>
      <c r="H1578" s="3">
        <v>0.62688079799999996</v>
      </c>
      <c r="I1578" s="5">
        <v>850333.38534000004</v>
      </c>
      <c r="J1578" s="2">
        <v>28111.909095541403</v>
      </c>
      <c r="K1578" s="2">
        <v>17279.636671337579</v>
      </c>
      <c r="L1578" s="2">
        <v>27510.25</v>
      </c>
      <c r="M1578" s="64" t="s">
        <v>4009</v>
      </c>
    </row>
    <row r="1579" spans="1:13" x14ac:dyDescent="0.25">
      <c r="A1579" t="str">
        <f t="shared" si="24"/>
        <v>593315C03B</v>
      </c>
      <c r="B1579" s="4" t="s">
        <v>3128</v>
      </c>
      <c r="C1579" s="1">
        <v>5933</v>
      </c>
      <c r="D1579" s="1" t="s">
        <v>3129</v>
      </c>
      <c r="E1579" s="2">
        <v>127.13</v>
      </c>
      <c r="F1579" s="2">
        <v>6253520.5140000004</v>
      </c>
      <c r="G1579" s="2">
        <v>3665634.3568000002</v>
      </c>
      <c r="H1579" s="3">
        <v>0.70598589639999998</v>
      </c>
      <c r="I1579" s="5">
        <v>2587886.1571999998</v>
      </c>
      <c r="J1579" s="2">
        <v>49189.967073074811</v>
      </c>
      <c r="K1579" s="2">
        <v>28833.747792023914</v>
      </c>
      <c r="L1579" s="2">
        <v>44217.89</v>
      </c>
      <c r="M1579" s="64" t="s">
        <v>4009</v>
      </c>
    </row>
    <row r="1580" spans="1:13" x14ac:dyDescent="0.25">
      <c r="A1580" t="str">
        <f t="shared" si="24"/>
        <v>583915C04A</v>
      </c>
      <c r="B1580" s="4" t="s">
        <v>3130</v>
      </c>
      <c r="C1580" s="1">
        <v>5839</v>
      </c>
      <c r="D1580" s="1" t="s">
        <v>3131</v>
      </c>
      <c r="E1580" s="2">
        <v>1021.95</v>
      </c>
      <c r="F1580" s="2">
        <v>6944259.2536000004</v>
      </c>
      <c r="G1580" s="2">
        <v>6009276.0160999997</v>
      </c>
      <c r="H1580" s="3">
        <v>0.15558999700000001</v>
      </c>
      <c r="I1580" s="5">
        <v>934983.23753000004</v>
      </c>
      <c r="J1580" s="2">
        <v>6795.1066623611723</v>
      </c>
      <c r="K1580" s="2">
        <v>5880.2055052595524</v>
      </c>
      <c r="L1580" s="2">
        <v>7494.3</v>
      </c>
      <c r="M1580" s="64" t="s">
        <v>4009</v>
      </c>
    </row>
    <row r="1581" spans="1:13" x14ac:dyDescent="0.25">
      <c r="A1581" t="str">
        <f t="shared" si="24"/>
        <v>593415C04B</v>
      </c>
      <c r="B1581" s="4" t="s">
        <v>3132</v>
      </c>
      <c r="C1581" s="1">
        <v>5934</v>
      </c>
      <c r="D1581" s="1" t="s">
        <v>3133</v>
      </c>
      <c r="E1581" s="2">
        <v>560.04999999999995</v>
      </c>
      <c r="F1581" s="2">
        <v>9590300.8629999999</v>
      </c>
      <c r="G1581" s="2">
        <v>8026355.3211000003</v>
      </c>
      <c r="H1581" s="3">
        <v>0.1948512718</v>
      </c>
      <c r="I1581" s="5">
        <v>1563945.5419000001</v>
      </c>
      <c r="J1581" s="2">
        <v>17124.00832604232</v>
      </c>
      <c r="K1581" s="2">
        <v>14331.497761092762</v>
      </c>
      <c r="L1581" s="2">
        <v>17325.88</v>
      </c>
      <c r="M1581" s="64" t="s">
        <v>4009</v>
      </c>
    </row>
    <row r="1582" spans="1:13" x14ac:dyDescent="0.25">
      <c r="A1582" t="str">
        <f t="shared" si="24"/>
        <v>584015C05A</v>
      </c>
      <c r="B1582" s="4" t="s">
        <v>3134</v>
      </c>
      <c r="C1582" s="1">
        <v>5840</v>
      </c>
      <c r="D1582" s="1" t="s">
        <v>3135</v>
      </c>
      <c r="E1582" s="2">
        <v>93.35</v>
      </c>
      <c r="F1582" s="2">
        <v>585947.59620000003</v>
      </c>
      <c r="G1582" s="2">
        <v>534350.42351999995</v>
      </c>
      <c r="H1582" s="3">
        <v>9.6560553499999993E-2</v>
      </c>
      <c r="I1582" s="5">
        <v>51597.172682999997</v>
      </c>
      <c r="J1582" s="2">
        <v>6276.8890862346016</v>
      </c>
      <c r="K1582" s="2">
        <v>5724.1609375468661</v>
      </c>
      <c r="L1582" s="2">
        <v>7509.22</v>
      </c>
      <c r="M1582" s="64" t="s">
        <v>4009</v>
      </c>
    </row>
    <row r="1583" spans="1:13" x14ac:dyDescent="0.25">
      <c r="A1583" t="str">
        <f t="shared" si="24"/>
        <v>593515C05B</v>
      </c>
      <c r="B1583" s="4" t="s">
        <v>3136</v>
      </c>
      <c r="C1583" s="1">
        <v>5935</v>
      </c>
      <c r="D1583" s="1" t="s">
        <v>3137</v>
      </c>
      <c r="E1583" s="2">
        <v>184.76</v>
      </c>
      <c r="F1583" s="2">
        <v>2181225.1398999998</v>
      </c>
      <c r="G1583" s="2">
        <v>2105629.0183999999</v>
      </c>
      <c r="H1583" s="3">
        <v>3.5901918599999999E-2</v>
      </c>
      <c r="I1583" s="5">
        <v>75596.121549000003</v>
      </c>
      <c r="J1583" s="2">
        <v>11805.721692465901</v>
      </c>
      <c r="K1583" s="2">
        <v>11396.563208486687</v>
      </c>
      <c r="L1583" s="2">
        <v>12217.45</v>
      </c>
      <c r="M1583" s="64" t="s">
        <v>4009</v>
      </c>
    </row>
    <row r="1584" spans="1:13" x14ac:dyDescent="0.25">
      <c r="A1584" t="str">
        <f t="shared" si="24"/>
        <v>584115C06A</v>
      </c>
      <c r="B1584" s="4" t="s">
        <v>3138</v>
      </c>
      <c r="C1584" s="1">
        <v>5841</v>
      </c>
      <c r="D1584" s="1" t="s">
        <v>3139</v>
      </c>
      <c r="E1584" s="2">
        <v>74.790000000000006</v>
      </c>
      <c r="F1584" s="2">
        <v>538790.97450000001</v>
      </c>
      <c r="G1584" s="2">
        <v>423840.41629999998</v>
      </c>
      <c r="H1584" s="3">
        <v>0.27121188489999998</v>
      </c>
      <c r="I1584" s="5">
        <v>114950.5582</v>
      </c>
      <c r="J1584" s="2">
        <v>7204.0510028078616</v>
      </c>
      <c r="K1584" s="2">
        <v>5667.0733560636445</v>
      </c>
      <c r="L1584" s="2">
        <v>8433.2000000000007</v>
      </c>
      <c r="M1584" s="64" t="s">
        <v>4009</v>
      </c>
    </row>
    <row r="1585" spans="1:13" x14ac:dyDescent="0.25">
      <c r="A1585" t="str">
        <f t="shared" si="24"/>
        <v>593615C06B</v>
      </c>
      <c r="B1585" s="4" t="s">
        <v>3140</v>
      </c>
      <c r="C1585" s="1">
        <v>5936</v>
      </c>
      <c r="D1585" s="1" t="s">
        <v>3141</v>
      </c>
      <c r="E1585" s="2">
        <v>304.51</v>
      </c>
      <c r="F1585" s="2">
        <v>3162913.7864000001</v>
      </c>
      <c r="G1585" s="2">
        <v>3125654.8462</v>
      </c>
      <c r="H1585" s="3">
        <v>1.19203629E-2</v>
      </c>
      <c r="I1585" s="5">
        <v>37258.940164</v>
      </c>
      <c r="J1585" s="2">
        <v>10386.896280581919</v>
      </c>
      <c r="K1585" s="2">
        <v>10264.539247315359</v>
      </c>
      <c r="L1585" s="2">
        <v>10433.91</v>
      </c>
      <c r="M1585" s="64" t="s">
        <v>4009</v>
      </c>
    </row>
    <row r="1586" spans="1:13" x14ac:dyDescent="0.25">
      <c r="A1586" t="str">
        <f t="shared" si="24"/>
        <v>590015M02Z</v>
      </c>
      <c r="B1586" s="4" t="s">
        <v>3142</v>
      </c>
      <c r="C1586" s="1">
        <v>5900</v>
      </c>
      <c r="D1586" s="1" t="s">
        <v>3143</v>
      </c>
      <c r="E1586" s="2">
        <v>9880.3700000000008</v>
      </c>
      <c r="F1586" s="2">
        <v>6061903.4061000003</v>
      </c>
      <c r="G1586" s="2">
        <v>5905235.6194000002</v>
      </c>
      <c r="H1586" s="3">
        <v>2.6530319300000001E-2</v>
      </c>
      <c r="I1586" s="5">
        <v>156667.78666000001</v>
      </c>
      <c r="J1586" s="2">
        <v>613.53</v>
      </c>
      <c r="K1586" s="2">
        <v>597.67353038398358</v>
      </c>
      <c r="L1586" s="2">
        <v>613.53</v>
      </c>
      <c r="M1586" s="64" t="s">
        <v>4009</v>
      </c>
    </row>
    <row r="1587" spans="1:13" x14ac:dyDescent="0.25">
      <c r="A1587" t="str">
        <f t="shared" si="24"/>
        <v>590115M03E</v>
      </c>
      <c r="B1587" s="4" t="s">
        <v>3144</v>
      </c>
      <c r="C1587" s="1">
        <v>5901</v>
      </c>
      <c r="D1587" s="1" t="s">
        <v>3145</v>
      </c>
      <c r="E1587" s="2">
        <v>888.41</v>
      </c>
      <c r="F1587" s="2">
        <v>2155869.0106000002</v>
      </c>
      <c r="G1587" s="2">
        <v>773449.7426</v>
      </c>
      <c r="H1587" s="3">
        <v>1.7873420752</v>
      </c>
      <c r="I1587" s="5">
        <v>1382419.2679999999</v>
      </c>
      <c r="J1587" s="2">
        <v>2426.6600000000003</v>
      </c>
      <c r="K1587" s="2">
        <v>870.59999617293818</v>
      </c>
      <c r="L1587" s="2">
        <v>2426.66</v>
      </c>
      <c r="M1587" s="64" t="s">
        <v>4009</v>
      </c>
    </row>
    <row r="1588" spans="1:13" x14ac:dyDescent="0.25">
      <c r="A1588" t="str">
        <f t="shared" si="24"/>
        <v>590215M04E</v>
      </c>
      <c r="B1588" s="4" t="s">
        <v>3146</v>
      </c>
      <c r="C1588" s="1">
        <v>5902</v>
      </c>
      <c r="D1588" s="1" t="s">
        <v>3147</v>
      </c>
      <c r="E1588" s="2">
        <v>782.4</v>
      </c>
      <c r="F1588" s="2">
        <v>2680025.1359999999</v>
      </c>
      <c r="G1588" s="2">
        <v>2554682.3206000002</v>
      </c>
      <c r="H1588" s="3">
        <v>4.9063953799999997E-2</v>
      </c>
      <c r="I1588" s="5">
        <v>125342.81541</v>
      </c>
      <c r="J1588" s="2">
        <v>3425.39</v>
      </c>
      <c r="K1588" s="2">
        <v>3265.1870150817999</v>
      </c>
      <c r="L1588" s="2">
        <v>3425.39</v>
      </c>
      <c r="M1588" s="64" t="s">
        <v>4009</v>
      </c>
    </row>
    <row r="1589" spans="1:13" x14ac:dyDescent="0.25">
      <c r="A1589" t="str">
        <f t="shared" si="24"/>
        <v>590315M05A</v>
      </c>
      <c r="B1589" s="4" t="s">
        <v>3148</v>
      </c>
      <c r="C1589" s="1">
        <v>5903</v>
      </c>
      <c r="D1589" s="1" t="s">
        <v>3149</v>
      </c>
      <c r="E1589" s="2">
        <v>429098.46</v>
      </c>
      <c r="F1589" s="2">
        <v>385937899.47000003</v>
      </c>
      <c r="G1589" s="2">
        <v>417898946.58999997</v>
      </c>
      <c r="H1589" s="3">
        <v>-7.6480325000000002E-2</v>
      </c>
      <c r="I1589" s="5">
        <v>-31961047.120000001</v>
      </c>
      <c r="J1589" s="2">
        <v>899.41571794501431</v>
      </c>
      <c r="K1589" s="2">
        <v>973.89989838229656</v>
      </c>
      <c r="L1589" s="2">
        <v>902.93</v>
      </c>
      <c r="M1589" s="64" t="s">
        <v>4009</v>
      </c>
    </row>
    <row r="1590" spans="1:13" x14ac:dyDescent="0.25">
      <c r="A1590" t="str">
        <f t="shared" si="24"/>
        <v>590415M05B</v>
      </c>
      <c r="B1590" s="4" t="s">
        <v>3150</v>
      </c>
      <c r="C1590" s="1">
        <v>5904</v>
      </c>
      <c r="D1590" s="1" t="s">
        <v>3151</v>
      </c>
      <c r="E1590" s="2">
        <v>95389.36</v>
      </c>
      <c r="F1590" s="2">
        <v>144126795.50999999</v>
      </c>
      <c r="G1590" s="2">
        <v>133251919.44</v>
      </c>
      <c r="H1590" s="3">
        <v>8.1611402799999996E-2</v>
      </c>
      <c r="I1590" s="5">
        <v>10874876.068</v>
      </c>
      <c r="J1590" s="2">
        <v>1510.9315704602693</v>
      </c>
      <c r="K1590" s="2">
        <v>1396.9264437878605</v>
      </c>
      <c r="L1590" s="2">
        <v>1505.53</v>
      </c>
      <c r="M1590" s="64" t="s">
        <v>4009</v>
      </c>
    </row>
    <row r="1591" spans="1:13" x14ac:dyDescent="0.25">
      <c r="A1591" t="str">
        <f t="shared" si="24"/>
        <v>590515M05C</v>
      </c>
      <c r="B1591" s="4" t="s">
        <v>3152</v>
      </c>
      <c r="C1591" s="1">
        <v>5905</v>
      </c>
      <c r="D1591" s="1" t="s">
        <v>3153</v>
      </c>
      <c r="E1591" s="2">
        <v>4709.76</v>
      </c>
      <c r="F1591" s="2">
        <v>13181389.129000001</v>
      </c>
      <c r="G1591" s="2">
        <v>12470740.169</v>
      </c>
      <c r="H1591" s="3">
        <v>5.6985307200000002E-2</v>
      </c>
      <c r="I1591" s="5">
        <v>710648.95984000002</v>
      </c>
      <c r="J1591" s="2">
        <v>2798.7390289526429</v>
      </c>
      <c r="K1591" s="2">
        <v>2647.8504571358199</v>
      </c>
      <c r="L1591" s="2">
        <v>2720.41</v>
      </c>
      <c r="M1591" s="64" t="s">
        <v>4009</v>
      </c>
    </row>
    <row r="1592" spans="1:13" x14ac:dyDescent="0.25">
      <c r="A1592" t="str">
        <f t="shared" si="24"/>
        <v>590615M05D</v>
      </c>
      <c r="B1592" s="4" t="s">
        <v>3154</v>
      </c>
      <c r="C1592" s="1">
        <v>5906</v>
      </c>
      <c r="D1592" s="1" t="s">
        <v>3155</v>
      </c>
      <c r="E1592" s="2">
        <v>1505.03</v>
      </c>
      <c r="F1592" s="2">
        <v>7609614.5252999999</v>
      </c>
      <c r="G1592" s="2">
        <v>7373213.1771</v>
      </c>
      <c r="H1592" s="3">
        <v>3.2062188200000001E-2</v>
      </c>
      <c r="I1592" s="5">
        <v>236401.34821</v>
      </c>
      <c r="J1592" s="2">
        <v>5056.1214894719706</v>
      </c>
      <c r="K1592" s="2">
        <v>4899.0473127445966</v>
      </c>
      <c r="L1592" s="2">
        <v>4723.47</v>
      </c>
      <c r="M1592" s="64" t="s">
        <v>4009</v>
      </c>
    </row>
    <row r="1593" spans="1:13" x14ac:dyDescent="0.25">
      <c r="A1593" t="str">
        <f t="shared" si="24"/>
        <v>590715M06A</v>
      </c>
      <c r="B1593" s="4" t="s">
        <v>3156</v>
      </c>
      <c r="C1593" s="1">
        <v>5907</v>
      </c>
      <c r="D1593" s="1" t="s">
        <v>3157</v>
      </c>
      <c r="E1593" s="2">
        <v>24275.29</v>
      </c>
      <c r="F1593" s="2">
        <v>29180020.938000001</v>
      </c>
      <c r="G1593" s="2">
        <v>27303925.322999999</v>
      </c>
      <c r="H1593" s="3">
        <v>6.8711571400000004E-2</v>
      </c>
      <c r="I1593" s="5">
        <v>1876095.6155999999</v>
      </c>
      <c r="J1593" s="2">
        <v>1202.0462345866929</v>
      </c>
      <c r="K1593" s="2">
        <v>1124.7620655819146</v>
      </c>
      <c r="L1593" s="2">
        <v>1205.1600000000001</v>
      </c>
      <c r="M1593" s="64" t="s">
        <v>4009</v>
      </c>
    </row>
    <row r="1594" spans="1:13" x14ac:dyDescent="0.25">
      <c r="A1594" t="str">
        <f t="shared" si="24"/>
        <v>590815M06B</v>
      </c>
      <c r="B1594" s="4" t="s">
        <v>3158</v>
      </c>
      <c r="C1594" s="1">
        <v>5908</v>
      </c>
      <c r="D1594" s="1" t="s">
        <v>3159</v>
      </c>
      <c r="E1594" s="2">
        <v>14666.36</v>
      </c>
      <c r="F1594" s="2">
        <v>25070229.897999998</v>
      </c>
      <c r="G1594" s="2">
        <v>23325609.635000002</v>
      </c>
      <c r="H1594" s="3">
        <v>7.4794197899999998E-2</v>
      </c>
      <c r="I1594" s="5">
        <v>1744620.2627000001</v>
      </c>
      <c r="J1594" s="2">
        <v>1709.3695980461407</v>
      </c>
      <c r="K1594" s="2">
        <v>1590.4157292607028</v>
      </c>
      <c r="L1594" s="2">
        <v>1698.72</v>
      </c>
      <c r="M1594" s="64" t="s">
        <v>4009</v>
      </c>
    </row>
    <row r="1595" spans="1:13" x14ac:dyDescent="0.25">
      <c r="A1595" t="str">
        <f t="shared" si="24"/>
        <v>590915M06C</v>
      </c>
      <c r="B1595" s="4" t="s">
        <v>3160</v>
      </c>
      <c r="C1595" s="1">
        <v>5909</v>
      </c>
      <c r="D1595" s="1" t="s">
        <v>3161</v>
      </c>
      <c r="E1595" s="2">
        <v>932.11</v>
      </c>
      <c r="F1595" s="2">
        <v>3049045.7160999998</v>
      </c>
      <c r="G1595" s="2">
        <v>2993584.1888000001</v>
      </c>
      <c r="H1595" s="3">
        <v>1.85267972E-2</v>
      </c>
      <c r="I1595" s="5">
        <v>55461.527280000002</v>
      </c>
      <c r="J1595" s="2">
        <v>3271.1222024224608</v>
      </c>
      <c r="K1595" s="2">
        <v>3211.6211485768849</v>
      </c>
      <c r="L1595" s="2">
        <v>3217.91</v>
      </c>
      <c r="M1595" s="64" t="s">
        <v>4009</v>
      </c>
    </row>
    <row r="1596" spans="1:13" x14ac:dyDescent="0.25">
      <c r="A1596" t="str">
        <f t="shared" si="24"/>
        <v>591015M06D</v>
      </c>
      <c r="B1596" s="4" t="s">
        <v>3162</v>
      </c>
      <c r="C1596" s="1">
        <v>5910</v>
      </c>
      <c r="D1596" s="1" t="s">
        <v>3163</v>
      </c>
      <c r="E1596" s="2">
        <v>332.59</v>
      </c>
      <c r="F1596" s="2">
        <v>1630576.5649000001</v>
      </c>
      <c r="G1596" s="2">
        <v>1584301.4347999999</v>
      </c>
      <c r="H1596" s="3">
        <v>2.9208538900000001E-2</v>
      </c>
      <c r="I1596" s="5">
        <v>46275.130091999999</v>
      </c>
      <c r="J1596" s="2">
        <v>4902.6626323701867</v>
      </c>
      <c r="K1596" s="2">
        <v>4763.5269695420793</v>
      </c>
      <c r="L1596" s="2">
        <v>4655.1499999999996</v>
      </c>
      <c r="M1596" s="64" t="s">
        <v>4009</v>
      </c>
    </row>
    <row r="1597" spans="1:13" x14ac:dyDescent="0.25">
      <c r="A1597" t="str">
        <f t="shared" si="24"/>
        <v>591115M07A</v>
      </c>
      <c r="B1597" s="4" t="s">
        <v>3164</v>
      </c>
      <c r="C1597" s="1">
        <v>5911</v>
      </c>
      <c r="D1597" s="1" t="s">
        <v>3165</v>
      </c>
      <c r="E1597" s="2">
        <v>10727.14</v>
      </c>
      <c r="F1597" s="2">
        <v>18868900.784000002</v>
      </c>
      <c r="G1597" s="2">
        <v>17432533.745999999</v>
      </c>
      <c r="H1597" s="3">
        <v>8.2395769899999999E-2</v>
      </c>
      <c r="I1597" s="5">
        <v>1436367.0386999999</v>
      </c>
      <c r="J1597" s="2">
        <v>1758.9870910606185</v>
      </c>
      <c r="K1597" s="2">
        <v>1625.086812141913</v>
      </c>
      <c r="L1597" s="2">
        <v>1765.06</v>
      </c>
      <c r="M1597" s="64" t="s">
        <v>4009</v>
      </c>
    </row>
    <row r="1598" spans="1:13" x14ac:dyDescent="0.25">
      <c r="A1598" t="str">
        <f t="shared" si="24"/>
        <v>591215M07B</v>
      </c>
      <c r="B1598" s="4" t="s">
        <v>3166</v>
      </c>
      <c r="C1598" s="1">
        <v>5912</v>
      </c>
      <c r="D1598" s="1" t="s">
        <v>3167</v>
      </c>
      <c r="E1598" s="2">
        <v>1221.6500000000001</v>
      </c>
      <c r="F1598" s="2">
        <v>3925131.8478000001</v>
      </c>
      <c r="G1598" s="2">
        <v>3887488.7105</v>
      </c>
      <c r="H1598" s="3">
        <v>9.6831503000000003E-3</v>
      </c>
      <c r="I1598" s="5">
        <v>37643.137334999999</v>
      </c>
      <c r="J1598" s="2">
        <v>3212.9757686735152</v>
      </c>
      <c r="K1598" s="2">
        <v>3182.1624119019357</v>
      </c>
      <c r="L1598" s="2">
        <v>3299.32</v>
      </c>
      <c r="M1598" s="64" t="s">
        <v>4009</v>
      </c>
    </row>
    <row r="1599" spans="1:13" x14ac:dyDescent="0.25">
      <c r="A1599" t="str">
        <f t="shared" si="24"/>
        <v>591315M07C</v>
      </c>
      <c r="B1599" s="4" t="s">
        <v>3168</v>
      </c>
      <c r="C1599" s="1">
        <v>5913</v>
      </c>
      <c r="D1599" s="1" t="s">
        <v>3169</v>
      </c>
      <c r="E1599" s="2">
        <v>125.62</v>
      </c>
      <c r="F1599" s="2">
        <v>591700.93660000002</v>
      </c>
      <c r="G1599" s="2">
        <v>550486.41324000002</v>
      </c>
      <c r="H1599" s="3">
        <v>7.4869283499999995E-2</v>
      </c>
      <c r="I1599" s="5">
        <v>41214.523356999998</v>
      </c>
      <c r="J1599" s="2">
        <v>4710.2446791912116</v>
      </c>
      <c r="K1599" s="2">
        <v>4382.1558130870881</v>
      </c>
      <c r="L1599" s="2">
        <v>4541.47</v>
      </c>
      <c r="M1599" s="64" t="s">
        <v>4009</v>
      </c>
    </row>
    <row r="1600" spans="1:13" x14ac:dyDescent="0.25">
      <c r="A1600" t="str">
        <f t="shared" si="24"/>
        <v>591415M08A</v>
      </c>
      <c r="B1600" s="4" t="s">
        <v>3170</v>
      </c>
      <c r="C1600" s="1">
        <v>5914</v>
      </c>
      <c r="D1600" s="1" t="s">
        <v>3171</v>
      </c>
      <c r="E1600" s="2">
        <v>8416.4</v>
      </c>
      <c r="F1600" s="2">
        <v>18210213.059999999</v>
      </c>
      <c r="G1600" s="2">
        <v>17394453.061999999</v>
      </c>
      <c r="H1600" s="3">
        <v>4.6897709000000003E-2</v>
      </c>
      <c r="I1600" s="5">
        <v>815759.99768999999</v>
      </c>
      <c r="J1600" s="2">
        <v>2163.6582220426785</v>
      </c>
      <c r="K1600" s="2">
        <v>2066.7331711895822</v>
      </c>
      <c r="L1600" s="2">
        <v>2186.37</v>
      </c>
      <c r="M1600" s="64" t="s">
        <v>4009</v>
      </c>
    </row>
    <row r="1601" spans="1:13" x14ac:dyDescent="0.25">
      <c r="A1601" t="str">
        <f t="shared" si="24"/>
        <v>591515M08B</v>
      </c>
      <c r="B1601" s="4" t="s">
        <v>3172</v>
      </c>
      <c r="C1601" s="1">
        <v>5915</v>
      </c>
      <c r="D1601" s="1" t="s">
        <v>3173</v>
      </c>
      <c r="E1601" s="2">
        <v>1585.97</v>
      </c>
      <c r="F1601" s="2">
        <v>5227552.5394000001</v>
      </c>
      <c r="G1601" s="2">
        <v>5384771.6984999999</v>
      </c>
      <c r="H1601" s="3">
        <v>-2.9196995999999999E-2</v>
      </c>
      <c r="I1601" s="5">
        <v>-157219.15909999999</v>
      </c>
      <c r="J1601" s="2">
        <v>3296.1232175892355</v>
      </c>
      <c r="K1601" s="2">
        <v>3395.2544490122764</v>
      </c>
      <c r="L1601" s="2">
        <v>3432.84</v>
      </c>
      <c r="M1601" s="64" t="s">
        <v>4009</v>
      </c>
    </row>
    <row r="1602" spans="1:13" x14ac:dyDescent="0.25">
      <c r="A1602" t="str">
        <f t="shared" si="24"/>
        <v>591615M08C</v>
      </c>
      <c r="B1602" s="4" t="s">
        <v>3174</v>
      </c>
      <c r="C1602" s="1">
        <v>5916</v>
      </c>
      <c r="D1602" s="1" t="s">
        <v>3175</v>
      </c>
      <c r="E1602" s="2">
        <v>121.32</v>
      </c>
      <c r="F1602" s="2">
        <v>605060.43209999998</v>
      </c>
      <c r="G1602" s="2">
        <v>639953.97404999996</v>
      </c>
      <c r="H1602" s="3">
        <v>-5.4525081000000003E-2</v>
      </c>
      <c r="I1602" s="5">
        <v>-34893.541949999999</v>
      </c>
      <c r="J1602" s="2">
        <v>4987.3098590504451</v>
      </c>
      <c r="K1602" s="2">
        <v>5274.9256021266074</v>
      </c>
      <c r="L1602" s="2">
        <v>5173.53</v>
      </c>
      <c r="M1602" s="64" t="s">
        <v>4010</v>
      </c>
    </row>
    <row r="1603" spans="1:13" x14ac:dyDescent="0.25">
      <c r="A1603" t="str">
        <f t="shared" ref="A1603:A1666" si="25">TRIM(CONCATENATE(C1603,B1603))</f>
        <v>591715M09A</v>
      </c>
      <c r="B1603" s="4" t="s">
        <v>3176</v>
      </c>
      <c r="C1603" s="1">
        <v>5917</v>
      </c>
      <c r="D1603" s="1" t="s">
        <v>3177</v>
      </c>
      <c r="E1603" s="2">
        <v>5695.11</v>
      </c>
      <c r="F1603" s="2">
        <v>16082460.132999999</v>
      </c>
      <c r="G1603" s="2">
        <v>15889590.346999999</v>
      </c>
      <c r="H1603" s="3">
        <v>1.2138121999999999E-2</v>
      </c>
      <c r="I1603" s="5">
        <v>192869.78628</v>
      </c>
      <c r="J1603" s="2">
        <v>2823.9068486824663</v>
      </c>
      <c r="K1603" s="2">
        <v>2790.0409907798094</v>
      </c>
      <c r="L1603" s="2">
        <v>2904.21</v>
      </c>
      <c r="M1603" s="64" t="s">
        <v>4009</v>
      </c>
    </row>
    <row r="1604" spans="1:13" x14ac:dyDescent="0.25">
      <c r="A1604" t="str">
        <f t="shared" si="25"/>
        <v>591815M09B</v>
      </c>
      <c r="B1604" s="4" t="s">
        <v>3178</v>
      </c>
      <c r="C1604" s="1">
        <v>5918</v>
      </c>
      <c r="D1604" s="1" t="s">
        <v>3179</v>
      </c>
      <c r="E1604" s="2">
        <v>1988.98</v>
      </c>
      <c r="F1604" s="2">
        <v>7939867.2817000002</v>
      </c>
      <c r="G1604" s="2">
        <v>8027692.2416000003</v>
      </c>
      <c r="H1604" s="3">
        <v>-1.094025E-2</v>
      </c>
      <c r="I1604" s="5">
        <v>-87824.959900000002</v>
      </c>
      <c r="J1604" s="2">
        <v>3991.9291705798951</v>
      </c>
      <c r="K1604" s="2">
        <v>4036.0849488682643</v>
      </c>
      <c r="L1604" s="2">
        <v>4054.21</v>
      </c>
      <c r="M1604" s="64" t="s">
        <v>4009</v>
      </c>
    </row>
    <row r="1605" spans="1:13" x14ac:dyDescent="0.25">
      <c r="A1605" t="str">
        <f t="shared" si="25"/>
        <v>591915M09C</v>
      </c>
      <c r="B1605" s="4" t="s">
        <v>3180</v>
      </c>
      <c r="C1605" s="1">
        <v>5919</v>
      </c>
      <c r="D1605" s="1" t="s">
        <v>3181</v>
      </c>
      <c r="E1605" s="2">
        <v>144.37</v>
      </c>
      <c r="F1605" s="2">
        <v>823448.57070000004</v>
      </c>
      <c r="G1605" s="2">
        <v>874543.53370999999</v>
      </c>
      <c r="H1605" s="3">
        <v>-5.8424721999999998E-2</v>
      </c>
      <c r="I1605" s="5">
        <v>-51094.963009999999</v>
      </c>
      <c r="J1605" s="2">
        <v>5703.7374156680753</v>
      </c>
      <c r="K1605" s="2">
        <v>6057.6541782226222</v>
      </c>
      <c r="L1605" s="2">
        <v>6109.98</v>
      </c>
      <c r="M1605" s="64" t="s">
        <v>4010</v>
      </c>
    </row>
    <row r="1606" spans="1:13" x14ac:dyDescent="0.25">
      <c r="A1606" t="str">
        <f t="shared" si="25"/>
        <v>592015M10A</v>
      </c>
      <c r="B1606" s="4" t="s">
        <v>3182</v>
      </c>
      <c r="C1606" s="1">
        <v>5920</v>
      </c>
      <c r="D1606" s="1" t="s">
        <v>3183</v>
      </c>
      <c r="E1606" s="2">
        <v>3420.21</v>
      </c>
      <c r="F1606" s="2">
        <v>13244556.192</v>
      </c>
      <c r="G1606" s="2">
        <v>12815255.866</v>
      </c>
      <c r="H1606" s="3">
        <v>3.3499161399999998E-2</v>
      </c>
      <c r="I1606" s="5">
        <v>429300.32523000002</v>
      </c>
      <c r="J1606" s="2">
        <v>3872.4394677519799</v>
      </c>
      <c r="K1606" s="2">
        <v>3746.9207639297001</v>
      </c>
      <c r="L1606" s="2">
        <v>3992</v>
      </c>
      <c r="M1606" s="64" t="s">
        <v>4009</v>
      </c>
    </row>
    <row r="1607" spans="1:13" x14ac:dyDescent="0.25">
      <c r="A1607" t="str">
        <f t="shared" si="25"/>
        <v>592115M10B</v>
      </c>
      <c r="B1607" s="4" t="s">
        <v>3184</v>
      </c>
      <c r="C1607" s="1">
        <v>5921</v>
      </c>
      <c r="D1607" s="1" t="s">
        <v>3185</v>
      </c>
      <c r="E1607" s="2">
        <v>1918.78</v>
      </c>
      <c r="F1607" s="2">
        <v>8267431.7016000003</v>
      </c>
      <c r="G1607" s="2">
        <v>8381327.5515000001</v>
      </c>
      <c r="H1607" s="3">
        <v>-1.3589237000000001E-2</v>
      </c>
      <c r="I1607" s="5">
        <v>-113895.8499</v>
      </c>
      <c r="J1607" s="2">
        <v>4308.6918258476744</v>
      </c>
      <c r="K1607" s="2">
        <v>4368.0502983666702</v>
      </c>
      <c r="L1607" s="2">
        <v>4332.6899999999996</v>
      </c>
      <c r="M1607" s="64" t="s">
        <v>4009</v>
      </c>
    </row>
    <row r="1608" spans="1:13" x14ac:dyDescent="0.25">
      <c r="A1608" t="str">
        <f t="shared" si="25"/>
        <v>592215M10C</v>
      </c>
      <c r="B1608" s="4" t="s">
        <v>3186</v>
      </c>
      <c r="C1608" s="1">
        <v>5922</v>
      </c>
      <c r="D1608" s="1" t="s">
        <v>3187</v>
      </c>
      <c r="E1608" s="2">
        <v>176.01</v>
      </c>
      <c r="F1608" s="2">
        <v>885445.27899999998</v>
      </c>
      <c r="G1608" s="2">
        <v>825280.75704000005</v>
      </c>
      <c r="H1608" s="3">
        <v>7.2901883900000006E-2</v>
      </c>
      <c r="I1608" s="5">
        <v>60164.521962999999</v>
      </c>
      <c r="J1608" s="2">
        <v>5030.6532526560995</v>
      </c>
      <c r="K1608" s="2">
        <v>4688.8287997272892</v>
      </c>
      <c r="L1608" s="2">
        <v>4966.59</v>
      </c>
      <c r="M1608" s="64" t="s">
        <v>4009</v>
      </c>
    </row>
    <row r="1609" spans="1:13" x14ac:dyDescent="0.25">
      <c r="A1609" t="str">
        <f t="shared" si="25"/>
        <v>592315M11A</v>
      </c>
      <c r="B1609" s="4" t="s">
        <v>3188</v>
      </c>
      <c r="C1609" s="1">
        <v>5923</v>
      </c>
      <c r="D1609" s="1" t="s">
        <v>3189</v>
      </c>
      <c r="E1609" s="2">
        <v>2396.7800000000002</v>
      </c>
      <c r="F1609" s="2">
        <v>9099926.3947999999</v>
      </c>
      <c r="G1609" s="2">
        <v>9028881.2046000008</v>
      </c>
      <c r="H1609" s="3">
        <v>7.8686593000000006E-3</v>
      </c>
      <c r="I1609" s="5">
        <v>71045.190168999994</v>
      </c>
      <c r="J1609" s="2">
        <v>3796.7299438413202</v>
      </c>
      <c r="K1609" s="2">
        <v>3767.0880116656513</v>
      </c>
      <c r="L1609" s="2">
        <v>4037.38</v>
      </c>
      <c r="M1609" s="64" t="s">
        <v>4009</v>
      </c>
    </row>
    <row r="1610" spans="1:13" x14ac:dyDescent="0.25">
      <c r="A1610" t="str">
        <f t="shared" si="25"/>
        <v>592415M11B</v>
      </c>
      <c r="B1610" s="4" t="s">
        <v>3190</v>
      </c>
      <c r="C1610" s="1">
        <v>5924</v>
      </c>
      <c r="D1610" s="1" t="s">
        <v>3191</v>
      </c>
      <c r="E1610" s="2">
        <v>2025.28</v>
      </c>
      <c r="F1610" s="2">
        <v>10285862.563999999</v>
      </c>
      <c r="G1610" s="2">
        <v>10253366.175000001</v>
      </c>
      <c r="H1610" s="3">
        <v>3.1693385E-3</v>
      </c>
      <c r="I1610" s="5">
        <v>32496.388617000001</v>
      </c>
      <c r="J1610" s="2">
        <v>5078.7360582240481</v>
      </c>
      <c r="K1610" s="2">
        <v>5062.6906773384426</v>
      </c>
      <c r="L1610" s="2">
        <v>5178.25</v>
      </c>
      <c r="M1610" s="64" t="s">
        <v>4009</v>
      </c>
    </row>
    <row r="1611" spans="1:13" x14ac:dyDescent="0.25">
      <c r="A1611" t="str">
        <f t="shared" si="25"/>
        <v>592515M11C</v>
      </c>
      <c r="B1611" s="4" t="s">
        <v>3192</v>
      </c>
      <c r="C1611" s="1">
        <v>5925</v>
      </c>
      <c r="D1611" s="1" t="s">
        <v>3193</v>
      </c>
      <c r="E1611" s="2">
        <v>192.51</v>
      </c>
      <c r="F1611" s="2">
        <v>1023117.9575</v>
      </c>
      <c r="G1611" s="2">
        <v>981965.77925000002</v>
      </c>
      <c r="H1611" s="3">
        <v>4.1907955599999998E-2</v>
      </c>
      <c r="I1611" s="5">
        <v>41152.178254999999</v>
      </c>
      <c r="J1611" s="2">
        <v>5314.6223962391568</v>
      </c>
      <c r="K1611" s="2">
        <v>5100.8559516388759</v>
      </c>
      <c r="L1611" s="2">
        <v>5328.51</v>
      </c>
      <c r="M1611" s="64" t="s">
        <v>4009</v>
      </c>
    </row>
    <row r="1612" spans="1:13" x14ac:dyDescent="0.25">
      <c r="A1612" t="str">
        <f t="shared" si="25"/>
        <v>592615M12A</v>
      </c>
      <c r="B1612" s="4" t="s">
        <v>3194</v>
      </c>
      <c r="C1612" s="1">
        <v>5926</v>
      </c>
      <c r="D1612" s="1" t="s">
        <v>3195</v>
      </c>
      <c r="E1612" s="2">
        <v>3804.88</v>
      </c>
      <c r="F1612" s="2">
        <v>15858615.169</v>
      </c>
      <c r="G1612" s="2">
        <v>15697789.346999999</v>
      </c>
      <c r="H1612" s="3">
        <v>1.02451255E-2</v>
      </c>
      <c r="I1612" s="5">
        <v>160825.82222999999</v>
      </c>
      <c r="J1612" s="2">
        <v>4167.9672339206491</v>
      </c>
      <c r="K1612" s="2">
        <v>4125.6989305838815</v>
      </c>
      <c r="L1612" s="2">
        <v>4481.83</v>
      </c>
      <c r="M1612" s="64" t="s">
        <v>4009</v>
      </c>
    </row>
    <row r="1613" spans="1:13" x14ac:dyDescent="0.25">
      <c r="A1613" t="str">
        <f t="shared" si="25"/>
        <v>592715M12B</v>
      </c>
      <c r="B1613" s="4" t="s">
        <v>3196</v>
      </c>
      <c r="C1613" s="1">
        <v>5927</v>
      </c>
      <c r="D1613" s="1" t="s">
        <v>3197</v>
      </c>
      <c r="E1613" s="2">
        <v>1168.46</v>
      </c>
      <c r="F1613" s="2">
        <v>5991769.2352999998</v>
      </c>
      <c r="G1613" s="2">
        <v>5906303.8075000001</v>
      </c>
      <c r="H1613" s="3">
        <v>1.4470205200000001E-2</v>
      </c>
      <c r="I1613" s="5">
        <v>85465.427834000002</v>
      </c>
      <c r="J1613" s="2">
        <v>5127.9198563065911</v>
      </c>
      <c r="K1613" s="2">
        <v>5054.7762075723604</v>
      </c>
      <c r="L1613" s="2">
        <v>5201.8599999999997</v>
      </c>
      <c r="M1613" s="64" t="s">
        <v>4009</v>
      </c>
    </row>
    <row r="1614" spans="1:13" x14ac:dyDescent="0.25">
      <c r="A1614" t="str">
        <f t="shared" si="25"/>
        <v>592815M13A</v>
      </c>
      <c r="B1614" s="4" t="s">
        <v>3198</v>
      </c>
      <c r="C1614" s="1">
        <v>5928</v>
      </c>
      <c r="D1614" s="1" t="s">
        <v>3199</v>
      </c>
      <c r="E1614" s="2">
        <v>1453.63</v>
      </c>
      <c r="F1614" s="2">
        <v>5815580.5725999996</v>
      </c>
      <c r="G1614" s="2">
        <v>5388193.8799999999</v>
      </c>
      <c r="H1614" s="3">
        <v>7.9319100599999998E-2</v>
      </c>
      <c r="I1614" s="5">
        <v>427386.69260000001</v>
      </c>
      <c r="J1614" s="2">
        <v>4000.7296028562973</v>
      </c>
      <c r="K1614" s="2">
        <v>3706.7162070127883</v>
      </c>
      <c r="L1614" s="2">
        <v>4259.22</v>
      </c>
      <c r="M1614" s="64" t="s">
        <v>4009</v>
      </c>
    </row>
    <row r="1615" spans="1:13" x14ac:dyDescent="0.25">
      <c r="A1615" t="str">
        <f t="shared" si="25"/>
        <v>592915M13B</v>
      </c>
      <c r="B1615" s="4" t="s">
        <v>3200</v>
      </c>
      <c r="C1615" s="1">
        <v>5929</v>
      </c>
      <c r="D1615" s="1" t="s">
        <v>3201</v>
      </c>
      <c r="E1615" s="2">
        <v>1107.57</v>
      </c>
      <c r="F1615" s="2">
        <v>5395348.0784999998</v>
      </c>
      <c r="G1615" s="2">
        <v>5053111.6506000003</v>
      </c>
      <c r="H1615" s="3">
        <v>6.7727857899999994E-2</v>
      </c>
      <c r="I1615" s="5">
        <v>342236.42791999999</v>
      </c>
      <c r="J1615" s="2">
        <v>4871.3382255749075</v>
      </c>
      <c r="K1615" s="2">
        <v>4562.3406652401209</v>
      </c>
      <c r="L1615" s="2">
        <v>4928.26</v>
      </c>
      <c r="M1615" s="64" t="s">
        <v>4009</v>
      </c>
    </row>
    <row r="1616" spans="1:13" x14ac:dyDescent="0.25">
      <c r="A1616" t="str">
        <f t="shared" si="25"/>
        <v>593015M14A</v>
      </c>
      <c r="B1616" s="4" t="s">
        <v>3202</v>
      </c>
      <c r="C1616" s="1">
        <v>5930</v>
      </c>
      <c r="D1616" s="1" t="s">
        <v>3203</v>
      </c>
      <c r="E1616" s="2">
        <v>608.38</v>
      </c>
      <c r="F1616" s="2">
        <v>2955720.1811000002</v>
      </c>
      <c r="G1616" s="2">
        <v>2553727.5569000002</v>
      </c>
      <c r="H1616" s="3">
        <v>0.15741406050000001</v>
      </c>
      <c r="I1616" s="5">
        <v>401992.62420000002</v>
      </c>
      <c r="J1616" s="2">
        <v>4858.3454109273816</v>
      </c>
      <c r="K1616" s="2">
        <v>4197.5863060915881</v>
      </c>
      <c r="L1616" s="2">
        <v>5377.16</v>
      </c>
      <c r="M1616" s="64" t="s">
        <v>4009</v>
      </c>
    </row>
    <row r="1617" spans="1:13" x14ac:dyDescent="0.25">
      <c r="A1617" t="str">
        <f t="shared" si="25"/>
        <v>593115M14B</v>
      </c>
      <c r="B1617" s="4" t="s">
        <v>3204</v>
      </c>
      <c r="C1617" s="1">
        <v>5931</v>
      </c>
      <c r="D1617" s="1" t="s">
        <v>3205</v>
      </c>
      <c r="E1617" s="2">
        <v>1289.3499999999999</v>
      </c>
      <c r="F1617" s="2">
        <v>9026166.2059000004</v>
      </c>
      <c r="G1617" s="2">
        <v>8208132.0215999996</v>
      </c>
      <c r="H1617" s="3">
        <v>9.9661431100000003E-2</v>
      </c>
      <c r="I1617" s="5">
        <v>818034.18431000004</v>
      </c>
      <c r="J1617" s="2">
        <v>7000.5554782642421</v>
      </c>
      <c r="K1617" s="2">
        <v>6366.1007651917635</v>
      </c>
      <c r="L1617" s="2">
        <v>7179.49</v>
      </c>
      <c r="M1617" s="64" t="s">
        <v>4009</v>
      </c>
    </row>
    <row r="1618" spans="1:13" x14ac:dyDescent="0.25">
      <c r="A1618" t="str">
        <f t="shared" si="25"/>
        <v>610416C021</v>
      </c>
      <c r="B1618" s="4" t="s">
        <v>3206</v>
      </c>
      <c r="C1618" s="1">
        <v>6104</v>
      </c>
      <c r="D1618" s="1" t="s">
        <v>3207</v>
      </c>
      <c r="E1618" s="2">
        <v>472.58</v>
      </c>
      <c r="F1618" s="2">
        <v>2421248.4116000002</v>
      </c>
      <c r="G1618" s="2">
        <v>2360543.1543999999</v>
      </c>
      <c r="H1618" s="3">
        <v>2.57166479E-2</v>
      </c>
      <c r="I1618" s="5">
        <v>60705.257159000001</v>
      </c>
      <c r="J1618" s="2">
        <v>5123.4677971983583</v>
      </c>
      <c r="K1618" s="2">
        <v>4995.0128113758519</v>
      </c>
      <c r="L1618" s="2">
        <v>5187.92</v>
      </c>
      <c r="M1618" s="64" t="s">
        <v>4008</v>
      </c>
    </row>
    <row r="1619" spans="1:13" x14ac:dyDescent="0.25">
      <c r="A1619" t="str">
        <f t="shared" si="25"/>
        <v>610516C022</v>
      </c>
      <c r="B1619" s="4" t="s">
        <v>3208</v>
      </c>
      <c r="C1619" s="1">
        <v>6105</v>
      </c>
      <c r="D1619" s="1" t="s">
        <v>3209</v>
      </c>
      <c r="E1619" s="2">
        <v>280.62</v>
      </c>
      <c r="F1619" s="2">
        <v>1933551.8466</v>
      </c>
      <c r="G1619" s="2">
        <v>1923371.0593999999</v>
      </c>
      <c r="H1619" s="3">
        <v>5.2931997999999996E-3</v>
      </c>
      <c r="I1619" s="5">
        <v>10180.787232999999</v>
      </c>
      <c r="J1619" s="2">
        <v>6890.2852490912983</v>
      </c>
      <c r="K1619" s="2">
        <v>6854.005628251728</v>
      </c>
      <c r="L1619" s="2">
        <v>6940.89</v>
      </c>
      <c r="M1619" s="64" t="s">
        <v>4013</v>
      </c>
    </row>
    <row r="1620" spans="1:13" x14ac:dyDescent="0.25">
      <c r="A1620" t="str">
        <f t="shared" si="25"/>
        <v>610616C023</v>
      </c>
      <c r="B1620" s="4" t="s">
        <v>3210</v>
      </c>
      <c r="C1620" s="1">
        <v>6106</v>
      </c>
      <c r="D1620" s="1" t="s">
        <v>3211</v>
      </c>
      <c r="E1620" s="2">
        <v>230.34</v>
      </c>
      <c r="F1620" s="2">
        <v>2621205.9963000002</v>
      </c>
      <c r="G1620" s="2">
        <v>2429265.3349000001</v>
      </c>
      <c r="H1620" s="3">
        <v>7.9011814200000002E-2</v>
      </c>
      <c r="I1620" s="5">
        <v>191940.66138999999</v>
      </c>
      <c r="J1620" s="2">
        <v>11379.725606928889</v>
      </c>
      <c r="K1620" s="2">
        <v>10546.432816271599</v>
      </c>
      <c r="L1620" s="2">
        <v>11739.18</v>
      </c>
      <c r="M1620" s="64" t="s">
        <v>4008</v>
      </c>
    </row>
    <row r="1621" spans="1:13" x14ac:dyDescent="0.25">
      <c r="A1621" t="str">
        <f t="shared" si="25"/>
        <v>610816C031</v>
      </c>
      <c r="B1621" s="4" t="s">
        <v>3212</v>
      </c>
      <c r="C1621" s="1">
        <v>6108</v>
      </c>
      <c r="D1621" s="1" t="s">
        <v>3213</v>
      </c>
      <c r="E1621" s="2">
        <v>2292.59</v>
      </c>
      <c r="F1621" s="2">
        <v>4567988.3987999996</v>
      </c>
      <c r="G1621" s="2">
        <v>5044278.9677999998</v>
      </c>
      <c r="H1621" s="3">
        <v>-9.4421933E-2</v>
      </c>
      <c r="I1621" s="5">
        <v>-476290.56900000002</v>
      </c>
      <c r="J1621" s="2">
        <v>1992.5012317073699</v>
      </c>
      <c r="K1621" s="2">
        <v>2200.253411120174</v>
      </c>
      <c r="L1621" s="2">
        <v>2005.82</v>
      </c>
      <c r="M1621" s="64" t="s">
        <v>4008</v>
      </c>
    </row>
    <row r="1622" spans="1:13" x14ac:dyDescent="0.25">
      <c r="A1622" t="str">
        <f t="shared" si="25"/>
        <v>610916C032</v>
      </c>
      <c r="B1622" s="4" t="s">
        <v>3214</v>
      </c>
      <c r="C1622" s="1">
        <v>6109</v>
      </c>
      <c r="D1622" s="1" t="s">
        <v>3215</v>
      </c>
      <c r="E1622" s="2">
        <v>446.41</v>
      </c>
      <c r="F1622" s="2">
        <v>2672780.6949999998</v>
      </c>
      <c r="G1622" s="2">
        <v>2288616.5251000002</v>
      </c>
      <c r="H1622" s="3">
        <v>0.16785868919999999</v>
      </c>
      <c r="I1622" s="5">
        <v>384164.16989999998</v>
      </c>
      <c r="J1622" s="2">
        <v>5987.2778275576256</v>
      </c>
      <c r="K1622" s="2">
        <v>5126.7142875383615</v>
      </c>
      <c r="L1622" s="2">
        <v>5879.64</v>
      </c>
      <c r="M1622" s="64" t="s">
        <v>4009</v>
      </c>
    </row>
    <row r="1623" spans="1:13" x14ac:dyDescent="0.25">
      <c r="A1623" t="str">
        <f t="shared" si="25"/>
        <v>611016C033</v>
      </c>
      <c r="B1623" s="4" t="s">
        <v>3216</v>
      </c>
      <c r="C1623" s="1">
        <v>6110</v>
      </c>
      <c r="D1623" s="1" t="s">
        <v>3217</v>
      </c>
      <c r="E1623" s="2">
        <v>188.59</v>
      </c>
      <c r="F1623" s="2">
        <v>2064715.9098</v>
      </c>
      <c r="G1623" s="2">
        <v>1881412.7413000001</v>
      </c>
      <c r="H1623" s="3">
        <v>9.7428472000000002E-2</v>
      </c>
      <c r="I1623" s="5">
        <v>183303.16855</v>
      </c>
      <c r="J1623" s="2">
        <v>10948.172807678031</v>
      </c>
      <c r="K1623" s="2">
        <v>9976.2062744578197</v>
      </c>
      <c r="L1623" s="2">
        <v>11173.45</v>
      </c>
      <c r="M1623" s="64" t="s">
        <v>4012</v>
      </c>
    </row>
    <row r="1624" spans="1:13" x14ac:dyDescent="0.25">
      <c r="A1624" t="str">
        <f t="shared" si="25"/>
        <v>611216C03J</v>
      </c>
      <c r="B1624" s="4" t="s">
        <v>3218</v>
      </c>
      <c r="C1624" s="1">
        <v>6112</v>
      </c>
      <c r="D1624" s="1" t="s">
        <v>3219</v>
      </c>
      <c r="E1624" s="2">
        <v>1240.46</v>
      </c>
      <c r="F1624" s="2">
        <v>1866098.4055999999</v>
      </c>
      <c r="G1624" s="2">
        <v>1242041.4757999999</v>
      </c>
      <c r="H1624" s="3">
        <v>0.50244451729999995</v>
      </c>
      <c r="I1624" s="5">
        <v>624056.92978000001</v>
      </c>
      <c r="J1624" s="2">
        <v>1504.36</v>
      </c>
      <c r="K1624" s="2">
        <v>1001.2749107589119</v>
      </c>
      <c r="L1624" s="2">
        <v>1504.36</v>
      </c>
      <c r="M1624" s="64" t="s">
        <v>4008</v>
      </c>
    </row>
    <row r="1625" spans="1:13" x14ac:dyDescent="0.25">
      <c r="A1625" t="str">
        <f t="shared" si="25"/>
        <v>615916M061</v>
      </c>
      <c r="B1625" s="4" t="s">
        <v>3220</v>
      </c>
      <c r="C1625" s="1">
        <v>6159</v>
      </c>
      <c r="D1625" s="1" t="s">
        <v>3221</v>
      </c>
      <c r="E1625" s="2">
        <v>666.54</v>
      </c>
      <c r="F1625" s="2">
        <v>2289585.6332</v>
      </c>
      <c r="G1625" s="2">
        <v>2398947.2423</v>
      </c>
      <c r="H1625" s="3">
        <v>-4.5587334E-2</v>
      </c>
      <c r="I1625" s="5">
        <v>-109361.6091</v>
      </c>
      <c r="J1625" s="2">
        <v>3435.0311057100853</v>
      </c>
      <c r="K1625" s="2">
        <v>3599.1046933417351</v>
      </c>
      <c r="L1625" s="2">
        <v>3550.71</v>
      </c>
      <c r="M1625" s="64" t="s">
        <v>4008</v>
      </c>
    </row>
    <row r="1626" spans="1:13" x14ac:dyDescent="0.25">
      <c r="A1626" t="str">
        <f t="shared" si="25"/>
        <v>616016M062</v>
      </c>
      <c r="B1626" s="4" t="s">
        <v>3222</v>
      </c>
      <c r="C1626" s="1">
        <v>6160</v>
      </c>
      <c r="D1626" s="1" t="s">
        <v>3223</v>
      </c>
      <c r="E1626" s="2">
        <v>331.78</v>
      </c>
      <c r="F1626" s="2">
        <v>1892663.8359000001</v>
      </c>
      <c r="G1626" s="2">
        <v>1639153.6802000001</v>
      </c>
      <c r="H1626" s="3">
        <v>0.1546591749</v>
      </c>
      <c r="I1626" s="5">
        <v>253510.15573999999</v>
      </c>
      <c r="J1626" s="2">
        <v>5704.5748263909827</v>
      </c>
      <c r="K1626" s="2">
        <v>4940.4836946169153</v>
      </c>
      <c r="L1626" s="2">
        <v>6033.38</v>
      </c>
      <c r="M1626" s="64" t="s">
        <v>4008</v>
      </c>
    </row>
    <row r="1627" spans="1:13" x14ac:dyDescent="0.25">
      <c r="A1627" t="str">
        <f t="shared" si="25"/>
        <v>616116M063</v>
      </c>
      <c r="B1627" s="4" t="s">
        <v>3224</v>
      </c>
      <c r="C1627" s="1">
        <v>6161</v>
      </c>
      <c r="D1627" s="1" t="s">
        <v>3225</v>
      </c>
      <c r="E1627" s="2">
        <v>202.9</v>
      </c>
      <c r="F1627" s="2">
        <v>2275977.4432000001</v>
      </c>
      <c r="G1627" s="2">
        <v>1403880.3148000001</v>
      </c>
      <c r="H1627" s="3">
        <v>0.62120475600000002</v>
      </c>
      <c r="I1627" s="5">
        <v>872097.12838000001</v>
      </c>
      <c r="J1627" s="2">
        <v>11217.237275505175</v>
      </c>
      <c r="K1627" s="2">
        <v>6919.0749866929518</v>
      </c>
      <c r="L1627" s="2">
        <v>11759.64</v>
      </c>
      <c r="M1627" s="64" t="s">
        <v>4010</v>
      </c>
    </row>
    <row r="1628" spans="1:13" x14ac:dyDescent="0.25">
      <c r="A1628" t="str">
        <f t="shared" si="25"/>
        <v>616316M06T</v>
      </c>
      <c r="B1628" s="4" t="s">
        <v>3226</v>
      </c>
      <c r="C1628" s="1">
        <v>6163</v>
      </c>
      <c r="D1628" s="1" t="s">
        <v>3227</v>
      </c>
      <c r="E1628" s="2">
        <v>183.09</v>
      </c>
      <c r="F1628" s="2">
        <v>78106.194000000003</v>
      </c>
      <c r="G1628" s="2">
        <v>145201.65528000001</v>
      </c>
      <c r="H1628" s="3">
        <v>-0.46208468600000002</v>
      </c>
      <c r="I1628" s="5">
        <v>-67095.461280000003</v>
      </c>
      <c r="J1628" s="2">
        <v>426.6</v>
      </c>
      <c r="K1628" s="2">
        <v>793.06163788300842</v>
      </c>
      <c r="L1628" s="2">
        <v>426.60000000000036</v>
      </c>
      <c r="M1628" s="64" t="s">
        <v>4010</v>
      </c>
    </row>
    <row r="1629" spans="1:13" x14ac:dyDescent="0.25">
      <c r="A1629" t="str">
        <f t="shared" si="25"/>
        <v>616416M071</v>
      </c>
      <c r="B1629" s="4" t="s">
        <v>3228</v>
      </c>
      <c r="C1629" s="1">
        <v>6164</v>
      </c>
      <c r="D1629" s="1" t="s">
        <v>3229</v>
      </c>
      <c r="E1629" s="2">
        <v>810.95</v>
      </c>
      <c r="F1629" s="2">
        <v>985880.02450000006</v>
      </c>
      <c r="G1629" s="2">
        <v>749154.84849999996</v>
      </c>
      <c r="H1629" s="3">
        <v>0.31598964680000002</v>
      </c>
      <c r="I1629" s="5">
        <v>236725.17600000001</v>
      </c>
      <c r="J1629" s="2">
        <v>1215.71</v>
      </c>
      <c r="K1629" s="2">
        <v>923.79906097786534</v>
      </c>
      <c r="L1629" s="2">
        <v>1215.71</v>
      </c>
      <c r="M1629" s="64" t="s">
        <v>4013</v>
      </c>
    </row>
    <row r="1630" spans="1:13" x14ac:dyDescent="0.25">
      <c r="A1630" t="str">
        <f t="shared" si="25"/>
        <v>616816M081</v>
      </c>
      <c r="B1630" s="4" t="s">
        <v>3230</v>
      </c>
      <c r="C1630" s="1">
        <v>6168</v>
      </c>
      <c r="D1630" s="1" t="s">
        <v>3231</v>
      </c>
      <c r="E1630" s="2">
        <v>1314.76</v>
      </c>
      <c r="F1630" s="2">
        <v>908709.52159999998</v>
      </c>
      <c r="G1630" s="2">
        <v>859597.72993999999</v>
      </c>
      <c r="H1630" s="3">
        <v>5.7133458999999998E-2</v>
      </c>
      <c r="I1630" s="5">
        <v>49111.791663000004</v>
      </c>
      <c r="J1630" s="2">
        <v>691.16</v>
      </c>
      <c r="K1630" s="2">
        <v>653.80581242203903</v>
      </c>
      <c r="L1630" s="2">
        <v>691.16</v>
      </c>
      <c r="M1630" s="64" t="s">
        <v>4013</v>
      </c>
    </row>
    <row r="1631" spans="1:13" x14ac:dyDescent="0.25">
      <c r="A1631" t="str">
        <f t="shared" si="25"/>
        <v>616916M082</v>
      </c>
      <c r="B1631" s="4" t="s">
        <v>3232</v>
      </c>
      <c r="C1631" s="1">
        <v>6169</v>
      </c>
      <c r="D1631" s="1" t="s">
        <v>3233</v>
      </c>
      <c r="E1631" s="2">
        <v>98.11</v>
      </c>
      <c r="F1631" s="2">
        <v>135506.3572</v>
      </c>
      <c r="G1631" s="2">
        <v>313095.94545</v>
      </c>
      <c r="H1631" s="3">
        <v>-0.56720500799999996</v>
      </c>
      <c r="I1631" s="5">
        <v>-177589.5883</v>
      </c>
      <c r="J1631" s="2">
        <v>1381.1676404036286</v>
      </c>
      <c r="K1631" s="2">
        <v>3191.2745433696873</v>
      </c>
      <c r="L1631" s="2">
        <v>1378.52</v>
      </c>
      <c r="M1631" s="64" t="s">
        <v>4009</v>
      </c>
    </row>
    <row r="1632" spans="1:13" x14ac:dyDescent="0.25">
      <c r="A1632" t="str">
        <f t="shared" si="25"/>
        <v>617016M083</v>
      </c>
      <c r="B1632" s="4" t="s">
        <v>3234</v>
      </c>
      <c r="C1632" s="1">
        <v>6170</v>
      </c>
      <c r="D1632" s="1" t="s">
        <v>3235</v>
      </c>
      <c r="E1632" s="2">
        <v>51.1</v>
      </c>
      <c r="F1632" s="2">
        <v>90283.649399999995</v>
      </c>
      <c r="G1632" s="2">
        <v>248945.66261</v>
      </c>
      <c r="H1632" s="3">
        <v>-0.63733592100000003</v>
      </c>
      <c r="I1632" s="5">
        <v>-158662.01319999999</v>
      </c>
      <c r="J1632" s="2">
        <v>1766.803315068493</v>
      </c>
      <c r="K1632" s="2">
        <v>4871.7350804305279</v>
      </c>
      <c r="L1632" s="2">
        <v>2286.9899999999998</v>
      </c>
      <c r="M1632" s="64" t="s">
        <v>4011</v>
      </c>
    </row>
    <row r="1633" spans="1:13" x14ac:dyDescent="0.25">
      <c r="A1633" t="str">
        <f t="shared" si="25"/>
        <v>617216M091</v>
      </c>
      <c r="B1633" s="4" t="s">
        <v>3236</v>
      </c>
      <c r="C1633" s="1">
        <v>6172</v>
      </c>
      <c r="D1633" s="1" t="s">
        <v>3237</v>
      </c>
      <c r="E1633" s="2">
        <v>3666.78</v>
      </c>
      <c r="F1633" s="2">
        <v>6192272.1534000002</v>
      </c>
      <c r="G1633" s="2">
        <v>6387881.3865999999</v>
      </c>
      <c r="H1633" s="3">
        <v>-3.0621926000000001E-2</v>
      </c>
      <c r="I1633" s="5">
        <v>-195609.23319999999</v>
      </c>
      <c r="J1633" s="2">
        <v>1688.7492986762227</v>
      </c>
      <c r="K1633" s="2">
        <v>1742.0956224807596</v>
      </c>
      <c r="L1633" s="2">
        <v>1639.72</v>
      </c>
      <c r="M1633" s="64" t="s">
        <v>4008</v>
      </c>
    </row>
    <row r="1634" spans="1:13" x14ac:dyDescent="0.25">
      <c r="A1634" t="str">
        <f t="shared" si="25"/>
        <v>617316M092</v>
      </c>
      <c r="B1634" s="4" t="s">
        <v>3238</v>
      </c>
      <c r="C1634" s="1">
        <v>6173</v>
      </c>
      <c r="D1634" s="1" t="s">
        <v>3239</v>
      </c>
      <c r="E1634" s="2">
        <v>1991.74</v>
      </c>
      <c r="F1634" s="2">
        <v>7763468.6062000003</v>
      </c>
      <c r="G1634" s="2">
        <v>7120766.1645</v>
      </c>
      <c r="H1634" s="3">
        <v>9.0257484499999999E-2</v>
      </c>
      <c r="I1634" s="5">
        <v>642702.44172999996</v>
      </c>
      <c r="J1634" s="2">
        <v>3897.832350708426</v>
      </c>
      <c r="K1634" s="2">
        <v>3575.1484453292096</v>
      </c>
      <c r="L1634" s="2">
        <v>3848.63</v>
      </c>
      <c r="M1634" s="64" t="s">
        <v>4008</v>
      </c>
    </row>
    <row r="1635" spans="1:13" x14ac:dyDescent="0.25">
      <c r="A1635" t="str">
        <f t="shared" si="25"/>
        <v>617416M093</v>
      </c>
      <c r="B1635" s="4" t="s">
        <v>3240</v>
      </c>
      <c r="C1635" s="1">
        <v>6174</v>
      </c>
      <c r="D1635" s="1" t="s">
        <v>3241</v>
      </c>
      <c r="E1635" s="2">
        <v>1514.66</v>
      </c>
      <c r="F1635" s="2">
        <v>9351264.4160999991</v>
      </c>
      <c r="G1635" s="2">
        <v>9056431.5167999994</v>
      </c>
      <c r="H1635" s="3">
        <v>3.25550852E-2</v>
      </c>
      <c r="I1635" s="5">
        <v>294832.89935000002</v>
      </c>
      <c r="J1635" s="2">
        <v>6173.8373074485353</v>
      </c>
      <c r="K1635" s="2">
        <v>5979.1844485231004</v>
      </c>
      <c r="L1635" s="2">
        <v>6099.3</v>
      </c>
      <c r="M1635" s="64" t="s">
        <v>4008</v>
      </c>
    </row>
    <row r="1636" spans="1:13" x14ac:dyDescent="0.25">
      <c r="A1636" t="str">
        <f t="shared" si="25"/>
        <v>617516M094</v>
      </c>
      <c r="B1636" s="4" t="s">
        <v>3242</v>
      </c>
      <c r="C1636" s="1">
        <v>6175</v>
      </c>
      <c r="D1636" s="1" t="s">
        <v>3243</v>
      </c>
      <c r="E1636" s="2">
        <v>359.17</v>
      </c>
      <c r="F1636" s="2">
        <v>3635627.5636999998</v>
      </c>
      <c r="G1636" s="2">
        <v>3879113.1910999999</v>
      </c>
      <c r="H1636" s="3">
        <v>-6.2768374000000002E-2</v>
      </c>
      <c r="I1636" s="5">
        <v>-243485.6274</v>
      </c>
      <c r="J1636" s="2">
        <v>10122.302986608012</v>
      </c>
      <c r="K1636" s="2">
        <v>10800.214915221204</v>
      </c>
      <c r="L1636" s="2">
        <v>9678.17</v>
      </c>
      <c r="M1636" s="64" t="s">
        <v>4009</v>
      </c>
    </row>
    <row r="1637" spans="1:13" x14ac:dyDescent="0.25">
      <c r="A1637" t="str">
        <f t="shared" si="25"/>
        <v>617616M09T</v>
      </c>
      <c r="B1637" s="4" t="s">
        <v>3244</v>
      </c>
      <c r="C1637" s="1">
        <v>6176</v>
      </c>
      <c r="D1637" s="1" t="s">
        <v>3245</v>
      </c>
      <c r="E1637" s="2">
        <v>4563.0600000000004</v>
      </c>
      <c r="F1637" s="2">
        <v>2806464.4224</v>
      </c>
      <c r="G1637" s="2">
        <v>3184920.7669000002</v>
      </c>
      <c r="H1637" s="3">
        <v>-0.118827554</v>
      </c>
      <c r="I1637" s="5">
        <v>-378456.34450000001</v>
      </c>
      <c r="J1637" s="2">
        <v>615.04</v>
      </c>
      <c r="K1637" s="2">
        <v>697.97915585155567</v>
      </c>
      <c r="L1637" s="2">
        <v>615.04</v>
      </c>
      <c r="M1637" s="64" t="s">
        <v>4008</v>
      </c>
    </row>
    <row r="1638" spans="1:13" x14ac:dyDescent="0.25">
      <c r="A1638" t="str">
        <f t="shared" si="25"/>
        <v>617716M101</v>
      </c>
      <c r="B1638" s="4" t="s">
        <v>3246</v>
      </c>
      <c r="C1638" s="1">
        <v>6177</v>
      </c>
      <c r="D1638" s="1" t="s">
        <v>3247</v>
      </c>
      <c r="E1638" s="2">
        <v>5608.64</v>
      </c>
      <c r="F1638" s="2">
        <v>13026997.51</v>
      </c>
      <c r="G1638" s="2">
        <v>13950821.82</v>
      </c>
      <c r="H1638" s="3">
        <v>-6.6220063999999995E-2</v>
      </c>
      <c r="I1638" s="5">
        <v>-923824.30989999999</v>
      </c>
      <c r="J1638" s="2">
        <v>2322.6660135077309</v>
      </c>
      <c r="K1638" s="2">
        <v>2487.3805093569918</v>
      </c>
      <c r="L1638" s="2">
        <v>2278.8200000000002</v>
      </c>
      <c r="M1638" s="64" t="s">
        <v>4013</v>
      </c>
    </row>
    <row r="1639" spans="1:13" x14ac:dyDescent="0.25">
      <c r="A1639" t="str">
        <f t="shared" si="25"/>
        <v>617816M102</v>
      </c>
      <c r="B1639" s="4" t="s">
        <v>3248</v>
      </c>
      <c r="C1639" s="1">
        <v>6178</v>
      </c>
      <c r="D1639" s="1" t="s">
        <v>3249</v>
      </c>
      <c r="E1639" s="2">
        <v>5322.28</v>
      </c>
      <c r="F1639" s="2">
        <v>23868046.657000002</v>
      </c>
      <c r="G1639" s="2">
        <v>22513651.506000001</v>
      </c>
      <c r="H1639" s="3">
        <v>6.0158839700000001E-2</v>
      </c>
      <c r="I1639" s="5">
        <v>1354395.1518000001</v>
      </c>
      <c r="J1639" s="2">
        <v>4484.5529842473534</v>
      </c>
      <c r="K1639" s="2">
        <v>4230.0764909023956</v>
      </c>
      <c r="L1639" s="2">
        <v>4425.3</v>
      </c>
      <c r="M1639" s="64" t="s">
        <v>4013</v>
      </c>
    </row>
    <row r="1640" spans="1:13" x14ac:dyDescent="0.25">
      <c r="A1640" t="str">
        <f t="shared" si="25"/>
        <v>617916M103</v>
      </c>
      <c r="B1640" s="4" t="s">
        <v>3250</v>
      </c>
      <c r="C1640" s="1">
        <v>6179</v>
      </c>
      <c r="D1640" s="1" t="s">
        <v>3251</v>
      </c>
      <c r="E1640" s="2">
        <v>3870.29</v>
      </c>
      <c r="F1640" s="2">
        <v>29899449.02</v>
      </c>
      <c r="G1640" s="2">
        <v>29408779.004000001</v>
      </c>
      <c r="H1640" s="3">
        <v>1.66844742E-2</v>
      </c>
      <c r="I1640" s="5">
        <v>490670.01588000002</v>
      </c>
      <c r="J1640" s="2">
        <v>7725.3769149081854</v>
      </c>
      <c r="K1640" s="2">
        <v>7598.5982972852162</v>
      </c>
      <c r="L1640" s="2">
        <v>8373.94</v>
      </c>
      <c r="M1640" s="64" t="s">
        <v>4008</v>
      </c>
    </row>
    <row r="1641" spans="1:13" x14ac:dyDescent="0.25">
      <c r="A1641" t="str">
        <f t="shared" si="25"/>
        <v>618016M104</v>
      </c>
      <c r="B1641" s="4" t="s">
        <v>3252</v>
      </c>
      <c r="C1641" s="1">
        <v>6180</v>
      </c>
      <c r="D1641" s="1" t="s">
        <v>3253</v>
      </c>
      <c r="E1641" s="2">
        <v>1694.66</v>
      </c>
      <c r="F1641" s="2">
        <v>21937700.375999998</v>
      </c>
      <c r="G1641" s="2">
        <v>19724252.072999999</v>
      </c>
      <c r="H1641" s="3">
        <v>0.1122196317</v>
      </c>
      <c r="I1641" s="5">
        <v>2213448.3034000001</v>
      </c>
      <c r="J1641" s="2">
        <v>12945.19276787084</v>
      </c>
      <c r="K1641" s="2">
        <v>11639.0615657418</v>
      </c>
      <c r="L1641" s="2">
        <v>12654.2</v>
      </c>
      <c r="M1641" s="64" t="s">
        <v>4008</v>
      </c>
    </row>
    <row r="1642" spans="1:13" x14ac:dyDescent="0.25">
      <c r="A1642" t="str">
        <f t="shared" si="25"/>
        <v>618116M10T</v>
      </c>
      <c r="B1642" s="4" t="s">
        <v>3254</v>
      </c>
      <c r="C1642" s="1">
        <v>6181</v>
      </c>
      <c r="D1642" s="1" t="s">
        <v>3255</v>
      </c>
      <c r="E1642" s="2">
        <v>4733.5600000000004</v>
      </c>
      <c r="F1642" s="2">
        <v>3367833.2688000002</v>
      </c>
      <c r="G1642" s="2">
        <v>3324769.4942999999</v>
      </c>
      <c r="H1642" s="3">
        <v>1.2952409099999999E-2</v>
      </c>
      <c r="I1642" s="5">
        <v>43063.774523</v>
      </c>
      <c r="J1642" s="2">
        <v>711.48</v>
      </c>
      <c r="K1642" s="2">
        <v>702.38245512890921</v>
      </c>
      <c r="L1642" s="2">
        <v>711.48</v>
      </c>
      <c r="M1642" s="64" t="s">
        <v>4008</v>
      </c>
    </row>
    <row r="1643" spans="1:13" x14ac:dyDescent="0.25">
      <c r="A1643" t="str">
        <f t="shared" si="25"/>
        <v>618216M111</v>
      </c>
      <c r="B1643" s="4" t="s">
        <v>3256</v>
      </c>
      <c r="C1643" s="1">
        <v>6182</v>
      </c>
      <c r="D1643" s="1" t="s">
        <v>3257</v>
      </c>
      <c r="E1643" s="2">
        <v>19710.73</v>
      </c>
      <c r="F1643" s="2">
        <v>42801030.766999997</v>
      </c>
      <c r="G1643" s="2">
        <v>46201799.332000002</v>
      </c>
      <c r="H1643" s="3">
        <v>-7.3606842000000006E-2</v>
      </c>
      <c r="I1643" s="5">
        <v>-3400768.5649999999</v>
      </c>
      <c r="J1643" s="2">
        <v>2171.4584273134478</v>
      </c>
      <c r="K1643" s="2">
        <v>2343.9922992197653</v>
      </c>
      <c r="L1643" s="2">
        <v>2140.86</v>
      </c>
      <c r="M1643" s="64" t="s">
        <v>4008</v>
      </c>
    </row>
    <row r="1644" spans="1:13" x14ac:dyDescent="0.25">
      <c r="A1644" t="str">
        <f t="shared" si="25"/>
        <v>618316M112</v>
      </c>
      <c r="B1644" s="4" t="s">
        <v>3258</v>
      </c>
      <c r="C1644" s="1">
        <v>6183</v>
      </c>
      <c r="D1644" s="1" t="s">
        <v>3259</v>
      </c>
      <c r="E1644" s="2">
        <v>20650.2</v>
      </c>
      <c r="F1644" s="2">
        <v>78329117.254999995</v>
      </c>
      <c r="G1644" s="2">
        <v>76907917.068000004</v>
      </c>
      <c r="H1644" s="3">
        <v>1.8479244299999999E-2</v>
      </c>
      <c r="I1644" s="5">
        <v>1421200.1873999999</v>
      </c>
      <c r="J1644" s="2">
        <v>3793.1408535994806</v>
      </c>
      <c r="K1644" s="2">
        <v>3724.3182665543191</v>
      </c>
      <c r="L1644" s="2">
        <v>3764.4</v>
      </c>
      <c r="M1644" s="64" t="s">
        <v>4008</v>
      </c>
    </row>
    <row r="1645" spans="1:13" x14ac:dyDescent="0.25">
      <c r="A1645" t="str">
        <f t="shared" si="25"/>
        <v>618416M113</v>
      </c>
      <c r="B1645" s="4" t="s">
        <v>3260</v>
      </c>
      <c r="C1645" s="1">
        <v>6184</v>
      </c>
      <c r="D1645" s="1" t="s">
        <v>3261</v>
      </c>
      <c r="E1645" s="2">
        <v>10139.200000000001</v>
      </c>
      <c r="F1645" s="2">
        <v>52307150.505999997</v>
      </c>
      <c r="G1645" s="2">
        <v>52228287.137000002</v>
      </c>
      <c r="H1645" s="3">
        <v>1.5099743E-3</v>
      </c>
      <c r="I1645" s="5">
        <v>78863.369386000006</v>
      </c>
      <c r="J1645" s="2">
        <v>5158.903119181</v>
      </c>
      <c r="K1645" s="2">
        <v>5151.1250529627587</v>
      </c>
      <c r="L1645" s="2">
        <v>5336.39</v>
      </c>
      <c r="M1645" s="64" t="s">
        <v>4008</v>
      </c>
    </row>
    <row r="1646" spans="1:13" x14ac:dyDescent="0.25">
      <c r="A1646" t="str">
        <f t="shared" si="25"/>
        <v>618516M114</v>
      </c>
      <c r="B1646" s="4" t="s">
        <v>3262</v>
      </c>
      <c r="C1646" s="1">
        <v>6185</v>
      </c>
      <c r="D1646" s="1" t="s">
        <v>3263</v>
      </c>
      <c r="E1646" s="2">
        <v>1667.86</v>
      </c>
      <c r="F1646" s="2">
        <v>11463580.191</v>
      </c>
      <c r="G1646" s="2">
        <v>11186012.674000001</v>
      </c>
      <c r="H1646" s="3">
        <v>2.4813803200000002E-2</v>
      </c>
      <c r="I1646" s="5">
        <v>277567.51655</v>
      </c>
      <c r="J1646" s="2">
        <v>6873.2268841509485</v>
      </c>
      <c r="K1646" s="2">
        <v>6706.8055316393466</v>
      </c>
      <c r="L1646" s="2">
        <v>6613.78</v>
      </c>
      <c r="M1646" s="64" t="s">
        <v>4008</v>
      </c>
    </row>
    <row r="1647" spans="1:13" x14ac:dyDescent="0.25">
      <c r="A1647" t="str">
        <f t="shared" si="25"/>
        <v>618616M11T</v>
      </c>
      <c r="B1647" s="4" t="s">
        <v>3264</v>
      </c>
      <c r="C1647" s="1">
        <v>6186</v>
      </c>
      <c r="D1647" s="1" t="s">
        <v>3265</v>
      </c>
      <c r="E1647" s="2">
        <v>28124.2</v>
      </c>
      <c r="F1647" s="2">
        <v>20339702.682</v>
      </c>
      <c r="G1647" s="2">
        <v>22067770.000999998</v>
      </c>
      <c r="H1647" s="3">
        <v>-7.8307292000000001E-2</v>
      </c>
      <c r="I1647" s="5">
        <v>-1728067.3189999999</v>
      </c>
      <c r="J1647" s="2">
        <v>723.21</v>
      </c>
      <c r="K1647" s="2">
        <v>784.65414130890827</v>
      </c>
      <c r="L1647" s="2">
        <v>723.21</v>
      </c>
      <c r="M1647" s="64" t="s">
        <v>4008</v>
      </c>
    </row>
    <row r="1648" spans="1:13" x14ac:dyDescent="0.25">
      <c r="A1648" t="str">
        <f t="shared" si="25"/>
        <v>618716M121</v>
      </c>
      <c r="B1648" s="4" t="s">
        <v>3266</v>
      </c>
      <c r="C1648" s="1">
        <v>6187</v>
      </c>
      <c r="D1648" s="1" t="s">
        <v>3267</v>
      </c>
      <c r="E1648" s="2">
        <v>3651.2</v>
      </c>
      <c r="F1648" s="2">
        <v>6495915.0111999996</v>
      </c>
      <c r="G1648" s="2">
        <v>7456126.2597000003</v>
      </c>
      <c r="H1648" s="3">
        <v>-0.12878151700000001</v>
      </c>
      <c r="I1648" s="5">
        <v>-960211.24849999999</v>
      </c>
      <c r="J1648" s="2">
        <v>1779.1178273444348</v>
      </c>
      <c r="K1648" s="2">
        <v>2042.1029414165207</v>
      </c>
      <c r="L1648" s="2">
        <v>1746.5</v>
      </c>
      <c r="M1648" s="64" t="s">
        <v>4008</v>
      </c>
    </row>
    <row r="1649" spans="1:13" x14ac:dyDescent="0.25">
      <c r="A1649" t="str">
        <f t="shared" si="25"/>
        <v>618816M122</v>
      </c>
      <c r="B1649" s="4" t="s">
        <v>3268</v>
      </c>
      <c r="C1649" s="1">
        <v>6188</v>
      </c>
      <c r="D1649" s="1" t="s">
        <v>3269</v>
      </c>
      <c r="E1649" s="2">
        <v>1244.4000000000001</v>
      </c>
      <c r="F1649" s="2">
        <v>4576243.2306000004</v>
      </c>
      <c r="G1649" s="2">
        <v>4563048.0196000002</v>
      </c>
      <c r="H1649" s="3">
        <v>2.8917537000000002E-3</v>
      </c>
      <c r="I1649" s="5">
        <v>13195.211049</v>
      </c>
      <c r="J1649" s="2">
        <v>3677.4696485053037</v>
      </c>
      <c r="K1649" s="2">
        <v>3666.8659752491158</v>
      </c>
      <c r="L1649" s="2">
        <v>3653.06</v>
      </c>
      <c r="M1649" s="64" t="s">
        <v>4008</v>
      </c>
    </row>
    <row r="1650" spans="1:13" x14ac:dyDescent="0.25">
      <c r="A1650" t="str">
        <f t="shared" si="25"/>
        <v>618916M123</v>
      </c>
      <c r="B1650" s="4" t="s">
        <v>3270</v>
      </c>
      <c r="C1650" s="1">
        <v>6189</v>
      </c>
      <c r="D1650" s="1" t="s">
        <v>3271</v>
      </c>
      <c r="E1650" s="2">
        <v>859.57</v>
      </c>
      <c r="F1650" s="2">
        <v>4201362.0577999996</v>
      </c>
      <c r="G1650" s="2">
        <v>4496561.2467</v>
      </c>
      <c r="H1650" s="3">
        <v>-6.5649987000000007E-2</v>
      </c>
      <c r="I1650" s="5">
        <v>-295199.18890000001</v>
      </c>
      <c r="J1650" s="2">
        <v>4887.7485926684267</v>
      </c>
      <c r="K1650" s="2">
        <v>5231.1751767744336</v>
      </c>
      <c r="L1650" s="2">
        <v>4838.8</v>
      </c>
      <c r="M1650" s="64" t="s">
        <v>4012</v>
      </c>
    </row>
    <row r="1651" spans="1:13" x14ac:dyDescent="0.25">
      <c r="A1651" t="str">
        <f t="shared" si="25"/>
        <v>619116M12T</v>
      </c>
      <c r="B1651" s="4" t="s">
        <v>3272</v>
      </c>
      <c r="C1651" s="1">
        <v>6191</v>
      </c>
      <c r="D1651" s="1" t="s">
        <v>3273</v>
      </c>
      <c r="E1651" s="2">
        <v>2747.7</v>
      </c>
      <c r="F1651" s="2">
        <v>1567810.1429999999</v>
      </c>
      <c r="G1651" s="2">
        <v>1714162.2304</v>
      </c>
      <c r="H1651" s="3">
        <v>-8.5378201000000001E-2</v>
      </c>
      <c r="I1651" s="5">
        <v>-146352.08739999999</v>
      </c>
      <c r="J1651" s="2">
        <v>570.59</v>
      </c>
      <c r="K1651" s="2">
        <v>623.85348851766935</v>
      </c>
      <c r="L1651" s="2">
        <v>570.59</v>
      </c>
      <c r="M1651" s="64" t="s">
        <v>4008</v>
      </c>
    </row>
    <row r="1652" spans="1:13" x14ac:dyDescent="0.25">
      <c r="A1652" t="str">
        <f t="shared" si="25"/>
        <v>619216M131</v>
      </c>
      <c r="B1652" s="4" t="s">
        <v>3274</v>
      </c>
      <c r="C1652" s="1">
        <v>6192</v>
      </c>
      <c r="D1652" s="1" t="s">
        <v>3275</v>
      </c>
      <c r="E1652" s="2">
        <v>3490.83</v>
      </c>
      <c r="F1652" s="2">
        <v>4321865.4950000001</v>
      </c>
      <c r="G1652" s="2">
        <v>4559981.0903000003</v>
      </c>
      <c r="H1652" s="3">
        <v>-5.2218549000000003E-2</v>
      </c>
      <c r="I1652" s="5">
        <v>-238115.59529999999</v>
      </c>
      <c r="J1652" s="2">
        <v>1238.0624364406174</v>
      </c>
      <c r="K1652" s="2">
        <v>1306.2741784332095</v>
      </c>
      <c r="L1652" s="2">
        <v>1201.9000000000001</v>
      </c>
      <c r="M1652" s="64" t="s">
        <v>4008</v>
      </c>
    </row>
    <row r="1653" spans="1:13" x14ac:dyDescent="0.25">
      <c r="A1653" t="str">
        <f t="shared" si="25"/>
        <v>619316M132</v>
      </c>
      <c r="B1653" s="4" t="s">
        <v>3276</v>
      </c>
      <c r="C1653" s="1">
        <v>6193</v>
      </c>
      <c r="D1653" s="1" t="s">
        <v>3277</v>
      </c>
      <c r="E1653" s="2">
        <v>2188.27</v>
      </c>
      <c r="F1653" s="2">
        <v>7418948.0104999999</v>
      </c>
      <c r="G1653" s="2">
        <v>7908875.8036000002</v>
      </c>
      <c r="H1653" s="3">
        <v>-6.1946578000000002E-2</v>
      </c>
      <c r="I1653" s="5">
        <v>-489927.79310000001</v>
      </c>
      <c r="J1653" s="2">
        <v>3390.3256958693396</v>
      </c>
      <c r="K1653" s="2">
        <v>3614.2138783605315</v>
      </c>
      <c r="L1653" s="2">
        <v>3329.01</v>
      </c>
      <c r="M1653" s="64" t="s">
        <v>4008</v>
      </c>
    </row>
    <row r="1654" spans="1:13" x14ac:dyDescent="0.25">
      <c r="A1654" t="str">
        <f t="shared" si="25"/>
        <v>619416M133</v>
      </c>
      <c r="B1654" s="4" t="s">
        <v>3278</v>
      </c>
      <c r="C1654" s="1">
        <v>6194</v>
      </c>
      <c r="D1654" s="1" t="s">
        <v>3279</v>
      </c>
      <c r="E1654" s="2">
        <v>1066.21</v>
      </c>
      <c r="F1654" s="2">
        <v>6253876.2144999998</v>
      </c>
      <c r="G1654" s="2">
        <v>6134972.5546000004</v>
      </c>
      <c r="H1654" s="3">
        <v>1.9381286399999999E-2</v>
      </c>
      <c r="I1654" s="5">
        <v>118903.65989</v>
      </c>
      <c r="J1654" s="2">
        <v>5865.5201268980782</v>
      </c>
      <c r="K1654" s="2">
        <v>5754.0002012736704</v>
      </c>
      <c r="L1654" s="2">
        <v>5849.11</v>
      </c>
      <c r="M1654" s="64" t="s">
        <v>4008</v>
      </c>
    </row>
    <row r="1655" spans="1:13" x14ac:dyDescent="0.25">
      <c r="A1655" t="str">
        <f t="shared" si="25"/>
        <v>619516M134</v>
      </c>
      <c r="B1655" s="4" t="s">
        <v>3280</v>
      </c>
      <c r="C1655" s="1">
        <v>6195</v>
      </c>
      <c r="D1655" s="1" t="s">
        <v>3281</v>
      </c>
      <c r="E1655" s="2">
        <v>205.01</v>
      </c>
      <c r="F1655" s="2">
        <v>1656219.1732999999</v>
      </c>
      <c r="G1655" s="2">
        <v>2161145.7524000001</v>
      </c>
      <c r="H1655" s="3">
        <v>-0.23363837400000001</v>
      </c>
      <c r="I1655" s="5">
        <v>-504926.57909999997</v>
      </c>
      <c r="J1655" s="2">
        <v>8078.7238344470998</v>
      </c>
      <c r="K1655" s="2">
        <v>10541.660174625629</v>
      </c>
      <c r="L1655" s="2">
        <v>7967.88</v>
      </c>
      <c r="M1655" s="64" t="s">
        <v>4011</v>
      </c>
    </row>
    <row r="1656" spans="1:13" x14ac:dyDescent="0.25">
      <c r="A1656" t="str">
        <f t="shared" si="25"/>
        <v>619616M13T</v>
      </c>
      <c r="B1656" s="4" t="s">
        <v>3282</v>
      </c>
      <c r="C1656" s="1">
        <v>6196</v>
      </c>
      <c r="D1656" s="1" t="s">
        <v>3283</v>
      </c>
      <c r="E1656" s="2">
        <v>3152.46</v>
      </c>
      <c r="F1656" s="2">
        <v>1727863.3259999999</v>
      </c>
      <c r="G1656" s="2">
        <v>1999219.3758</v>
      </c>
      <c r="H1656" s="3">
        <v>-0.13573100199999999</v>
      </c>
      <c r="I1656" s="5">
        <v>-271356.04979999998</v>
      </c>
      <c r="J1656" s="2">
        <v>548.09999999999991</v>
      </c>
      <c r="K1656" s="2">
        <v>634.17755524257245</v>
      </c>
      <c r="L1656" s="2">
        <v>548.1</v>
      </c>
      <c r="M1656" s="64" t="s">
        <v>4008</v>
      </c>
    </row>
    <row r="1657" spans="1:13" x14ac:dyDescent="0.25">
      <c r="A1657" t="str">
        <f t="shared" si="25"/>
        <v>619716M14Z</v>
      </c>
      <c r="B1657" s="4" t="s">
        <v>3284</v>
      </c>
      <c r="C1657" s="1">
        <v>6197</v>
      </c>
      <c r="D1657" s="1" t="s">
        <v>3285</v>
      </c>
      <c r="E1657" s="2">
        <v>8584.06</v>
      </c>
      <c r="F1657" s="2">
        <v>6184986.9112</v>
      </c>
      <c r="G1657" s="2">
        <v>6288413.4751000004</v>
      </c>
      <c r="H1657" s="3">
        <v>-1.6447163000000001E-2</v>
      </c>
      <c r="I1657" s="5">
        <v>-103426.56389999999</v>
      </c>
      <c r="J1657" s="2">
        <v>720.5200000000001</v>
      </c>
      <c r="K1657" s="2">
        <v>732.5686767217378</v>
      </c>
      <c r="L1657" s="2">
        <v>720.52</v>
      </c>
      <c r="M1657" s="64" t="s">
        <v>4008</v>
      </c>
    </row>
    <row r="1658" spans="1:13" x14ac:dyDescent="0.25">
      <c r="A1658" t="str">
        <f t="shared" si="25"/>
        <v>620916M15T</v>
      </c>
      <c r="B1658" s="4" t="s">
        <v>3286</v>
      </c>
      <c r="C1658" s="1">
        <v>6209</v>
      </c>
      <c r="D1658" s="1" t="s">
        <v>3287</v>
      </c>
      <c r="E1658" s="2">
        <v>17645.38</v>
      </c>
      <c r="F1658" s="2">
        <v>13403077.74</v>
      </c>
      <c r="G1658" s="2">
        <v>12273805.037</v>
      </c>
      <c r="H1658" s="3">
        <v>9.2006732999999993E-2</v>
      </c>
      <c r="I1658" s="5">
        <v>1129272.7034</v>
      </c>
      <c r="J1658" s="2">
        <v>759.57999997733111</v>
      </c>
      <c r="K1658" s="2">
        <v>695.58179177779107</v>
      </c>
      <c r="L1658" s="2">
        <v>759.58</v>
      </c>
      <c r="M1658" s="64" t="s">
        <v>4008</v>
      </c>
    </row>
    <row r="1659" spans="1:13" x14ac:dyDescent="0.25">
      <c r="A1659" t="str">
        <f t="shared" si="25"/>
        <v>619816M15Z</v>
      </c>
      <c r="B1659" s="4" t="s">
        <v>3288</v>
      </c>
      <c r="C1659" s="1">
        <v>6198</v>
      </c>
      <c r="D1659" s="1" t="s">
        <v>3289</v>
      </c>
      <c r="E1659" s="2">
        <v>3678.27</v>
      </c>
      <c r="F1659" s="2">
        <v>9661454.5048999991</v>
      </c>
      <c r="G1659" s="2">
        <v>7645174.8852000004</v>
      </c>
      <c r="H1659" s="3">
        <v>0.2637323083</v>
      </c>
      <c r="I1659" s="5">
        <v>2016279.6196999999</v>
      </c>
      <c r="J1659" s="2">
        <v>2626.6300475223406</v>
      </c>
      <c r="K1659" s="2">
        <v>2078.4702822794411</v>
      </c>
      <c r="L1659" s="2">
        <v>2423.92</v>
      </c>
      <c r="M1659" s="64" t="s">
        <v>4008</v>
      </c>
    </row>
    <row r="1660" spans="1:13" x14ac:dyDescent="0.25">
      <c r="A1660" t="str">
        <f t="shared" si="25"/>
        <v>619916M161</v>
      </c>
      <c r="B1660" s="4" t="s">
        <v>3290</v>
      </c>
      <c r="C1660" s="1">
        <v>6199</v>
      </c>
      <c r="D1660" s="1" t="s">
        <v>3291</v>
      </c>
      <c r="E1660" s="2">
        <v>3979.05</v>
      </c>
      <c r="F1660" s="2">
        <v>8995864.0212999992</v>
      </c>
      <c r="G1660" s="2">
        <v>10236828.755000001</v>
      </c>
      <c r="H1660" s="3">
        <v>-0.121225505</v>
      </c>
      <c r="I1660" s="5">
        <v>-1240964.7339999999</v>
      </c>
      <c r="J1660" s="2">
        <v>2260.8069818926624</v>
      </c>
      <c r="K1660" s="2">
        <v>2572.6816086754375</v>
      </c>
      <c r="L1660" s="2">
        <v>2219.0700000000002</v>
      </c>
      <c r="M1660" s="64" t="s">
        <v>4008</v>
      </c>
    </row>
    <row r="1661" spans="1:13" x14ac:dyDescent="0.25">
      <c r="A1661" t="str">
        <f t="shared" si="25"/>
        <v>620016M162</v>
      </c>
      <c r="B1661" s="4" t="s">
        <v>3292</v>
      </c>
      <c r="C1661" s="1">
        <v>6200</v>
      </c>
      <c r="D1661" s="1" t="s">
        <v>3293</v>
      </c>
      <c r="E1661" s="2">
        <v>1731.45</v>
      </c>
      <c r="F1661" s="2">
        <v>8637611.4866000004</v>
      </c>
      <c r="G1661" s="2">
        <v>7937633.3077999996</v>
      </c>
      <c r="H1661" s="3">
        <v>8.8184746199999997E-2</v>
      </c>
      <c r="I1661" s="5">
        <v>699978.17874999996</v>
      </c>
      <c r="J1661" s="2">
        <v>4988.6577646481273</v>
      </c>
      <c r="K1661" s="2">
        <v>4584.3849419850412</v>
      </c>
      <c r="L1661" s="2">
        <v>4917.9399999999996</v>
      </c>
      <c r="M1661" s="64" t="s">
        <v>4008</v>
      </c>
    </row>
    <row r="1662" spans="1:13" x14ac:dyDescent="0.25">
      <c r="A1662" t="str">
        <f t="shared" si="25"/>
        <v>620116M163</v>
      </c>
      <c r="B1662" s="4" t="s">
        <v>3294</v>
      </c>
      <c r="C1662" s="1">
        <v>6201</v>
      </c>
      <c r="D1662" s="1" t="s">
        <v>3295</v>
      </c>
      <c r="E1662" s="2">
        <v>871.6</v>
      </c>
      <c r="F1662" s="2">
        <v>8074345.4848999996</v>
      </c>
      <c r="G1662" s="2">
        <v>7413815.4023000002</v>
      </c>
      <c r="H1662" s="3">
        <v>8.9094487400000005E-2</v>
      </c>
      <c r="I1662" s="5">
        <v>660530.08259000001</v>
      </c>
      <c r="J1662" s="2">
        <v>9263.8199689077555</v>
      </c>
      <c r="K1662" s="2">
        <v>8505.9837107618168</v>
      </c>
      <c r="L1662" s="2">
        <v>10288.6</v>
      </c>
      <c r="M1662" s="64" t="s">
        <v>4008</v>
      </c>
    </row>
    <row r="1663" spans="1:13" x14ac:dyDescent="0.25">
      <c r="A1663" t="str">
        <f t="shared" si="25"/>
        <v>620216M164</v>
      </c>
      <c r="B1663" s="4" t="s">
        <v>3296</v>
      </c>
      <c r="C1663" s="1">
        <v>6202</v>
      </c>
      <c r="D1663" s="1" t="s">
        <v>3297</v>
      </c>
      <c r="E1663" s="2">
        <v>322.7</v>
      </c>
      <c r="F1663" s="2">
        <v>4710885.2381999996</v>
      </c>
      <c r="G1663" s="2">
        <v>3270106.1269</v>
      </c>
      <c r="H1663" s="3">
        <v>0.44059093360000001</v>
      </c>
      <c r="I1663" s="5">
        <v>1440779.1113</v>
      </c>
      <c r="J1663" s="2">
        <v>14598.342851564919</v>
      </c>
      <c r="K1663" s="2">
        <v>10133.57956894949</v>
      </c>
      <c r="L1663" s="2">
        <v>13522.52</v>
      </c>
      <c r="M1663" s="64" t="s">
        <v>4013</v>
      </c>
    </row>
    <row r="1664" spans="1:13" x14ac:dyDescent="0.25">
      <c r="A1664" t="str">
        <f t="shared" si="25"/>
        <v>620316M16T</v>
      </c>
      <c r="B1664" s="4" t="s">
        <v>3298</v>
      </c>
      <c r="C1664" s="1">
        <v>6203</v>
      </c>
      <c r="D1664" s="1" t="s">
        <v>3299</v>
      </c>
      <c r="E1664" s="2">
        <v>2602.06</v>
      </c>
      <c r="F1664" s="2">
        <v>1803409.7242000001</v>
      </c>
      <c r="G1664" s="2">
        <v>1838951.98</v>
      </c>
      <c r="H1664" s="3">
        <v>-1.9327451999999998E-2</v>
      </c>
      <c r="I1664" s="5">
        <v>-35542.255839999998</v>
      </c>
      <c r="J1664" s="2">
        <v>693.07</v>
      </c>
      <c r="K1664" s="2">
        <v>706.72927603514142</v>
      </c>
      <c r="L1664" s="2">
        <v>693.07</v>
      </c>
      <c r="M1664" s="64" t="s">
        <v>4012</v>
      </c>
    </row>
    <row r="1665" spans="1:13" x14ac:dyDescent="0.25">
      <c r="A1665" t="str">
        <f t="shared" si="25"/>
        <v>620416M171</v>
      </c>
      <c r="B1665" s="4" t="s">
        <v>3300</v>
      </c>
      <c r="C1665" s="1">
        <v>6204</v>
      </c>
      <c r="D1665" s="1" t="s">
        <v>3301</v>
      </c>
      <c r="E1665" s="2">
        <v>719.16</v>
      </c>
      <c r="F1665" s="2">
        <v>1477306.4268</v>
      </c>
      <c r="G1665" s="2">
        <v>1588736.2625</v>
      </c>
      <c r="H1665" s="3">
        <v>-7.0137403000000001E-2</v>
      </c>
      <c r="I1665" s="5">
        <v>-111429.8357</v>
      </c>
      <c r="J1665" s="2">
        <v>2054.2110612381111</v>
      </c>
      <c r="K1665" s="2">
        <v>2209.1554904332834</v>
      </c>
      <c r="L1665" s="2">
        <v>2019.48</v>
      </c>
      <c r="M1665" s="64" t="s">
        <v>4008</v>
      </c>
    </row>
    <row r="1666" spans="1:13" x14ac:dyDescent="0.25">
      <c r="A1666" t="str">
        <f t="shared" si="25"/>
        <v>620516M172</v>
      </c>
      <c r="B1666" s="4" t="s">
        <v>3302</v>
      </c>
      <c r="C1666" s="1">
        <v>6205</v>
      </c>
      <c r="D1666" s="1" t="s">
        <v>3303</v>
      </c>
      <c r="E1666" s="2">
        <v>156.75</v>
      </c>
      <c r="F1666" s="2">
        <v>634845.04749999999</v>
      </c>
      <c r="G1666" s="2">
        <v>613573.81964999996</v>
      </c>
      <c r="H1666" s="3">
        <v>3.4667756600000002E-2</v>
      </c>
      <c r="I1666" s="5">
        <v>21271.227846000002</v>
      </c>
      <c r="J1666" s="2">
        <v>4050.0481499202551</v>
      </c>
      <c r="K1666" s="2">
        <v>3914.3465368421048</v>
      </c>
      <c r="L1666" s="2">
        <v>4025.57</v>
      </c>
      <c r="M1666" s="64" t="s">
        <v>4012</v>
      </c>
    </row>
    <row r="1667" spans="1:13" x14ac:dyDescent="0.25">
      <c r="A1667" t="str">
        <f t="shared" ref="A1667:A1730" si="26">TRIM(CONCATENATE(C1667,B1667))</f>
        <v>620816M17T</v>
      </c>
      <c r="B1667" s="4" t="s">
        <v>3304</v>
      </c>
      <c r="C1667" s="1">
        <v>6208</v>
      </c>
      <c r="D1667" s="1" t="s">
        <v>3305</v>
      </c>
      <c r="E1667" s="2">
        <v>1122.08</v>
      </c>
      <c r="F1667" s="2">
        <v>799223.9216</v>
      </c>
      <c r="G1667" s="2">
        <v>835052.66365999996</v>
      </c>
      <c r="H1667" s="3">
        <v>-4.2905967000000003E-2</v>
      </c>
      <c r="I1667" s="5">
        <v>-35828.742059999997</v>
      </c>
      <c r="J1667" s="2">
        <v>712.2700000000001</v>
      </c>
      <c r="K1667" s="2">
        <v>744.20064849208609</v>
      </c>
      <c r="L1667" s="2">
        <v>712.27</v>
      </c>
      <c r="M1667" s="64" t="s">
        <v>4008</v>
      </c>
    </row>
    <row r="1668" spans="1:13" x14ac:dyDescent="0.25">
      <c r="A1668" t="str">
        <f t="shared" si="26"/>
        <v>621016M181</v>
      </c>
      <c r="B1668" s="4" t="s">
        <v>3306</v>
      </c>
      <c r="C1668" s="1">
        <v>6210</v>
      </c>
      <c r="D1668" s="1" t="s">
        <v>3307</v>
      </c>
      <c r="E1668" s="2">
        <v>275.02</v>
      </c>
      <c r="F1668" s="2">
        <v>277419.12680000003</v>
      </c>
      <c r="G1668" s="2">
        <v>232154.70998000001</v>
      </c>
      <c r="H1668" s="3">
        <v>0.194975225</v>
      </c>
      <c r="I1668" s="5">
        <v>45264.416814999997</v>
      </c>
      <c r="J1668" s="2">
        <v>1008.7234630208713</v>
      </c>
      <c r="K1668" s="2">
        <v>844.13755355974126</v>
      </c>
      <c r="L1668" s="2">
        <v>832.49</v>
      </c>
      <c r="M1668" s="64" t="s">
        <v>4008</v>
      </c>
    </row>
    <row r="1669" spans="1:13" x14ac:dyDescent="0.25">
      <c r="A1669" t="str">
        <f t="shared" si="26"/>
        <v>630917C021</v>
      </c>
      <c r="B1669" s="4" t="s">
        <v>3308</v>
      </c>
      <c r="C1669" s="1">
        <v>6309</v>
      </c>
      <c r="D1669" s="1" t="s">
        <v>3309</v>
      </c>
      <c r="E1669" s="2">
        <v>2279.0100000000002</v>
      </c>
      <c r="F1669" s="2">
        <v>9708176.2175999992</v>
      </c>
      <c r="G1669" s="2">
        <v>9369796.6636999995</v>
      </c>
      <c r="H1669" s="3">
        <v>3.6113863099999997E-2</v>
      </c>
      <c r="I1669" s="5">
        <v>338379.55385000003</v>
      </c>
      <c r="J1669" s="2">
        <v>4259.8216846788728</v>
      </c>
      <c r="K1669" s="2">
        <v>4111.3451295518662</v>
      </c>
      <c r="L1669" s="2">
        <v>4318.54</v>
      </c>
      <c r="M1669" s="64" t="s">
        <v>4013</v>
      </c>
    </row>
    <row r="1670" spans="1:13" x14ac:dyDescent="0.25">
      <c r="A1670" t="str">
        <f t="shared" si="26"/>
        <v>631017C022</v>
      </c>
      <c r="B1670" s="4" t="s">
        <v>3310</v>
      </c>
      <c r="C1670" s="1">
        <v>6310</v>
      </c>
      <c r="D1670" s="1" t="s">
        <v>3311</v>
      </c>
      <c r="E1670" s="2">
        <v>825.81</v>
      </c>
      <c r="F1670" s="2">
        <v>6619201.0763999997</v>
      </c>
      <c r="G1670" s="2">
        <v>5423165.7932000002</v>
      </c>
      <c r="H1670" s="3">
        <v>0.22054189909999999</v>
      </c>
      <c r="I1670" s="5">
        <v>1196035.2831999999</v>
      </c>
      <c r="J1670" s="2">
        <v>8015.4043622625059</v>
      </c>
      <c r="K1670" s="2">
        <v>6567.0866097528497</v>
      </c>
      <c r="L1670" s="2">
        <v>7928.42</v>
      </c>
      <c r="M1670" s="64" t="s">
        <v>4008</v>
      </c>
    </row>
    <row r="1671" spans="1:13" x14ac:dyDescent="0.25">
      <c r="A1671" t="str">
        <f t="shared" si="26"/>
        <v>631117C023</v>
      </c>
      <c r="B1671" s="4" t="s">
        <v>3312</v>
      </c>
      <c r="C1671" s="1">
        <v>6311</v>
      </c>
      <c r="D1671" s="1" t="s">
        <v>3313</v>
      </c>
      <c r="E1671" s="2">
        <v>439.78</v>
      </c>
      <c r="F1671" s="2">
        <v>5429838.2686999999</v>
      </c>
      <c r="G1671" s="2">
        <v>5368868.1009999998</v>
      </c>
      <c r="H1671" s="3">
        <v>1.1356242399999999E-2</v>
      </c>
      <c r="I1671" s="5">
        <v>60970.167659999999</v>
      </c>
      <c r="J1671" s="2">
        <v>12346.714877211334</v>
      </c>
      <c r="K1671" s="2">
        <v>12208.07699531584</v>
      </c>
      <c r="L1671" s="2">
        <v>13580.3</v>
      </c>
      <c r="M1671" s="64" t="s">
        <v>4008</v>
      </c>
    </row>
    <row r="1672" spans="1:13" x14ac:dyDescent="0.25">
      <c r="A1672" t="str">
        <f t="shared" si="26"/>
        <v>631217C024</v>
      </c>
      <c r="B1672" s="4" t="s">
        <v>3314</v>
      </c>
      <c r="C1672" s="1">
        <v>6312</v>
      </c>
      <c r="D1672" s="1" t="s">
        <v>3315</v>
      </c>
      <c r="E1672" s="2">
        <v>187.14</v>
      </c>
      <c r="F1672" s="2">
        <v>3901235.5943999998</v>
      </c>
      <c r="G1672" s="2">
        <v>3685715.8716000002</v>
      </c>
      <c r="H1672" s="3">
        <v>5.84743182E-2</v>
      </c>
      <c r="I1672" s="5">
        <v>215519.72283000001</v>
      </c>
      <c r="J1672" s="2">
        <v>20846.615338249441</v>
      </c>
      <c r="K1672" s="2">
        <v>19694.965649246555</v>
      </c>
      <c r="L1672" s="2">
        <v>20354.23</v>
      </c>
      <c r="M1672" s="64" t="s">
        <v>4012</v>
      </c>
    </row>
    <row r="1673" spans="1:13" x14ac:dyDescent="0.25">
      <c r="A1673" t="str">
        <f t="shared" si="26"/>
        <v>631317C031</v>
      </c>
      <c r="B1673" s="4" t="s">
        <v>3316</v>
      </c>
      <c r="C1673" s="1">
        <v>6313</v>
      </c>
      <c r="D1673" s="1" t="s">
        <v>3317</v>
      </c>
      <c r="E1673" s="2">
        <v>3244.51</v>
      </c>
      <c r="F1673" s="2">
        <v>7742650.8667000001</v>
      </c>
      <c r="G1673" s="2">
        <v>8498376.0603999998</v>
      </c>
      <c r="H1673" s="3">
        <v>-8.8925835999999994E-2</v>
      </c>
      <c r="I1673" s="5">
        <v>-755725.19369999995</v>
      </c>
      <c r="J1673" s="2">
        <v>2386.3852682531415</v>
      </c>
      <c r="K1673" s="2">
        <v>2619.3095599643702</v>
      </c>
      <c r="L1673" s="2">
        <v>2434.4899999999998</v>
      </c>
      <c r="M1673" s="64" t="s">
        <v>4008</v>
      </c>
    </row>
    <row r="1674" spans="1:13" x14ac:dyDescent="0.25">
      <c r="A1674" t="str">
        <f t="shared" si="26"/>
        <v>631417C032</v>
      </c>
      <c r="B1674" s="4" t="s">
        <v>3318</v>
      </c>
      <c r="C1674" s="1">
        <v>6314</v>
      </c>
      <c r="D1674" s="1" t="s">
        <v>3319</v>
      </c>
      <c r="E1674" s="2">
        <v>864.32</v>
      </c>
      <c r="F1674" s="2">
        <v>6018586.8392000003</v>
      </c>
      <c r="G1674" s="2">
        <v>5830696.9241000004</v>
      </c>
      <c r="H1674" s="3">
        <v>3.2224263699999998E-2</v>
      </c>
      <c r="I1674" s="5">
        <v>187889.91506999999</v>
      </c>
      <c r="J1674" s="2">
        <v>6963.3779609403928</v>
      </c>
      <c r="K1674" s="2">
        <v>6745.9932942660125</v>
      </c>
      <c r="L1674" s="2">
        <v>7649.23</v>
      </c>
      <c r="M1674" s="64" t="s">
        <v>4013</v>
      </c>
    </row>
    <row r="1675" spans="1:13" x14ac:dyDescent="0.25">
      <c r="A1675" t="str">
        <f t="shared" si="26"/>
        <v>631517C033</v>
      </c>
      <c r="B1675" s="4" t="s">
        <v>3320</v>
      </c>
      <c r="C1675" s="1">
        <v>6315</v>
      </c>
      <c r="D1675" s="1" t="s">
        <v>3321</v>
      </c>
      <c r="E1675" s="2">
        <v>657.46</v>
      </c>
      <c r="F1675" s="2">
        <v>9342267.9582000002</v>
      </c>
      <c r="G1675" s="2">
        <v>8414633.7671000008</v>
      </c>
      <c r="H1675" s="3">
        <v>0.11024059</v>
      </c>
      <c r="I1675" s="5">
        <v>927634.19108000002</v>
      </c>
      <c r="J1675" s="2">
        <v>14209.637024609861</v>
      </c>
      <c r="K1675" s="2">
        <v>12798.700707419463</v>
      </c>
      <c r="L1675" s="2">
        <v>15197.62</v>
      </c>
      <c r="M1675" s="64" t="s">
        <v>4008</v>
      </c>
    </row>
    <row r="1676" spans="1:13" x14ac:dyDescent="0.25">
      <c r="A1676" t="str">
        <f t="shared" si="26"/>
        <v>631617C034</v>
      </c>
      <c r="B1676" s="4" t="s">
        <v>3322</v>
      </c>
      <c r="C1676" s="1">
        <v>6316</v>
      </c>
      <c r="D1676" s="1" t="s">
        <v>3323</v>
      </c>
      <c r="E1676" s="2">
        <v>263.01</v>
      </c>
      <c r="F1676" s="2">
        <v>5837847.9574999996</v>
      </c>
      <c r="G1676" s="2">
        <v>5444424.6582000004</v>
      </c>
      <c r="H1676" s="3">
        <v>7.2261684899999998E-2</v>
      </c>
      <c r="I1676" s="5">
        <v>393423.29930999997</v>
      </c>
      <c r="J1676" s="2">
        <v>22196.296557165126</v>
      </c>
      <c r="K1676" s="2">
        <v>20700.447352572148</v>
      </c>
      <c r="L1676" s="2">
        <v>23060.5</v>
      </c>
      <c r="M1676" s="64" t="s">
        <v>4008</v>
      </c>
    </row>
    <row r="1677" spans="1:13" x14ac:dyDescent="0.25">
      <c r="A1677" t="str">
        <f t="shared" si="26"/>
        <v>631717C03J</v>
      </c>
      <c r="B1677" s="4" t="s">
        <v>3324</v>
      </c>
      <c r="C1677" s="1">
        <v>6317</v>
      </c>
      <c r="D1677" s="1" t="s">
        <v>3325</v>
      </c>
      <c r="E1677" s="2">
        <v>1299.08</v>
      </c>
      <c r="F1677" s="2">
        <v>1392055.1555999999</v>
      </c>
      <c r="G1677" s="2">
        <v>1386441.0944999999</v>
      </c>
      <c r="H1677" s="3">
        <v>4.0492604999999996E-3</v>
      </c>
      <c r="I1677" s="5">
        <v>5614.0611163000003</v>
      </c>
      <c r="J1677" s="2">
        <v>1071.57</v>
      </c>
      <c r="K1677" s="2">
        <v>1067.2484331219016</v>
      </c>
      <c r="L1677" s="2">
        <v>1071.57</v>
      </c>
      <c r="M1677" s="64" t="s">
        <v>4008</v>
      </c>
    </row>
    <row r="1678" spans="1:13" x14ac:dyDescent="0.25">
      <c r="A1678" t="str">
        <f t="shared" si="26"/>
        <v>631817C041</v>
      </c>
      <c r="B1678" s="4" t="s">
        <v>3326</v>
      </c>
      <c r="C1678" s="1">
        <v>6318</v>
      </c>
      <c r="D1678" s="1" t="s">
        <v>3327</v>
      </c>
      <c r="E1678" s="2">
        <v>816.27</v>
      </c>
      <c r="F1678" s="2">
        <v>4755513.0426000003</v>
      </c>
      <c r="G1678" s="2">
        <v>4740485.2368000001</v>
      </c>
      <c r="H1678" s="3">
        <v>3.1700985999999999E-3</v>
      </c>
      <c r="I1678" s="5">
        <v>15027.805801</v>
      </c>
      <c r="J1678" s="2">
        <v>5825.906921239296</v>
      </c>
      <c r="K1678" s="2">
        <v>5807.4965842184574</v>
      </c>
      <c r="L1678" s="2">
        <v>6159.42</v>
      </c>
      <c r="M1678" s="64" t="s">
        <v>4008</v>
      </c>
    </row>
    <row r="1679" spans="1:13" x14ac:dyDescent="0.25">
      <c r="A1679" t="str">
        <f t="shared" si="26"/>
        <v>631917C042</v>
      </c>
      <c r="B1679" s="4" t="s">
        <v>3328</v>
      </c>
      <c r="C1679" s="1">
        <v>6319</v>
      </c>
      <c r="D1679" s="1" t="s">
        <v>3329</v>
      </c>
      <c r="E1679" s="2">
        <v>350.59</v>
      </c>
      <c r="F1679" s="2">
        <v>3356325.2799</v>
      </c>
      <c r="G1679" s="2">
        <v>3179358.9789</v>
      </c>
      <c r="H1679" s="3">
        <v>5.5661000299999999E-2</v>
      </c>
      <c r="I1679" s="5">
        <v>176966.30103</v>
      </c>
      <c r="J1679" s="2">
        <v>9573.3628452037992</v>
      </c>
      <c r="K1679" s="2">
        <v>9068.595735474486</v>
      </c>
      <c r="L1679" s="2">
        <v>10002.6</v>
      </c>
      <c r="M1679" s="64" t="s">
        <v>4008</v>
      </c>
    </row>
    <row r="1680" spans="1:13" x14ac:dyDescent="0.25">
      <c r="A1680" t="str">
        <f t="shared" si="26"/>
        <v>632017C043</v>
      </c>
      <c r="B1680" s="4" t="s">
        <v>3330</v>
      </c>
      <c r="C1680" s="1">
        <v>6320</v>
      </c>
      <c r="D1680" s="1" t="s">
        <v>3331</v>
      </c>
      <c r="E1680" s="2">
        <v>359.6</v>
      </c>
      <c r="F1680" s="2">
        <v>4956891.7208000002</v>
      </c>
      <c r="G1680" s="2">
        <v>4818636.4796000002</v>
      </c>
      <c r="H1680" s="3">
        <v>2.86917766E-2</v>
      </c>
      <c r="I1680" s="5">
        <v>138255.24123000001</v>
      </c>
      <c r="J1680" s="2">
        <v>13784.459735261402</v>
      </c>
      <c r="K1680" s="2">
        <v>13399.990210233593</v>
      </c>
      <c r="L1680" s="2">
        <v>14407.03</v>
      </c>
      <c r="M1680" s="64" t="s">
        <v>4013</v>
      </c>
    </row>
    <row r="1681" spans="1:13" x14ac:dyDescent="0.25">
      <c r="A1681" t="str">
        <f t="shared" si="26"/>
        <v>632117C044</v>
      </c>
      <c r="B1681" s="4" t="s">
        <v>3332</v>
      </c>
      <c r="C1681" s="1">
        <v>6321</v>
      </c>
      <c r="D1681" s="1" t="s">
        <v>3333</v>
      </c>
      <c r="E1681" s="2">
        <v>143.83000000000001</v>
      </c>
      <c r="F1681" s="2">
        <v>3292681.2747</v>
      </c>
      <c r="G1681" s="2">
        <v>3286550.5876000002</v>
      </c>
      <c r="H1681" s="3">
        <v>1.8653865000000001E-3</v>
      </c>
      <c r="I1681" s="5">
        <v>6130.6870835</v>
      </c>
      <c r="J1681" s="2">
        <v>22892.868488493357</v>
      </c>
      <c r="K1681" s="2">
        <v>22850.243951887645</v>
      </c>
      <c r="L1681" s="2">
        <v>21562.14</v>
      </c>
      <c r="M1681" s="64" t="s">
        <v>4009</v>
      </c>
    </row>
    <row r="1682" spans="1:13" x14ac:dyDescent="0.25">
      <c r="A1682" t="str">
        <f t="shared" si="26"/>
        <v>632217C051</v>
      </c>
      <c r="B1682" s="4" t="s">
        <v>3334</v>
      </c>
      <c r="C1682" s="1">
        <v>6322</v>
      </c>
      <c r="D1682" s="1" t="s">
        <v>3335</v>
      </c>
      <c r="E1682" s="2">
        <v>1892.81</v>
      </c>
      <c r="F1682" s="2">
        <v>4716637.0120999999</v>
      </c>
      <c r="G1682" s="2">
        <v>5047516.66</v>
      </c>
      <c r="H1682" s="3">
        <v>-6.5552957999999995E-2</v>
      </c>
      <c r="I1682" s="5">
        <v>-330879.64789999998</v>
      </c>
      <c r="J1682" s="2">
        <v>2491.870294482806</v>
      </c>
      <c r="K1682" s="2">
        <v>2666.6789904956127</v>
      </c>
      <c r="L1682" s="2">
        <v>2592.08</v>
      </c>
      <c r="M1682" s="64" t="s">
        <v>4008</v>
      </c>
    </row>
    <row r="1683" spans="1:13" x14ac:dyDescent="0.25">
      <c r="A1683" t="str">
        <f t="shared" si="26"/>
        <v>632317C052</v>
      </c>
      <c r="B1683" s="4" t="s">
        <v>3336</v>
      </c>
      <c r="C1683" s="1">
        <v>6323</v>
      </c>
      <c r="D1683" s="1" t="s">
        <v>3337</v>
      </c>
      <c r="E1683" s="2">
        <v>294.92</v>
      </c>
      <c r="F1683" s="2">
        <v>1983500.5944000001</v>
      </c>
      <c r="G1683" s="2">
        <v>1866342.5445000001</v>
      </c>
      <c r="H1683" s="3">
        <v>6.2774140899999997E-2</v>
      </c>
      <c r="I1683" s="5">
        <v>117158.04985</v>
      </c>
      <c r="J1683" s="2">
        <v>6725.5547077173469</v>
      </c>
      <c r="K1683" s="2">
        <v>6328.3010460463856</v>
      </c>
      <c r="L1683" s="2">
        <v>6548.82</v>
      </c>
      <c r="M1683" s="64" t="s">
        <v>4013</v>
      </c>
    </row>
    <row r="1684" spans="1:13" x14ac:dyDescent="0.25">
      <c r="A1684" t="str">
        <f t="shared" si="26"/>
        <v>632417C053</v>
      </c>
      <c r="B1684" s="4" t="s">
        <v>3338</v>
      </c>
      <c r="C1684" s="1">
        <v>6324</v>
      </c>
      <c r="D1684" s="1" t="s">
        <v>3339</v>
      </c>
      <c r="E1684" s="2">
        <v>254.02</v>
      </c>
      <c r="F1684" s="2">
        <v>3023814.0048000002</v>
      </c>
      <c r="G1684" s="2">
        <v>3003112.0669</v>
      </c>
      <c r="H1684" s="3">
        <v>6.8934950000000004E-3</v>
      </c>
      <c r="I1684" s="5">
        <v>20701.937926999999</v>
      </c>
      <c r="J1684" s="2">
        <v>11903.842236044406</v>
      </c>
      <c r="K1684" s="2">
        <v>11822.34496063302</v>
      </c>
      <c r="L1684" s="2">
        <v>12215.74</v>
      </c>
      <c r="M1684" s="64" t="s">
        <v>4008</v>
      </c>
    </row>
    <row r="1685" spans="1:13" x14ac:dyDescent="0.25">
      <c r="A1685" t="str">
        <f t="shared" si="26"/>
        <v>632617C05J</v>
      </c>
      <c r="B1685" s="4" t="s">
        <v>3340</v>
      </c>
      <c r="C1685" s="1">
        <v>6326</v>
      </c>
      <c r="D1685" s="1" t="s">
        <v>3341</v>
      </c>
      <c r="E1685" s="2">
        <v>938.98</v>
      </c>
      <c r="F1685" s="2">
        <v>746094.72840000002</v>
      </c>
      <c r="G1685" s="2">
        <v>846588.45628000004</v>
      </c>
      <c r="H1685" s="3">
        <v>-0.118704345</v>
      </c>
      <c r="I1685" s="5">
        <v>-100493.7279</v>
      </c>
      <c r="J1685" s="2">
        <v>794.58</v>
      </c>
      <c r="K1685" s="2">
        <v>901.60435395855075</v>
      </c>
      <c r="L1685" s="2">
        <v>794.58</v>
      </c>
      <c r="M1685" s="64" t="s">
        <v>4008</v>
      </c>
    </row>
    <row r="1686" spans="1:13" x14ac:dyDescent="0.25">
      <c r="A1686" t="str">
        <f t="shared" si="26"/>
        <v>647017K041</v>
      </c>
      <c r="B1686" s="4" t="s">
        <v>3342</v>
      </c>
      <c r="C1686" s="1">
        <v>6470</v>
      </c>
      <c r="D1686" s="1" t="s">
        <v>3343</v>
      </c>
      <c r="E1686" s="2">
        <v>3223.27</v>
      </c>
      <c r="F1686" s="2">
        <v>7204781.3342000004</v>
      </c>
      <c r="G1686" s="2">
        <v>5401229.1930999998</v>
      </c>
      <c r="H1686" s="3">
        <v>0.33391512870000001</v>
      </c>
      <c r="I1686" s="5">
        <v>1803552.1410999999</v>
      </c>
      <c r="J1686" s="2">
        <v>2235.2397826430924</v>
      </c>
      <c r="K1686" s="2">
        <v>1675.6986517108401</v>
      </c>
      <c r="L1686" s="2">
        <v>2378.3000000000002</v>
      </c>
      <c r="M1686" s="64" t="s">
        <v>4013</v>
      </c>
    </row>
    <row r="1687" spans="1:13" x14ac:dyDescent="0.25">
      <c r="A1687" t="str">
        <f t="shared" si="26"/>
        <v>652317K041</v>
      </c>
      <c r="B1687" s="4" t="s">
        <v>3342</v>
      </c>
      <c r="C1687" s="1">
        <v>6523</v>
      </c>
      <c r="D1687" s="1" t="s">
        <v>3343</v>
      </c>
      <c r="E1687" s="2">
        <v>2481.34</v>
      </c>
      <c r="F1687" s="2">
        <v>16105509.471000001</v>
      </c>
      <c r="G1687" s="2">
        <v>8778960.0753000006</v>
      </c>
      <c r="H1687" s="3">
        <v>0.83455777600000003</v>
      </c>
      <c r="I1687" s="5">
        <v>7326549.3957000002</v>
      </c>
      <c r="J1687" s="2">
        <v>6490.65</v>
      </c>
      <c r="K1687" s="2">
        <v>3537.9915994180565</v>
      </c>
      <c r="L1687" s="2">
        <v>6490.65</v>
      </c>
      <c r="M1687" s="64" t="s">
        <v>4009</v>
      </c>
    </row>
    <row r="1688" spans="1:13" x14ac:dyDescent="0.25">
      <c r="A1688" t="str">
        <f t="shared" si="26"/>
        <v>647117K042</v>
      </c>
      <c r="B1688" s="4" t="s">
        <v>3344</v>
      </c>
      <c r="C1688" s="1">
        <v>6471</v>
      </c>
      <c r="D1688" s="1" t="s">
        <v>3345</v>
      </c>
      <c r="E1688" s="2">
        <v>770.65</v>
      </c>
      <c r="F1688" s="2">
        <v>3631276.5506000002</v>
      </c>
      <c r="G1688" s="2">
        <v>3520923.4605999999</v>
      </c>
      <c r="H1688" s="3">
        <v>3.13420872E-2</v>
      </c>
      <c r="I1688" s="5">
        <v>110353.08998999999</v>
      </c>
      <c r="J1688" s="2">
        <v>4711.9659386232406</v>
      </c>
      <c r="K1688" s="2">
        <v>4568.7711160708495</v>
      </c>
      <c r="L1688" s="2">
        <v>5030.54</v>
      </c>
      <c r="M1688" s="64" t="s">
        <v>4008</v>
      </c>
    </row>
    <row r="1689" spans="1:13" x14ac:dyDescent="0.25">
      <c r="A1689" t="str">
        <f t="shared" si="26"/>
        <v>647217K043</v>
      </c>
      <c r="B1689" s="4" t="s">
        <v>3346</v>
      </c>
      <c r="C1689" s="1">
        <v>6472</v>
      </c>
      <c r="D1689" s="1" t="s">
        <v>3347</v>
      </c>
      <c r="E1689" s="2">
        <v>781.34</v>
      </c>
      <c r="F1689" s="2">
        <v>5599831.0069000004</v>
      </c>
      <c r="G1689" s="2">
        <v>5207420.9371999996</v>
      </c>
      <c r="H1689" s="3">
        <v>7.5355934200000002E-2</v>
      </c>
      <c r="I1689" s="5">
        <v>392410.06974000001</v>
      </c>
      <c r="J1689" s="2">
        <v>7166.9580552640336</v>
      </c>
      <c r="K1689" s="2">
        <v>6664.7310226021955</v>
      </c>
      <c r="L1689" s="2">
        <v>6969.76</v>
      </c>
      <c r="M1689" s="64" t="s">
        <v>4008</v>
      </c>
    </row>
    <row r="1690" spans="1:13" x14ac:dyDescent="0.25">
      <c r="A1690" t="str">
        <f t="shared" si="26"/>
        <v>647317K044</v>
      </c>
      <c r="B1690" s="4" t="s">
        <v>3348</v>
      </c>
      <c r="C1690" s="1">
        <v>6473</v>
      </c>
      <c r="D1690" s="1" t="s">
        <v>3349</v>
      </c>
      <c r="E1690" s="2">
        <v>104.06</v>
      </c>
      <c r="F1690" s="2">
        <v>1247601.8912</v>
      </c>
      <c r="G1690" s="2">
        <v>1349390.3459000001</v>
      </c>
      <c r="H1690" s="3">
        <v>-7.5432920000000001E-2</v>
      </c>
      <c r="I1690" s="5">
        <v>-101788.4547</v>
      </c>
      <c r="J1690" s="2">
        <v>11989.255152796462</v>
      </c>
      <c r="K1690" s="2">
        <v>12967.425964827984</v>
      </c>
      <c r="L1690" s="2">
        <v>10849.98</v>
      </c>
      <c r="M1690" s="64" t="s">
        <v>4010</v>
      </c>
    </row>
    <row r="1691" spans="1:13" x14ac:dyDescent="0.25">
      <c r="A1691" t="str">
        <f t="shared" si="26"/>
        <v>647417K051</v>
      </c>
      <c r="B1691" s="4" t="s">
        <v>3350</v>
      </c>
      <c r="C1691" s="1">
        <v>6474</v>
      </c>
      <c r="D1691" s="1" t="s">
        <v>3351</v>
      </c>
      <c r="E1691" s="2">
        <v>1148.6400000000001</v>
      </c>
      <c r="F1691" s="2">
        <v>6073514.4047999997</v>
      </c>
      <c r="G1691" s="2">
        <v>6454972.3892000001</v>
      </c>
      <c r="H1691" s="3">
        <v>-5.9095215999999999E-2</v>
      </c>
      <c r="I1691" s="5">
        <v>-381457.98440000002</v>
      </c>
      <c r="J1691" s="2">
        <v>5287.5699999999988</v>
      </c>
      <c r="K1691" s="2">
        <v>5619.6653339601608</v>
      </c>
      <c r="L1691" s="2">
        <v>5287.57</v>
      </c>
      <c r="M1691" s="64" t="s">
        <v>4008</v>
      </c>
    </row>
    <row r="1692" spans="1:13" x14ac:dyDescent="0.25">
      <c r="A1692" t="str">
        <f t="shared" si="26"/>
        <v>647817K061</v>
      </c>
      <c r="B1692" s="4" t="s">
        <v>3352</v>
      </c>
      <c r="C1692" s="1">
        <v>6478</v>
      </c>
      <c r="D1692" s="1" t="s">
        <v>3353</v>
      </c>
      <c r="E1692" s="2">
        <v>5929.92</v>
      </c>
      <c r="F1692" s="2">
        <v>17336041.500999998</v>
      </c>
      <c r="G1692" s="2">
        <v>15908912.786</v>
      </c>
      <c r="H1692" s="3">
        <v>8.9706237899999999E-2</v>
      </c>
      <c r="I1692" s="5">
        <v>1427128.7149</v>
      </c>
      <c r="J1692" s="2">
        <v>2923.4865733433162</v>
      </c>
      <c r="K1692" s="2">
        <v>2682.8208114106092</v>
      </c>
      <c r="L1692" s="2">
        <v>3017.32</v>
      </c>
      <c r="M1692" s="64" t="s">
        <v>4009</v>
      </c>
    </row>
    <row r="1693" spans="1:13" x14ac:dyDescent="0.25">
      <c r="A1693" t="str">
        <f t="shared" si="26"/>
        <v>647917K062</v>
      </c>
      <c r="B1693" s="4" t="s">
        <v>3354</v>
      </c>
      <c r="C1693" s="1">
        <v>6479</v>
      </c>
      <c r="D1693" s="1" t="s">
        <v>3355</v>
      </c>
      <c r="E1693" s="2">
        <v>1155.2</v>
      </c>
      <c r="F1693" s="2">
        <v>5366437.142</v>
      </c>
      <c r="G1693" s="2">
        <v>4047507.8637999999</v>
      </c>
      <c r="H1693" s="3">
        <v>0.32586206690000002</v>
      </c>
      <c r="I1693" s="5">
        <v>1318929.2782000001</v>
      </c>
      <c r="J1693" s="2">
        <v>4645.4615148891962</v>
      </c>
      <c r="K1693" s="2">
        <v>3503.7291064750689</v>
      </c>
      <c r="L1693" s="2">
        <v>4636.96</v>
      </c>
      <c r="M1693" s="64" t="s">
        <v>4008</v>
      </c>
    </row>
    <row r="1694" spans="1:13" x14ac:dyDescent="0.25">
      <c r="A1694" t="str">
        <f t="shared" si="26"/>
        <v>648017K063</v>
      </c>
      <c r="B1694" s="4" t="s">
        <v>3356</v>
      </c>
      <c r="C1694" s="1">
        <v>6480</v>
      </c>
      <c r="D1694" s="1" t="s">
        <v>3357</v>
      </c>
      <c r="E1694" s="2">
        <v>69.94</v>
      </c>
      <c r="F1694" s="2">
        <v>522045.4486</v>
      </c>
      <c r="G1694" s="2">
        <v>372876.01118999999</v>
      </c>
      <c r="H1694" s="3">
        <v>0.40005104359999999</v>
      </c>
      <c r="I1694" s="5">
        <v>149169.43741000001</v>
      </c>
      <c r="J1694" s="2">
        <v>7464.1900000000005</v>
      </c>
      <c r="K1694" s="2">
        <v>5331.36990549042</v>
      </c>
      <c r="L1694" s="2">
        <v>7464.19</v>
      </c>
      <c r="M1694" s="64" t="s">
        <v>4010</v>
      </c>
    </row>
    <row r="1695" spans="1:13" x14ac:dyDescent="0.25">
      <c r="A1695" t="str">
        <f t="shared" si="26"/>
        <v>648217K07J</v>
      </c>
      <c r="B1695" s="4" t="s">
        <v>3358</v>
      </c>
      <c r="C1695" s="1">
        <v>6482</v>
      </c>
      <c r="D1695" s="1" t="s">
        <v>3359</v>
      </c>
      <c r="E1695" s="2">
        <v>3241.36</v>
      </c>
      <c r="F1695" s="2">
        <v>2240136.3095999998</v>
      </c>
      <c r="G1695" s="2">
        <v>2662697.5071999999</v>
      </c>
      <c r="H1695" s="3">
        <v>-0.15869665899999999</v>
      </c>
      <c r="I1695" s="5">
        <v>-422561.19760000001</v>
      </c>
      <c r="J1695" s="2">
        <v>691.1099999999999</v>
      </c>
      <c r="K1695" s="2">
        <v>821.47540143643403</v>
      </c>
      <c r="L1695" s="2">
        <v>691.11</v>
      </c>
      <c r="M1695" s="64" t="s">
        <v>4008</v>
      </c>
    </row>
    <row r="1696" spans="1:13" x14ac:dyDescent="0.25">
      <c r="A1696" t="str">
        <f t="shared" si="26"/>
        <v>648317M051</v>
      </c>
      <c r="B1696" s="4" t="s">
        <v>3360</v>
      </c>
      <c r="C1696" s="1">
        <v>6483</v>
      </c>
      <c r="D1696" s="1" t="s">
        <v>3361</v>
      </c>
      <c r="E1696" s="2">
        <v>4987.1899999999996</v>
      </c>
      <c r="F1696" s="2">
        <v>12238945.846999999</v>
      </c>
      <c r="G1696" s="2">
        <v>11904391.822000001</v>
      </c>
      <c r="H1696" s="3">
        <v>2.8103411700000001E-2</v>
      </c>
      <c r="I1696" s="5">
        <v>334554.02499000001</v>
      </c>
      <c r="J1696" s="2">
        <v>2454.0765134274011</v>
      </c>
      <c r="K1696" s="2">
        <v>2386.993842624805</v>
      </c>
      <c r="L1696" s="2">
        <v>2533.1</v>
      </c>
      <c r="M1696" s="64" t="s">
        <v>4008</v>
      </c>
    </row>
    <row r="1697" spans="1:13" x14ac:dyDescent="0.25">
      <c r="A1697" t="str">
        <f t="shared" si="26"/>
        <v>648417M052</v>
      </c>
      <c r="B1697" s="4" t="s">
        <v>3362</v>
      </c>
      <c r="C1697" s="1">
        <v>6484</v>
      </c>
      <c r="D1697" s="1" t="s">
        <v>3363</v>
      </c>
      <c r="E1697" s="2">
        <v>768.79</v>
      </c>
      <c r="F1697" s="2">
        <v>7006769.9215000002</v>
      </c>
      <c r="G1697" s="2">
        <v>4383986.3930000002</v>
      </c>
      <c r="H1697" s="3">
        <v>0.59826452299999999</v>
      </c>
      <c r="I1697" s="5">
        <v>2622783.5285</v>
      </c>
      <c r="J1697" s="2">
        <v>9114.0232332626601</v>
      </c>
      <c r="K1697" s="2">
        <v>5702.4498146437918</v>
      </c>
      <c r="L1697" s="2">
        <v>8968.85</v>
      </c>
      <c r="M1697" s="64" t="s">
        <v>4008</v>
      </c>
    </row>
    <row r="1698" spans="1:13" x14ac:dyDescent="0.25">
      <c r="A1698" t="str">
        <f t="shared" si="26"/>
        <v>648517M053</v>
      </c>
      <c r="B1698" s="4" t="s">
        <v>3364</v>
      </c>
      <c r="C1698" s="1">
        <v>6485</v>
      </c>
      <c r="D1698" s="1" t="s">
        <v>3365</v>
      </c>
      <c r="E1698" s="2">
        <v>1451.78</v>
      </c>
      <c r="F1698" s="2">
        <v>23702464.723999999</v>
      </c>
      <c r="G1698" s="2">
        <v>20025950.298999999</v>
      </c>
      <c r="H1698" s="3">
        <v>0.18358751370000001</v>
      </c>
      <c r="I1698" s="5">
        <v>3676514.4246</v>
      </c>
      <c r="J1698" s="2">
        <v>16326.485227789335</v>
      </c>
      <c r="K1698" s="2">
        <v>13794.066800066124</v>
      </c>
      <c r="L1698" s="2">
        <v>18237.89</v>
      </c>
      <c r="M1698" s="64" t="s">
        <v>4008</v>
      </c>
    </row>
    <row r="1699" spans="1:13" x14ac:dyDescent="0.25">
      <c r="A1699" t="str">
        <f t="shared" si="26"/>
        <v>648617M054</v>
      </c>
      <c r="B1699" s="4" t="s">
        <v>3366</v>
      </c>
      <c r="C1699" s="1">
        <v>6486</v>
      </c>
      <c r="D1699" s="1" t="s">
        <v>3367</v>
      </c>
      <c r="E1699" s="2">
        <v>631.74</v>
      </c>
      <c r="F1699" s="2">
        <v>14075272.18</v>
      </c>
      <c r="G1699" s="2">
        <v>11224852.062999999</v>
      </c>
      <c r="H1699" s="3">
        <v>0.25393832370000002</v>
      </c>
      <c r="I1699" s="5">
        <v>2850420.1165999998</v>
      </c>
      <c r="J1699" s="2">
        <v>22280.166175958464</v>
      </c>
      <c r="K1699" s="2">
        <v>17768.15155443695</v>
      </c>
      <c r="L1699" s="2">
        <v>22595.56</v>
      </c>
      <c r="M1699" s="64" t="s">
        <v>4008</v>
      </c>
    </row>
    <row r="1700" spans="1:13" x14ac:dyDescent="0.25">
      <c r="A1700" t="str">
        <f t="shared" si="26"/>
        <v>648717M061</v>
      </c>
      <c r="B1700" s="4" t="s">
        <v>3368</v>
      </c>
      <c r="C1700" s="1">
        <v>6487</v>
      </c>
      <c r="D1700" s="1" t="s">
        <v>3369</v>
      </c>
      <c r="E1700" s="2">
        <v>38044.550000000003</v>
      </c>
      <c r="F1700" s="2">
        <v>88633950.517000005</v>
      </c>
      <c r="G1700" s="2">
        <v>84513425.902999997</v>
      </c>
      <c r="H1700" s="3">
        <v>4.8755858300000003E-2</v>
      </c>
      <c r="I1700" s="5">
        <v>4120524.6143</v>
      </c>
      <c r="J1700" s="2">
        <v>2329.7410671699363</v>
      </c>
      <c r="K1700" s="2">
        <v>2221.433185646827</v>
      </c>
      <c r="L1700" s="2">
        <v>2310.6999999999998</v>
      </c>
      <c r="M1700" s="64" t="s">
        <v>4008</v>
      </c>
    </row>
    <row r="1701" spans="1:13" x14ac:dyDescent="0.25">
      <c r="A1701" t="str">
        <f t="shared" si="26"/>
        <v>648817M062</v>
      </c>
      <c r="B1701" s="4" t="s">
        <v>3370</v>
      </c>
      <c r="C1701" s="1">
        <v>6488</v>
      </c>
      <c r="D1701" s="1" t="s">
        <v>3371</v>
      </c>
      <c r="E1701" s="2">
        <v>12384.57</v>
      </c>
      <c r="F1701" s="2">
        <v>35929534.309</v>
      </c>
      <c r="G1701" s="2">
        <v>32875932.497000001</v>
      </c>
      <c r="H1701" s="3">
        <v>9.2882591599999995E-2</v>
      </c>
      <c r="I1701" s="5">
        <v>3053601.8122</v>
      </c>
      <c r="J1701" s="2">
        <v>2901.153153399755</v>
      </c>
      <c r="K1701" s="2">
        <v>2654.5881283726444</v>
      </c>
      <c r="L1701" s="2">
        <v>2824.31</v>
      </c>
      <c r="M1701" s="64" t="s">
        <v>4008</v>
      </c>
    </row>
    <row r="1702" spans="1:13" x14ac:dyDescent="0.25">
      <c r="A1702" t="str">
        <f t="shared" si="26"/>
        <v>648917M063</v>
      </c>
      <c r="B1702" s="4" t="s">
        <v>3372</v>
      </c>
      <c r="C1702" s="1">
        <v>6489</v>
      </c>
      <c r="D1702" s="1" t="s">
        <v>3373</v>
      </c>
      <c r="E1702" s="2">
        <v>7727.89</v>
      </c>
      <c r="F1702" s="2">
        <v>36576319.684</v>
      </c>
      <c r="G1702" s="2">
        <v>34136301.170999996</v>
      </c>
      <c r="H1702" s="3">
        <v>7.1478702399999997E-2</v>
      </c>
      <c r="I1702" s="5">
        <v>2440018.5131999999</v>
      </c>
      <c r="J1702" s="2">
        <v>4733.0279913404565</v>
      </c>
      <c r="K1702" s="2">
        <v>4417.2861118623578</v>
      </c>
      <c r="L1702" s="2">
        <v>4615.7299999999996</v>
      </c>
      <c r="M1702" s="64" t="s">
        <v>4008</v>
      </c>
    </row>
    <row r="1703" spans="1:13" x14ac:dyDescent="0.25">
      <c r="A1703" t="str">
        <f t="shared" si="26"/>
        <v>649017M064</v>
      </c>
      <c r="B1703" s="4" t="s">
        <v>3374</v>
      </c>
      <c r="C1703" s="1">
        <v>6490</v>
      </c>
      <c r="D1703" s="1" t="s">
        <v>3375</v>
      </c>
      <c r="E1703" s="2">
        <v>1102.26</v>
      </c>
      <c r="F1703" s="2">
        <v>9937541.6987999994</v>
      </c>
      <c r="G1703" s="2">
        <v>11714005.991</v>
      </c>
      <c r="H1703" s="3">
        <v>-0.151653012</v>
      </c>
      <c r="I1703" s="5">
        <v>-1776464.2919999999</v>
      </c>
      <c r="J1703" s="2">
        <v>9015.6058450819219</v>
      </c>
      <c r="K1703" s="2">
        <v>10627.26216228476</v>
      </c>
      <c r="L1703" s="2">
        <v>8357.36</v>
      </c>
      <c r="M1703" s="64" t="s">
        <v>4009</v>
      </c>
    </row>
    <row r="1704" spans="1:13" x14ac:dyDescent="0.25">
      <c r="A1704" t="str">
        <f t="shared" si="26"/>
        <v>649117M06T</v>
      </c>
      <c r="B1704" s="4" t="s">
        <v>3376</v>
      </c>
      <c r="C1704" s="1">
        <v>6491</v>
      </c>
      <c r="D1704" s="1" t="s">
        <v>3377</v>
      </c>
      <c r="E1704" s="2">
        <v>105766.37</v>
      </c>
      <c r="F1704" s="2">
        <v>92431346.069999993</v>
      </c>
      <c r="G1704" s="2">
        <v>90126631.016000003</v>
      </c>
      <c r="H1704" s="3">
        <v>2.5571964999999999E-2</v>
      </c>
      <c r="I1704" s="5">
        <v>2304715.0540999998</v>
      </c>
      <c r="J1704" s="2">
        <v>873.91999999621805</v>
      </c>
      <c r="K1704" s="2">
        <v>852.12937738148719</v>
      </c>
      <c r="L1704" s="2">
        <v>873.92</v>
      </c>
      <c r="M1704" s="64" t="s">
        <v>4008</v>
      </c>
    </row>
    <row r="1705" spans="1:13" x14ac:dyDescent="0.25">
      <c r="A1705" t="str">
        <f t="shared" si="26"/>
        <v>649217M071</v>
      </c>
      <c r="B1705" s="4" t="s">
        <v>3378</v>
      </c>
      <c r="C1705" s="1">
        <v>6492</v>
      </c>
      <c r="D1705" s="1" t="s">
        <v>3379</v>
      </c>
      <c r="E1705" s="2">
        <v>2680.49</v>
      </c>
      <c r="F1705" s="2">
        <v>5742891.2741999999</v>
      </c>
      <c r="G1705" s="2">
        <v>6548172.6162</v>
      </c>
      <c r="H1705" s="3">
        <v>-0.122978026</v>
      </c>
      <c r="I1705" s="5">
        <v>-805281.34199999995</v>
      </c>
      <c r="J1705" s="2">
        <v>2142.4781566803085</v>
      </c>
      <c r="K1705" s="2">
        <v>2442.9013412473096</v>
      </c>
      <c r="L1705" s="2">
        <v>2071.9</v>
      </c>
      <c r="M1705" s="64" t="s">
        <v>4008</v>
      </c>
    </row>
    <row r="1706" spans="1:13" x14ac:dyDescent="0.25">
      <c r="A1706" t="str">
        <f t="shared" si="26"/>
        <v>649317M072</v>
      </c>
      <c r="B1706" s="4" t="s">
        <v>3380</v>
      </c>
      <c r="C1706" s="1">
        <v>6493</v>
      </c>
      <c r="D1706" s="1" t="s">
        <v>3381</v>
      </c>
      <c r="E1706" s="2">
        <v>2267.67</v>
      </c>
      <c r="F1706" s="2">
        <v>10365149.561000001</v>
      </c>
      <c r="G1706" s="2">
        <v>9310455.2627000008</v>
      </c>
      <c r="H1706" s="3">
        <v>0.1132806364</v>
      </c>
      <c r="I1706" s="5">
        <v>1054694.2978000001</v>
      </c>
      <c r="J1706" s="2">
        <v>4570.8368329607047</v>
      </c>
      <c r="K1706" s="2">
        <v>4105.7364002257827</v>
      </c>
      <c r="L1706" s="2">
        <v>4503.1499999999996</v>
      </c>
      <c r="M1706" s="64" t="s">
        <v>4008</v>
      </c>
    </row>
    <row r="1707" spans="1:13" x14ac:dyDescent="0.25">
      <c r="A1707" t="str">
        <f t="shared" si="26"/>
        <v>649417M073</v>
      </c>
      <c r="B1707" s="4" t="s">
        <v>3382</v>
      </c>
      <c r="C1707" s="1">
        <v>6494</v>
      </c>
      <c r="D1707" s="1" t="s">
        <v>3383</v>
      </c>
      <c r="E1707" s="2">
        <v>1708.39</v>
      </c>
      <c r="F1707" s="2">
        <v>12146028.381999999</v>
      </c>
      <c r="G1707" s="2">
        <v>11011867.057</v>
      </c>
      <c r="H1707" s="3">
        <v>0.1029944622</v>
      </c>
      <c r="I1707" s="5">
        <v>1134161.3252999999</v>
      </c>
      <c r="J1707" s="2">
        <v>7109.6344406136768</v>
      </c>
      <c r="K1707" s="2">
        <v>6445.757149714058</v>
      </c>
      <c r="L1707" s="2">
        <v>6924.14</v>
      </c>
      <c r="M1707" s="64" t="s">
        <v>4008</v>
      </c>
    </row>
    <row r="1708" spans="1:13" x14ac:dyDescent="0.25">
      <c r="A1708" t="str">
        <f t="shared" si="26"/>
        <v>649517M074</v>
      </c>
      <c r="B1708" s="4" t="s">
        <v>3384</v>
      </c>
      <c r="C1708" s="1">
        <v>6495</v>
      </c>
      <c r="D1708" s="1" t="s">
        <v>3385</v>
      </c>
      <c r="E1708" s="2">
        <v>296.99</v>
      </c>
      <c r="F1708" s="2">
        <v>3601752.0811999999</v>
      </c>
      <c r="G1708" s="2">
        <v>3271277.6324</v>
      </c>
      <c r="H1708" s="3">
        <v>0.1010230515</v>
      </c>
      <c r="I1708" s="5">
        <v>330474.44883000001</v>
      </c>
      <c r="J1708" s="2">
        <v>12127.51971850904</v>
      </c>
      <c r="K1708" s="2">
        <v>11014.773670493956</v>
      </c>
      <c r="L1708" s="2">
        <v>11679.62</v>
      </c>
      <c r="M1708" s="64" t="s">
        <v>4008</v>
      </c>
    </row>
    <row r="1709" spans="1:13" x14ac:dyDescent="0.25">
      <c r="A1709" t="str">
        <f t="shared" si="26"/>
        <v>649617M07T</v>
      </c>
      <c r="B1709" s="4" t="s">
        <v>3386</v>
      </c>
      <c r="C1709" s="1">
        <v>6496</v>
      </c>
      <c r="D1709" s="1" t="s">
        <v>3387</v>
      </c>
      <c r="E1709" s="2">
        <v>4314.95</v>
      </c>
      <c r="F1709" s="2">
        <v>2854900.3684999999</v>
      </c>
      <c r="G1709" s="2">
        <v>3078272.9665999999</v>
      </c>
      <c r="H1709" s="3">
        <v>-7.2564259000000006E-2</v>
      </c>
      <c r="I1709" s="5">
        <v>-223372.5981</v>
      </c>
      <c r="J1709" s="2">
        <v>661.63</v>
      </c>
      <c r="K1709" s="2">
        <v>713.39713475243047</v>
      </c>
      <c r="L1709" s="2">
        <v>661.63</v>
      </c>
      <c r="M1709" s="64" t="s">
        <v>4008</v>
      </c>
    </row>
    <row r="1710" spans="1:13" x14ac:dyDescent="0.25">
      <c r="A1710" t="str">
        <f t="shared" si="26"/>
        <v>649717M081</v>
      </c>
      <c r="B1710" s="4" t="s">
        <v>3388</v>
      </c>
      <c r="C1710" s="1">
        <v>6497</v>
      </c>
      <c r="D1710" s="1" t="s">
        <v>3389</v>
      </c>
      <c r="E1710" s="2">
        <v>269.77</v>
      </c>
      <c r="F1710" s="2">
        <v>925533.4486</v>
      </c>
      <c r="G1710" s="2">
        <v>1119173.5628</v>
      </c>
      <c r="H1710" s="3">
        <v>-0.17302062900000001</v>
      </c>
      <c r="I1710" s="5">
        <v>-193640.11420000001</v>
      </c>
      <c r="J1710" s="2">
        <v>3430.8242154427849</v>
      </c>
      <c r="K1710" s="2">
        <v>4148.6212803499275</v>
      </c>
      <c r="L1710" s="2">
        <v>3363.18</v>
      </c>
      <c r="M1710" s="64" t="s">
        <v>4008</v>
      </c>
    </row>
    <row r="1711" spans="1:13" x14ac:dyDescent="0.25">
      <c r="A1711" t="str">
        <f t="shared" si="26"/>
        <v>649817M082</v>
      </c>
      <c r="B1711" s="4" t="s">
        <v>3390</v>
      </c>
      <c r="C1711" s="1">
        <v>6498</v>
      </c>
      <c r="D1711" s="1" t="s">
        <v>3391</v>
      </c>
      <c r="E1711" s="2">
        <v>121.52</v>
      </c>
      <c r="F1711" s="2">
        <v>1692026.2953000001</v>
      </c>
      <c r="G1711" s="2">
        <v>1470212.6734</v>
      </c>
      <c r="H1711" s="3">
        <v>0.15087179279999999</v>
      </c>
      <c r="I1711" s="5">
        <v>221813.6219</v>
      </c>
      <c r="J1711" s="2">
        <v>13923.850356319948</v>
      </c>
      <c r="K1711" s="2">
        <v>12098.524303818302</v>
      </c>
      <c r="L1711" s="2">
        <v>15802.19</v>
      </c>
      <c r="M1711" s="64" t="s">
        <v>4008</v>
      </c>
    </row>
    <row r="1712" spans="1:13" x14ac:dyDescent="0.25">
      <c r="A1712" t="str">
        <f t="shared" si="26"/>
        <v>649917M083</v>
      </c>
      <c r="B1712" s="4" t="s">
        <v>3392</v>
      </c>
      <c r="C1712" s="1">
        <v>6499</v>
      </c>
      <c r="D1712" s="1" t="s">
        <v>3393</v>
      </c>
      <c r="E1712" s="2">
        <v>324.5</v>
      </c>
      <c r="F1712" s="2">
        <v>7603825.2450000001</v>
      </c>
      <c r="G1712" s="2">
        <v>6844080.1918000001</v>
      </c>
      <c r="H1712" s="3">
        <v>0.11100762</v>
      </c>
      <c r="I1712" s="5">
        <v>759745.05316000001</v>
      </c>
      <c r="J1712" s="2">
        <v>23432.435269645608</v>
      </c>
      <c r="K1712" s="2">
        <v>21091.156215100156</v>
      </c>
      <c r="L1712" s="2">
        <v>24105.88</v>
      </c>
      <c r="M1712" s="64" t="s">
        <v>4008</v>
      </c>
    </row>
    <row r="1713" spans="1:13" x14ac:dyDescent="0.25">
      <c r="A1713" t="str">
        <f t="shared" si="26"/>
        <v>650017M084</v>
      </c>
      <c r="B1713" s="4" t="s">
        <v>3394</v>
      </c>
      <c r="C1713" s="1">
        <v>6500</v>
      </c>
      <c r="D1713" s="1" t="s">
        <v>3395</v>
      </c>
      <c r="E1713" s="2">
        <v>174.1</v>
      </c>
      <c r="F1713" s="2">
        <v>7010760.9759999998</v>
      </c>
      <c r="G1713" s="2">
        <v>4885616.4170000004</v>
      </c>
      <c r="H1713" s="3">
        <v>0.43497982190000001</v>
      </c>
      <c r="I1713" s="5">
        <v>2125144.5589999999</v>
      </c>
      <c r="J1713" s="2">
        <v>40268.586881102812</v>
      </c>
      <c r="K1713" s="2">
        <v>28062.127610568641</v>
      </c>
      <c r="L1713" s="2">
        <v>40816.129999999997</v>
      </c>
      <c r="M1713" s="64" t="s">
        <v>4009</v>
      </c>
    </row>
    <row r="1714" spans="1:13" x14ac:dyDescent="0.25">
      <c r="A1714" t="str">
        <f t="shared" si="26"/>
        <v>650117M08T</v>
      </c>
      <c r="B1714" s="4" t="s">
        <v>3396</v>
      </c>
      <c r="C1714" s="1">
        <v>6501</v>
      </c>
      <c r="D1714" s="1" t="s">
        <v>3397</v>
      </c>
      <c r="E1714" s="2">
        <v>326.35000000000002</v>
      </c>
      <c r="F1714" s="2">
        <v>205097.921</v>
      </c>
      <c r="G1714" s="2">
        <v>231183.31174999999</v>
      </c>
      <c r="H1714" s="3">
        <v>-0.11283422899999999</v>
      </c>
      <c r="I1714" s="5">
        <v>-26085.390749999999</v>
      </c>
      <c r="J1714" s="2">
        <v>628.45999999999992</v>
      </c>
      <c r="K1714" s="2">
        <v>708.39072085184614</v>
      </c>
      <c r="L1714" s="2">
        <v>628.46</v>
      </c>
      <c r="M1714" s="64" t="s">
        <v>4012</v>
      </c>
    </row>
    <row r="1715" spans="1:13" x14ac:dyDescent="0.25">
      <c r="A1715" t="str">
        <f t="shared" si="26"/>
        <v>650217M091</v>
      </c>
      <c r="B1715" s="4" t="s">
        <v>3398</v>
      </c>
      <c r="C1715" s="1">
        <v>6502</v>
      </c>
      <c r="D1715" s="1" t="s">
        <v>3399</v>
      </c>
      <c r="E1715" s="2">
        <v>1166.71</v>
      </c>
      <c r="F1715" s="2">
        <v>2609408.1979999999</v>
      </c>
      <c r="G1715" s="2">
        <v>2823842.9270000001</v>
      </c>
      <c r="H1715" s="3">
        <v>-7.5937200999999996E-2</v>
      </c>
      <c r="I1715" s="5">
        <v>-214434.72899999999</v>
      </c>
      <c r="J1715" s="2">
        <v>2236.5525263347358</v>
      </c>
      <c r="K1715" s="2">
        <v>2420.3468959724355</v>
      </c>
      <c r="L1715" s="2">
        <v>2096.44</v>
      </c>
      <c r="M1715" s="64" t="s">
        <v>4008</v>
      </c>
    </row>
    <row r="1716" spans="1:13" x14ac:dyDescent="0.25">
      <c r="A1716" t="str">
        <f t="shared" si="26"/>
        <v>650317M092</v>
      </c>
      <c r="B1716" s="4" t="s">
        <v>3400</v>
      </c>
      <c r="C1716" s="1">
        <v>6503</v>
      </c>
      <c r="D1716" s="1" t="s">
        <v>3401</v>
      </c>
      <c r="E1716" s="2">
        <v>983.16</v>
      </c>
      <c r="F1716" s="2">
        <v>7663251.9437999995</v>
      </c>
      <c r="G1716" s="2">
        <v>6042738.5417999998</v>
      </c>
      <c r="H1716" s="3">
        <v>0.26817532989999998</v>
      </c>
      <c r="I1716" s="5">
        <v>1620513.402</v>
      </c>
      <c r="J1716" s="2">
        <v>7794.5115177590624</v>
      </c>
      <c r="K1716" s="2">
        <v>6146.2412443549374</v>
      </c>
      <c r="L1716" s="2">
        <v>7706.92</v>
      </c>
      <c r="M1716" s="64" t="s">
        <v>4009</v>
      </c>
    </row>
    <row r="1717" spans="1:13" x14ac:dyDescent="0.25">
      <c r="A1717" t="str">
        <f t="shared" si="26"/>
        <v>650417M093</v>
      </c>
      <c r="B1717" s="4" t="s">
        <v>3402</v>
      </c>
      <c r="C1717" s="1">
        <v>6504</v>
      </c>
      <c r="D1717" s="1" t="s">
        <v>3403</v>
      </c>
      <c r="E1717" s="2">
        <v>2271.65</v>
      </c>
      <c r="F1717" s="2">
        <v>40618685.497000001</v>
      </c>
      <c r="G1717" s="2">
        <v>35301787.876000002</v>
      </c>
      <c r="H1717" s="3">
        <v>0.15061270099999999</v>
      </c>
      <c r="I1717" s="5">
        <v>5316897.6211000001</v>
      </c>
      <c r="J1717" s="2">
        <v>17880.697069090747</v>
      </c>
      <c r="K1717" s="2">
        <v>15540.152697818767</v>
      </c>
      <c r="L1717" s="2">
        <v>19534.21</v>
      </c>
      <c r="M1717" s="64" t="s">
        <v>4008</v>
      </c>
    </row>
    <row r="1718" spans="1:13" x14ac:dyDescent="0.25">
      <c r="A1718" t="str">
        <f t="shared" si="26"/>
        <v>650517M094</v>
      </c>
      <c r="B1718" s="4" t="s">
        <v>3404</v>
      </c>
      <c r="C1718" s="1">
        <v>6505</v>
      </c>
      <c r="D1718" s="1" t="s">
        <v>3405</v>
      </c>
      <c r="E1718" s="2">
        <v>1199.82</v>
      </c>
      <c r="F1718" s="2">
        <v>30813818.447000001</v>
      </c>
      <c r="G1718" s="2">
        <v>28339093.844999999</v>
      </c>
      <c r="H1718" s="3">
        <v>8.7325466899999996E-2</v>
      </c>
      <c r="I1718" s="5">
        <v>2474724.6019000001</v>
      </c>
      <c r="J1718" s="2">
        <v>25682.034344318316</v>
      </c>
      <c r="K1718" s="2">
        <v>23619.45445566835</v>
      </c>
      <c r="L1718" s="2">
        <v>25838.87</v>
      </c>
      <c r="M1718" s="64" t="s">
        <v>4008</v>
      </c>
    </row>
    <row r="1719" spans="1:13" x14ac:dyDescent="0.25">
      <c r="A1719" t="str">
        <f t="shared" si="26"/>
        <v>650617M09T</v>
      </c>
      <c r="B1719" s="4" t="s">
        <v>3406</v>
      </c>
      <c r="C1719" s="1">
        <v>6506</v>
      </c>
      <c r="D1719" s="1" t="s">
        <v>3407</v>
      </c>
      <c r="E1719" s="2">
        <v>966.23</v>
      </c>
      <c r="F1719" s="2">
        <v>657722.42330000002</v>
      </c>
      <c r="G1719" s="2">
        <v>700441.90385999996</v>
      </c>
      <c r="H1719" s="3">
        <v>-6.0989327000000003E-2</v>
      </c>
      <c r="I1719" s="5">
        <v>-42719.480560000004</v>
      </c>
      <c r="J1719" s="2">
        <v>680.71</v>
      </c>
      <c r="K1719" s="2">
        <v>724.92253796715067</v>
      </c>
      <c r="L1719" s="2">
        <v>680.71</v>
      </c>
      <c r="M1719" s="64" t="s">
        <v>4008</v>
      </c>
    </row>
    <row r="1720" spans="1:13" x14ac:dyDescent="0.25">
      <c r="A1720" t="str">
        <f t="shared" si="26"/>
        <v>650717M111</v>
      </c>
      <c r="B1720" s="4" t="s">
        <v>3408</v>
      </c>
      <c r="C1720" s="1">
        <v>6507</v>
      </c>
      <c r="D1720" s="1" t="s">
        <v>3409</v>
      </c>
      <c r="E1720" s="2">
        <v>1062.44</v>
      </c>
      <c r="F1720" s="2">
        <v>2306271.3749000002</v>
      </c>
      <c r="G1720" s="2">
        <v>2431939.6882000002</v>
      </c>
      <c r="H1720" s="3">
        <v>-5.1674108000000003E-2</v>
      </c>
      <c r="I1720" s="5">
        <v>-125668.31329999999</v>
      </c>
      <c r="J1720" s="2">
        <v>2170.7309352998759</v>
      </c>
      <c r="K1720" s="2">
        <v>2289.0136743722001</v>
      </c>
      <c r="L1720" s="2">
        <v>2112.19</v>
      </c>
      <c r="M1720" s="64" t="s">
        <v>4008</v>
      </c>
    </row>
    <row r="1721" spans="1:13" x14ac:dyDescent="0.25">
      <c r="A1721" t="str">
        <f t="shared" si="26"/>
        <v>650817M112</v>
      </c>
      <c r="B1721" s="4" t="s">
        <v>3410</v>
      </c>
      <c r="C1721" s="1">
        <v>6508</v>
      </c>
      <c r="D1721" s="1" t="s">
        <v>3411</v>
      </c>
      <c r="E1721" s="2">
        <v>649.91999999999996</v>
      </c>
      <c r="F1721" s="2">
        <v>3297022.0186999999</v>
      </c>
      <c r="G1721" s="2">
        <v>3268563.6908</v>
      </c>
      <c r="H1721" s="3">
        <v>8.7066768999999999E-3</v>
      </c>
      <c r="I1721" s="5">
        <v>28458.327872999998</v>
      </c>
      <c r="J1721" s="2">
        <v>5072.9659322685875</v>
      </c>
      <c r="K1721" s="2">
        <v>5029.1785001230919</v>
      </c>
      <c r="L1721" s="2">
        <v>5024.76</v>
      </c>
      <c r="M1721" s="64" t="s">
        <v>4008</v>
      </c>
    </row>
    <row r="1722" spans="1:13" x14ac:dyDescent="0.25">
      <c r="A1722" t="str">
        <f t="shared" si="26"/>
        <v>650917M113</v>
      </c>
      <c r="B1722" s="4" t="s">
        <v>3412</v>
      </c>
      <c r="C1722" s="1">
        <v>6509</v>
      </c>
      <c r="D1722" s="1" t="s">
        <v>3413</v>
      </c>
      <c r="E1722" s="2">
        <v>583.05999999999995</v>
      </c>
      <c r="F1722" s="2">
        <v>4782118.5191000002</v>
      </c>
      <c r="G1722" s="2">
        <v>5310178.0723000001</v>
      </c>
      <c r="H1722" s="3">
        <v>-9.9442908999999996E-2</v>
      </c>
      <c r="I1722" s="5">
        <v>-528059.55319999997</v>
      </c>
      <c r="J1722" s="2">
        <v>8201.7605719823005</v>
      </c>
      <c r="K1722" s="2">
        <v>9107.4298910918278</v>
      </c>
      <c r="L1722" s="2">
        <v>8162.23</v>
      </c>
      <c r="M1722" s="64" t="s">
        <v>4008</v>
      </c>
    </row>
    <row r="1723" spans="1:13" x14ac:dyDescent="0.25">
      <c r="A1723" t="str">
        <f t="shared" si="26"/>
        <v>651017M114</v>
      </c>
      <c r="B1723" s="4" t="s">
        <v>3414</v>
      </c>
      <c r="C1723" s="1">
        <v>6510</v>
      </c>
      <c r="D1723" s="1" t="s">
        <v>3415</v>
      </c>
      <c r="E1723" s="2">
        <v>164.47</v>
      </c>
      <c r="F1723" s="2">
        <v>2369053.6277000001</v>
      </c>
      <c r="G1723" s="2">
        <v>2339805.142</v>
      </c>
      <c r="H1723" s="3">
        <v>1.2500393800000001E-2</v>
      </c>
      <c r="I1723" s="5">
        <v>29248.485720000001</v>
      </c>
      <c r="J1723" s="2">
        <v>14404.1687097951</v>
      </c>
      <c r="K1723" s="2">
        <v>14226.333933240105</v>
      </c>
      <c r="L1723" s="2">
        <v>14295.89</v>
      </c>
      <c r="M1723" s="64" t="s">
        <v>4010</v>
      </c>
    </row>
    <row r="1724" spans="1:13" x14ac:dyDescent="0.25">
      <c r="A1724" t="str">
        <f t="shared" si="26"/>
        <v>651117M11T</v>
      </c>
      <c r="B1724" s="4" t="s">
        <v>3416</v>
      </c>
      <c r="C1724" s="1">
        <v>6511</v>
      </c>
      <c r="D1724" s="1" t="s">
        <v>3417</v>
      </c>
      <c r="E1724" s="2">
        <v>1448.59</v>
      </c>
      <c r="F1724" s="2">
        <v>928227.50020000001</v>
      </c>
      <c r="G1724" s="2">
        <v>960637.43067000003</v>
      </c>
      <c r="H1724" s="3">
        <v>-3.3737942999999999E-2</v>
      </c>
      <c r="I1724" s="5">
        <v>-32409.930469999999</v>
      </c>
      <c r="J1724" s="2">
        <v>640.78000000000009</v>
      </c>
      <c r="K1724" s="2">
        <v>663.15343242049175</v>
      </c>
      <c r="L1724" s="2">
        <v>640.78</v>
      </c>
      <c r="M1724" s="64" t="s">
        <v>4012</v>
      </c>
    </row>
    <row r="1725" spans="1:13" x14ac:dyDescent="0.25">
      <c r="A1725" t="str">
        <f t="shared" si="26"/>
        <v>651217M121</v>
      </c>
      <c r="B1725" s="4" t="s">
        <v>3418</v>
      </c>
      <c r="C1725" s="1">
        <v>6512</v>
      </c>
      <c r="D1725" s="1" t="s">
        <v>3419</v>
      </c>
      <c r="E1725" s="2">
        <v>6733.96</v>
      </c>
      <c r="F1725" s="2">
        <v>14189459.390000001</v>
      </c>
      <c r="G1725" s="2">
        <v>14907914.096999999</v>
      </c>
      <c r="H1725" s="3">
        <v>-4.8192839000000001E-2</v>
      </c>
      <c r="I1725" s="5">
        <v>-718454.70719999995</v>
      </c>
      <c r="J1725" s="2">
        <v>2107.1493430314408</v>
      </c>
      <c r="K1725" s="2">
        <v>2213.8406074583158</v>
      </c>
      <c r="L1725" s="2">
        <v>2030.75</v>
      </c>
      <c r="M1725" s="64" t="s">
        <v>4008</v>
      </c>
    </row>
    <row r="1726" spans="1:13" x14ac:dyDescent="0.25">
      <c r="A1726" t="str">
        <f t="shared" si="26"/>
        <v>651317M122</v>
      </c>
      <c r="B1726" s="4" t="s">
        <v>3420</v>
      </c>
      <c r="C1726" s="1">
        <v>6513</v>
      </c>
      <c r="D1726" s="1" t="s">
        <v>3421</v>
      </c>
      <c r="E1726" s="2">
        <v>4083.95</v>
      </c>
      <c r="F1726" s="2">
        <v>23914743.831999999</v>
      </c>
      <c r="G1726" s="2">
        <v>21741047.035999998</v>
      </c>
      <c r="H1726" s="3">
        <v>9.9981237900000006E-2</v>
      </c>
      <c r="I1726" s="5">
        <v>2173696.7963999999</v>
      </c>
      <c r="J1726" s="2">
        <v>5855.7876154213445</v>
      </c>
      <c r="K1726" s="2">
        <v>5323.5340873419118</v>
      </c>
      <c r="L1726" s="2">
        <v>5775.42</v>
      </c>
      <c r="M1726" s="64" t="s">
        <v>4013</v>
      </c>
    </row>
    <row r="1727" spans="1:13" x14ac:dyDescent="0.25">
      <c r="A1727" t="str">
        <f t="shared" si="26"/>
        <v>651417M123</v>
      </c>
      <c r="B1727" s="4" t="s">
        <v>3422</v>
      </c>
      <c r="C1727" s="1">
        <v>6514</v>
      </c>
      <c r="D1727" s="1" t="s">
        <v>3423</v>
      </c>
      <c r="E1727" s="2">
        <v>4549.3100000000004</v>
      </c>
      <c r="F1727" s="2">
        <v>39736929.622000001</v>
      </c>
      <c r="G1727" s="2">
        <v>38756461.035999998</v>
      </c>
      <c r="H1727" s="3">
        <v>2.5298197000000001E-2</v>
      </c>
      <c r="I1727" s="5">
        <v>980468.58591000002</v>
      </c>
      <c r="J1727" s="2">
        <v>8734.7157309570011</v>
      </c>
      <c r="K1727" s="2">
        <v>8519.1954463424117</v>
      </c>
      <c r="L1727" s="2">
        <v>8749.42</v>
      </c>
      <c r="M1727" s="64" t="s">
        <v>4008</v>
      </c>
    </row>
    <row r="1728" spans="1:13" x14ac:dyDescent="0.25">
      <c r="A1728" t="str">
        <f t="shared" si="26"/>
        <v>651517M124</v>
      </c>
      <c r="B1728" s="4" t="s">
        <v>3424</v>
      </c>
      <c r="C1728" s="1">
        <v>6515</v>
      </c>
      <c r="D1728" s="1" t="s">
        <v>3425</v>
      </c>
      <c r="E1728" s="2">
        <v>1268.42</v>
      </c>
      <c r="F1728" s="2">
        <v>18055552.432</v>
      </c>
      <c r="G1728" s="2">
        <v>18723530.596999999</v>
      </c>
      <c r="H1728" s="3">
        <v>-3.5675866000000001E-2</v>
      </c>
      <c r="I1728" s="5">
        <v>-667978.16440000001</v>
      </c>
      <c r="J1728" s="2">
        <v>14234.679705460336</v>
      </c>
      <c r="K1728" s="2">
        <v>14761.301932325254</v>
      </c>
      <c r="L1728" s="2">
        <v>14796.07</v>
      </c>
      <c r="M1728" s="64" t="s">
        <v>4008</v>
      </c>
    </row>
    <row r="1729" spans="1:13" x14ac:dyDescent="0.25">
      <c r="A1729" t="str">
        <f t="shared" si="26"/>
        <v>651617M12T</v>
      </c>
      <c r="B1729" s="4" t="s">
        <v>3426</v>
      </c>
      <c r="C1729" s="1">
        <v>6516</v>
      </c>
      <c r="D1729" s="1" t="s">
        <v>3427</v>
      </c>
      <c r="E1729" s="2">
        <v>7549.72</v>
      </c>
      <c r="F1729" s="2">
        <v>4625788.9412000002</v>
      </c>
      <c r="G1729" s="2">
        <v>5034012.4309999999</v>
      </c>
      <c r="H1729" s="3">
        <v>-8.1093064000000006E-2</v>
      </c>
      <c r="I1729" s="5">
        <v>-408223.48979999998</v>
      </c>
      <c r="J1729" s="2">
        <v>612.71</v>
      </c>
      <c r="K1729" s="2">
        <v>666.78134169214218</v>
      </c>
      <c r="L1729" s="2">
        <v>612.71</v>
      </c>
      <c r="M1729" s="64" t="s">
        <v>4013</v>
      </c>
    </row>
    <row r="1730" spans="1:13" x14ac:dyDescent="0.25">
      <c r="A1730" t="str">
        <f t="shared" si="26"/>
        <v>651717M131</v>
      </c>
      <c r="B1730" s="4" t="s">
        <v>3428</v>
      </c>
      <c r="C1730" s="1">
        <v>6517</v>
      </c>
      <c r="D1730" s="1" t="s">
        <v>3429</v>
      </c>
      <c r="E1730" s="2">
        <v>542.11</v>
      </c>
      <c r="F1730" s="2">
        <v>923154.51049999997</v>
      </c>
      <c r="G1730" s="2">
        <v>999851.64176999999</v>
      </c>
      <c r="H1730" s="3">
        <v>-7.6708512000000006E-2</v>
      </c>
      <c r="I1730" s="5">
        <v>-76697.131269999998</v>
      </c>
      <c r="J1730" s="2">
        <v>1702.8914989577761</v>
      </c>
      <c r="K1730" s="2">
        <v>1844.3704077954658</v>
      </c>
      <c r="L1730" s="2">
        <v>1643.9</v>
      </c>
      <c r="M1730" s="64" t="s">
        <v>4008</v>
      </c>
    </row>
    <row r="1731" spans="1:13" x14ac:dyDescent="0.25">
      <c r="A1731" t="str">
        <f t="shared" ref="A1731:A1794" si="27">TRIM(CONCATENATE(C1731,B1731))</f>
        <v>651817M132</v>
      </c>
      <c r="B1731" s="4" t="s">
        <v>3430</v>
      </c>
      <c r="C1731" s="1">
        <v>6518</v>
      </c>
      <c r="D1731" s="1" t="s">
        <v>3431</v>
      </c>
      <c r="E1731" s="2">
        <v>331.64</v>
      </c>
      <c r="F1731" s="2">
        <v>1462583.798</v>
      </c>
      <c r="G1731" s="2">
        <v>1446162.2323</v>
      </c>
      <c r="H1731" s="3">
        <v>1.1355272099999999E-2</v>
      </c>
      <c r="I1731" s="5">
        <v>16421.565695000001</v>
      </c>
      <c r="J1731" s="2">
        <v>4410.1549813050297</v>
      </c>
      <c r="K1731" s="2">
        <v>4360.6387417078759</v>
      </c>
      <c r="L1731" s="2">
        <v>4363.45</v>
      </c>
      <c r="M1731" s="64" t="s">
        <v>4013</v>
      </c>
    </row>
    <row r="1732" spans="1:13" x14ac:dyDescent="0.25">
      <c r="A1732" t="str">
        <f t="shared" si="27"/>
        <v>651917M133</v>
      </c>
      <c r="B1732" s="4" t="s">
        <v>3432</v>
      </c>
      <c r="C1732" s="1">
        <v>6519</v>
      </c>
      <c r="D1732" s="1" t="s">
        <v>3433</v>
      </c>
      <c r="E1732" s="2">
        <v>231.17</v>
      </c>
      <c r="F1732" s="2">
        <v>1716431.3160999999</v>
      </c>
      <c r="G1732" s="2">
        <v>2103923.3198000002</v>
      </c>
      <c r="H1732" s="3">
        <v>-0.184175916</v>
      </c>
      <c r="I1732" s="5">
        <v>-387492.0037</v>
      </c>
      <c r="J1732" s="2">
        <v>7424.9743310118092</v>
      </c>
      <c r="K1732" s="2">
        <v>9101.1953099450639</v>
      </c>
      <c r="L1732" s="2">
        <v>7626.44</v>
      </c>
      <c r="M1732" s="64" t="s">
        <v>4012</v>
      </c>
    </row>
    <row r="1733" spans="1:13" x14ac:dyDescent="0.25">
      <c r="A1733" t="str">
        <f t="shared" si="27"/>
        <v>652117M13T</v>
      </c>
      <c r="B1733" s="4" t="s">
        <v>3434</v>
      </c>
      <c r="C1733" s="1">
        <v>6521</v>
      </c>
      <c r="D1733" s="1" t="s">
        <v>3435</v>
      </c>
      <c r="E1733" s="2">
        <v>1505.89</v>
      </c>
      <c r="F1733" s="2">
        <v>926152.46779999998</v>
      </c>
      <c r="G1733" s="2">
        <v>985032.23684000003</v>
      </c>
      <c r="H1733" s="3">
        <v>-5.9774459000000002E-2</v>
      </c>
      <c r="I1733" s="5">
        <v>-58879.769039999999</v>
      </c>
      <c r="J1733" s="2">
        <v>615.02</v>
      </c>
      <c r="K1733" s="2">
        <v>654.11964807522463</v>
      </c>
      <c r="L1733" s="2">
        <v>615.02</v>
      </c>
      <c r="M1733" s="64" t="s">
        <v>4013</v>
      </c>
    </row>
    <row r="1734" spans="1:13" x14ac:dyDescent="0.25">
      <c r="A1734" t="str">
        <f t="shared" si="27"/>
        <v>652217M14Z</v>
      </c>
      <c r="B1734" s="4" t="s">
        <v>3436</v>
      </c>
      <c r="C1734" s="1">
        <v>6522</v>
      </c>
      <c r="D1734" s="1" t="s">
        <v>3437</v>
      </c>
      <c r="E1734" s="2">
        <v>23500.11</v>
      </c>
      <c r="F1734" s="2">
        <v>15927669.555</v>
      </c>
      <c r="G1734" s="2">
        <v>15525254.761</v>
      </c>
      <c r="H1734" s="3">
        <v>2.59200123E-2</v>
      </c>
      <c r="I1734" s="5">
        <v>402414.79399999999</v>
      </c>
      <c r="J1734" s="2">
        <v>677.77000001276588</v>
      </c>
      <c r="K1734" s="2">
        <v>660.64604638020842</v>
      </c>
      <c r="L1734" s="2">
        <v>677.77</v>
      </c>
      <c r="M1734" s="64" t="s">
        <v>4008</v>
      </c>
    </row>
    <row r="1735" spans="1:13" x14ac:dyDescent="0.25">
      <c r="A1735" t="str">
        <f t="shared" si="27"/>
        <v>670218C021</v>
      </c>
      <c r="B1735" s="4" t="s">
        <v>3438</v>
      </c>
      <c r="C1735" s="1">
        <v>6702</v>
      </c>
      <c r="D1735" s="1" t="s">
        <v>3439</v>
      </c>
      <c r="E1735" s="2">
        <v>625.79</v>
      </c>
      <c r="F1735" s="2">
        <v>1740246.4404</v>
      </c>
      <c r="G1735" s="2">
        <v>2263896.5611</v>
      </c>
      <c r="H1735" s="3">
        <v>-0.23130479100000001</v>
      </c>
      <c r="I1735" s="5">
        <v>-523650.12070000003</v>
      </c>
      <c r="J1735" s="2">
        <v>2780.8792732386264</v>
      </c>
      <c r="K1735" s="2">
        <v>3617.6617732785762</v>
      </c>
      <c r="L1735" s="2">
        <v>3017.31</v>
      </c>
      <c r="M1735" s="64" t="s">
        <v>4008</v>
      </c>
    </row>
    <row r="1736" spans="1:13" x14ac:dyDescent="0.25">
      <c r="A1736" t="str">
        <f t="shared" si="27"/>
        <v>670318C022</v>
      </c>
      <c r="B1736" s="4" t="s">
        <v>3440</v>
      </c>
      <c r="C1736" s="1">
        <v>6703</v>
      </c>
      <c r="D1736" s="1" t="s">
        <v>3441</v>
      </c>
      <c r="E1736" s="2">
        <v>390.35</v>
      </c>
      <c r="F1736" s="2">
        <v>2905130.2941999999</v>
      </c>
      <c r="G1736" s="2">
        <v>3145001.0663000001</v>
      </c>
      <c r="H1736" s="3">
        <v>-7.6270489999999996E-2</v>
      </c>
      <c r="I1736" s="5">
        <v>-239870.7721</v>
      </c>
      <c r="J1736" s="2">
        <v>7442.3729837325473</v>
      </c>
      <c r="K1736" s="2">
        <v>8056.8747695657739</v>
      </c>
      <c r="L1736" s="2">
        <v>7781.78</v>
      </c>
      <c r="M1736" s="64" t="s">
        <v>4012</v>
      </c>
    </row>
    <row r="1737" spans="1:13" x14ac:dyDescent="0.25">
      <c r="A1737" t="str">
        <f t="shared" si="27"/>
        <v>670418C023</v>
      </c>
      <c r="B1737" s="4" t="s">
        <v>3442</v>
      </c>
      <c r="C1737" s="1">
        <v>6704</v>
      </c>
      <c r="D1737" s="1" t="s">
        <v>3443</v>
      </c>
      <c r="E1737" s="2">
        <v>1011.27</v>
      </c>
      <c r="F1737" s="2">
        <v>15751113.926000001</v>
      </c>
      <c r="G1737" s="2">
        <v>15869903.473999999</v>
      </c>
      <c r="H1737" s="3">
        <v>-7.4852089999999996E-3</v>
      </c>
      <c r="I1737" s="5">
        <v>-118789.54730000001</v>
      </c>
      <c r="J1737" s="2">
        <v>15575.57717127968</v>
      </c>
      <c r="K1737" s="2">
        <v>15693.042880734127</v>
      </c>
      <c r="L1737" s="2">
        <v>16126.82</v>
      </c>
      <c r="M1737" s="64" t="s">
        <v>4013</v>
      </c>
    </row>
    <row r="1738" spans="1:13" x14ac:dyDescent="0.25">
      <c r="A1738" t="str">
        <f t="shared" si="27"/>
        <v>670518C024</v>
      </c>
      <c r="B1738" s="4" t="s">
        <v>3444</v>
      </c>
      <c r="C1738" s="1">
        <v>6705</v>
      </c>
      <c r="D1738" s="1" t="s">
        <v>3445</v>
      </c>
      <c r="E1738" s="2">
        <v>878.29</v>
      </c>
      <c r="F1738" s="2">
        <v>20835045.910999998</v>
      </c>
      <c r="G1738" s="2">
        <v>19118400.923999999</v>
      </c>
      <c r="H1738" s="3">
        <v>8.9790197000000002E-2</v>
      </c>
      <c r="I1738" s="5">
        <v>1716644.9861999999</v>
      </c>
      <c r="J1738" s="2">
        <v>23722.285248608088</v>
      </c>
      <c r="K1738" s="2">
        <v>21767.754299832628</v>
      </c>
      <c r="L1738" s="2">
        <v>24662.91</v>
      </c>
      <c r="M1738" s="64" t="s">
        <v>4008</v>
      </c>
    </row>
    <row r="1739" spans="1:13" x14ac:dyDescent="0.25">
      <c r="A1739" t="str">
        <f t="shared" si="27"/>
        <v>670618C02J</v>
      </c>
      <c r="B1739" s="4" t="s">
        <v>3446</v>
      </c>
      <c r="C1739" s="1">
        <v>6706</v>
      </c>
      <c r="D1739" s="1" t="s">
        <v>3447</v>
      </c>
      <c r="E1739" s="2">
        <v>162.66</v>
      </c>
      <c r="F1739" s="2">
        <v>202570.25760000001</v>
      </c>
      <c r="G1739" s="2">
        <v>203138.73207</v>
      </c>
      <c r="H1739" s="3">
        <v>-2.7984540000000001E-3</v>
      </c>
      <c r="I1739" s="5">
        <v>-568.47447050000005</v>
      </c>
      <c r="J1739" s="2">
        <v>1245.3600000000001</v>
      </c>
      <c r="K1739" s="2">
        <v>1248.8548633345629</v>
      </c>
      <c r="L1739" s="2">
        <v>1245.3600000000001</v>
      </c>
      <c r="M1739" s="64" t="s">
        <v>4012</v>
      </c>
    </row>
    <row r="1740" spans="1:13" x14ac:dyDescent="0.25">
      <c r="A1740" t="str">
        <f t="shared" si="27"/>
        <v>676318M021</v>
      </c>
      <c r="B1740" s="4" t="s">
        <v>3448</v>
      </c>
      <c r="C1740" s="1">
        <v>6763</v>
      </c>
      <c r="D1740" s="1" t="s">
        <v>3449</v>
      </c>
      <c r="E1740" s="2">
        <v>23084.89</v>
      </c>
      <c r="F1740" s="2">
        <v>23589269.515999999</v>
      </c>
      <c r="G1740" s="2">
        <v>25649581.600000001</v>
      </c>
      <c r="H1740" s="3">
        <v>-8.0325367999999994E-2</v>
      </c>
      <c r="I1740" s="5">
        <v>-2060312.084</v>
      </c>
      <c r="J1740" s="2">
        <v>1021.8489027238163</v>
      </c>
      <c r="K1740" s="2">
        <v>1111.0982811700642</v>
      </c>
      <c r="L1740" s="2">
        <v>1003.67</v>
      </c>
      <c r="M1740" s="64" t="s">
        <v>4008</v>
      </c>
    </row>
    <row r="1741" spans="1:13" x14ac:dyDescent="0.25">
      <c r="A1741" t="str">
        <f t="shared" si="27"/>
        <v>676418M022</v>
      </c>
      <c r="B1741" s="4" t="s">
        <v>3450</v>
      </c>
      <c r="C1741" s="1">
        <v>6764</v>
      </c>
      <c r="D1741" s="1" t="s">
        <v>3451</v>
      </c>
      <c r="E1741" s="2">
        <v>1116.8900000000001</v>
      </c>
      <c r="F1741" s="2">
        <v>2873524.4764999999</v>
      </c>
      <c r="G1741" s="2">
        <v>3101921.6201999998</v>
      </c>
      <c r="H1741" s="3">
        <v>-7.3630855999999995E-2</v>
      </c>
      <c r="I1741" s="5">
        <v>-228397.14369999999</v>
      </c>
      <c r="J1741" s="2">
        <v>2572.7909431546523</v>
      </c>
      <c r="K1741" s="2">
        <v>2777.2847999355349</v>
      </c>
      <c r="L1741" s="2">
        <v>2545.0500000000002</v>
      </c>
      <c r="M1741" s="64" t="s">
        <v>4008</v>
      </c>
    </row>
    <row r="1742" spans="1:13" x14ac:dyDescent="0.25">
      <c r="A1742" t="str">
        <f t="shared" si="27"/>
        <v>676518M023</v>
      </c>
      <c r="B1742" s="4" t="s">
        <v>3452</v>
      </c>
      <c r="C1742" s="1">
        <v>6765</v>
      </c>
      <c r="D1742" s="1" t="s">
        <v>3453</v>
      </c>
      <c r="E1742" s="2">
        <v>304.35000000000002</v>
      </c>
      <c r="F1742" s="2">
        <v>1414268.1118000001</v>
      </c>
      <c r="G1742" s="2">
        <v>1596237.9990999999</v>
      </c>
      <c r="H1742" s="3">
        <v>-0.11399922</v>
      </c>
      <c r="I1742" s="5">
        <v>-181969.8873</v>
      </c>
      <c r="J1742" s="2">
        <v>4646.847747001807</v>
      </c>
      <c r="K1742" s="2">
        <v>5244.7445345818951</v>
      </c>
      <c r="L1742" s="2">
        <v>4618.71</v>
      </c>
      <c r="M1742" s="64" t="s">
        <v>4008</v>
      </c>
    </row>
    <row r="1743" spans="1:13" x14ac:dyDescent="0.25">
      <c r="A1743" t="str">
        <f t="shared" si="27"/>
        <v>676718M031</v>
      </c>
      <c r="B1743" s="4" t="s">
        <v>3454</v>
      </c>
      <c r="C1743" s="1">
        <v>6767</v>
      </c>
      <c r="D1743" s="1" t="s">
        <v>3455</v>
      </c>
      <c r="E1743" s="2">
        <v>2236.64</v>
      </c>
      <c r="F1743" s="2">
        <v>4043280.0416999999</v>
      </c>
      <c r="G1743" s="2">
        <v>4483254.4291000003</v>
      </c>
      <c r="H1743" s="3">
        <v>-9.8137277999999994E-2</v>
      </c>
      <c r="I1743" s="5">
        <v>-439974.38740000001</v>
      </c>
      <c r="J1743" s="2">
        <v>1807.7473539326847</v>
      </c>
      <c r="K1743" s="2">
        <v>2004.4595594731386</v>
      </c>
      <c r="L1743" s="2">
        <v>1799.24</v>
      </c>
      <c r="M1743" s="64" t="s">
        <v>4008</v>
      </c>
    </row>
    <row r="1744" spans="1:13" x14ac:dyDescent="0.25">
      <c r="A1744" t="str">
        <f t="shared" si="27"/>
        <v>676818M032</v>
      </c>
      <c r="B1744" s="4" t="s">
        <v>3456</v>
      </c>
      <c r="C1744" s="1">
        <v>6768</v>
      </c>
      <c r="D1744" s="1" t="s">
        <v>3457</v>
      </c>
      <c r="E1744" s="2">
        <v>1027.01</v>
      </c>
      <c r="F1744" s="2">
        <v>3211653.4730000002</v>
      </c>
      <c r="G1744" s="2">
        <v>3347301.8889000001</v>
      </c>
      <c r="H1744" s="3">
        <v>-4.0524703000000002E-2</v>
      </c>
      <c r="I1744" s="5">
        <v>-135648.41589999999</v>
      </c>
      <c r="J1744" s="2">
        <v>3127.1881218293884</v>
      </c>
      <c r="K1744" s="2">
        <v>3259.2690323365887</v>
      </c>
      <c r="L1744" s="2">
        <v>3099.68</v>
      </c>
      <c r="M1744" s="64" t="s">
        <v>4008</v>
      </c>
    </row>
    <row r="1745" spans="1:13" x14ac:dyDescent="0.25">
      <c r="A1745" t="str">
        <f t="shared" si="27"/>
        <v>676918M033</v>
      </c>
      <c r="B1745" s="4" t="s">
        <v>3458</v>
      </c>
      <c r="C1745" s="1">
        <v>6769</v>
      </c>
      <c r="D1745" s="1" t="s">
        <v>3459</v>
      </c>
      <c r="E1745" s="2">
        <v>575.42999999999995</v>
      </c>
      <c r="F1745" s="2">
        <v>3399733.3308000001</v>
      </c>
      <c r="G1745" s="2">
        <v>3345406.5197999999</v>
      </c>
      <c r="H1745" s="3">
        <v>1.6239225499999999E-2</v>
      </c>
      <c r="I1745" s="5">
        <v>54326.811028999997</v>
      </c>
      <c r="J1745" s="2">
        <v>5908.161428496951</v>
      </c>
      <c r="K1745" s="2">
        <v>5813.7506209269595</v>
      </c>
      <c r="L1745" s="2">
        <v>5765.48</v>
      </c>
      <c r="M1745" s="64" t="s">
        <v>4012</v>
      </c>
    </row>
    <row r="1746" spans="1:13" x14ac:dyDescent="0.25">
      <c r="A1746" t="str">
        <f t="shared" si="27"/>
        <v>677118M03T</v>
      </c>
      <c r="B1746" s="4" t="s">
        <v>3460</v>
      </c>
      <c r="C1746" s="1">
        <v>6771</v>
      </c>
      <c r="D1746" s="1" t="s">
        <v>3461</v>
      </c>
      <c r="E1746" s="2">
        <v>1116.3399999999999</v>
      </c>
      <c r="F1746" s="2">
        <v>630854.89740000002</v>
      </c>
      <c r="G1746" s="2">
        <v>677272.55064000003</v>
      </c>
      <c r="H1746" s="3">
        <v>-6.8536150000000004E-2</v>
      </c>
      <c r="I1746" s="5">
        <v>-46417.65324</v>
      </c>
      <c r="J1746" s="2">
        <v>565.11</v>
      </c>
      <c r="K1746" s="2">
        <v>606.69021144095893</v>
      </c>
      <c r="L1746" s="2">
        <v>565.11</v>
      </c>
      <c r="M1746" s="64" t="s">
        <v>4009</v>
      </c>
    </row>
    <row r="1747" spans="1:13" x14ac:dyDescent="0.25">
      <c r="A1747" t="str">
        <f t="shared" si="27"/>
        <v>677218M041</v>
      </c>
      <c r="B1747" s="4" t="s">
        <v>3462</v>
      </c>
      <c r="C1747" s="1">
        <v>6772</v>
      </c>
      <c r="D1747" s="1" t="s">
        <v>3463</v>
      </c>
      <c r="E1747" s="2">
        <v>5939.97</v>
      </c>
      <c r="F1747" s="2">
        <v>10081269.681</v>
      </c>
      <c r="G1747" s="2">
        <v>11107435.927999999</v>
      </c>
      <c r="H1747" s="3">
        <v>-9.2385519999999999E-2</v>
      </c>
      <c r="I1747" s="5">
        <v>-1026166.247</v>
      </c>
      <c r="J1747" s="2">
        <v>1697.1920196566648</v>
      </c>
      <c r="K1747" s="2">
        <v>1869.948152600097</v>
      </c>
      <c r="L1747" s="2">
        <v>1663.14</v>
      </c>
      <c r="M1747" s="64" t="s">
        <v>4008</v>
      </c>
    </row>
    <row r="1748" spans="1:13" x14ac:dyDescent="0.25">
      <c r="A1748" t="str">
        <f t="shared" si="27"/>
        <v>677318M042</v>
      </c>
      <c r="B1748" s="4" t="s">
        <v>3464</v>
      </c>
      <c r="C1748" s="1">
        <v>6773</v>
      </c>
      <c r="D1748" s="1" t="s">
        <v>3465</v>
      </c>
      <c r="E1748" s="2">
        <v>4215.08</v>
      </c>
      <c r="F1748" s="2">
        <v>12341051.313999999</v>
      </c>
      <c r="G1748" s="2">
        <v>12717701.921</v>
      </c>
      <c r="H1748" s="3">
        <v>-2.9616246999999998E-2</v>
      </c>
      <c r="I1748" s="5">
        <v>-376650.60729999997</v>
      </c>
      <c r="J1748" s="2">
        <v>2927.8332354308814</v>
      </c>
      <c r="K1748" s="2">
        <v>3017.1911140476577</v>
      </c>
      <c r="L1748" s="2">
        <v>2885.17</v>
      </c>
      <c r="M1748" s="64" t="s">
        <v>4008</v>
      </c>
    </row>
    <row r="1749" spans="1:13" x14ac:dyDescent="0.25">
      <c r="A1749" t="str">
        <f t="shared" si="27"/>
        <v>677418M043</v>
      </c>
      <c r="B1749" s="4" t="s">
        <v>3466</v>
      </c>
      <c r="C1749" s="1">
        <v>6774</v>
      </c>
      <c r="D1749" s="1" t="s">
        <v>3467</v>
      </c>
      <c r="E1749" s="2">
        <v>4616.25</v>
      </c>
      <c r="F1749" s="2">
        <v>22025186.618000001</v>
      </c>
      <c r="G1749" s="2">
        <v>20825775.166000001</v>
      </c>
      <c r="H1749" s="3">
        <v>5.7592643800000003E-2</v>
      </c>
      <c r="I1749" s="5">
        <v>1199411.4519</v>
      </c>
      <c r="J1749" s="2">
        <v>4771.2291617655028</v>
      </c>
      <c r="K1749" s="2">
        <v>4511.4053974546441</v>
      </c>
      <c r="L1749" s="2">
        <v>4656.97</v>
      </c>
      <c r="M1749" s="64" t="s">
        <v>4008</v>
      </c>
    </row>
    <row r="1750" spans="1:13" x14ac:dyDescent="0.25">
      <c r="A1750" t="str">
        <f t="shared" si="27"/>
        <v>677518M044</v>
      </c>
      <c r="B1750" s="4" t="s">
        <v>3468</v>
      </c>
      <c r="C1750" s="1">
        <v>6775</v>
      </c>
      <c r="D1750" s="1" t="s">
        <v>3469</v>
      </c>
      <c r="E1750" s="2">
        <v>291.83</v>
      </c>
      <c r="F1750" s="2">
        <v>2330680.2146999999</v>
      </c>
      <c r="G1750" s="2">
        <v>1807141.9569999999</v>
      </c>
      <c r="H1750" s="3">
        <v>0.28970510900000002</v>
      </c>
      <c r="I1750" s="5">
        <v>523538.25767999998</v>
      </c>
      <c r="J1750" s="2">
        <v>7986.4311917897403</v>
      </c>
      <c r="K1750" s="2">
        <v>6192.4475105369565</v>
      </c>
      <c r="L1750" s="2">
        <v>7509.8</v>
      </c>
      <c r="M1750" s="64" t="s">
        <v>4010</v>
      </c>
    </row>
    <row r="1751" spans="1:13" x14ac:dyDescent="0.25">
      <c r="A1751" t="str">
        <f t="shared" si="27"/>
        <v>677618M04T</v>
      </c>
      <c r="B1751" s="4" t="s">
        <v>3470</v>
      </c>
      <c r="C1751" s="1">
        <v>6776</v>
      </c>
      <c r="D1751" s="1" t="s">
        <v>3471</v>
      </c>
      <c r="E1751" s="2">
        <v>6187.44</v>
      </c>
      <c r="F1751" s="2">
        <v>3731583.1896000002</v>
      </c>
      <c r="G1751" s="2">
        <v>4033087.6167000001</v>
      </c>
      <c r="H1751" s="3">
        <v>-7.4757718000000001E-2</v>
      </c>
      <c r="I1751" s="5">
        <v>-301504.42709999997</v>
      </c>
      <c r="J1751" s="2">
        <v>603.09</v>
      </c>
      <c r="K1751" s="2">
        <v>651.81846073658903</v>
      </c>
      <c r="L1751" s="2">
        <v>603.09</v>
      </c>
      <c r="M1751" s="64" t="s">
        <v>4008</v>
      </c>
    </row>
    <row r="1752" spans="1:13" x14ac:dyDescent="0.25">
      <c r="A1752" t="str">
        <f t="shared" si="27"/>
        <v>677718M061</v>
      </c>
      <c r="B1752" s="4" t="s">
        <v>3472</v>
      </c>
      <c r="C1752" s="1">
        <v>6777</v>
      </c>
      <c r="D1752" s="1" t="s">
        <v>3473</v>
      </c>
      <c r="E1752" s="2">
        <v>768.21</v>
      </c>
      <c r="F1752" s="2">
        <v>1908582.3603000001</v>
      </c>
      <c r="G1752" s="2">
        <v>1998385.4280999999</v>
      </c>
      <c r="H1752" s="3">
        <v>-4.4937812000000001E-2</v>
      </c>
      <c r="I1752" s="5">
        <v>-89803.067809999993</v>
      </c>
      <c r="J1752" s="2">
        <v>2484.4539387667432</v>
      </c>
      <c r="K1752" s="2">
        <v>2601.3530520300437</v>
      </c>
      <c r="L1752" s="2">
        <v>2446.6999999999998</v>
      </c>
      <c r="M1752" s="64" t="s">
        <v>4008</v>
      </c>
    </row>
    <row r="1753" spans="1:13" x14ac:dyDescent="0.25">
      <c r="A1753" t="str">
        <f t="shared" si="27"/>
        <v>677818M062</v>
      </c>
      <c r="B1753" s="4" t="s">
        <v>3474</v>
      </c>
      <c r="C1753" s="1">
        <v>6778</v>
      </c>
      <c r="D1753" s="1" t="s">
        <v>3475</v>
      </c>
      <c r="E1753" s="2">
        <v>276.77999999999997</v>
      </c>
      <c r="F1753" s="2">
        <v>1782178.2714</v>
      </c>
      <c r="G1753" s="2">
        <v>1556531.2091000001</v>
      </c>
      <c r="H1753" s="3">
        <v>0.14496790109999999</v>
      </c>
      <c r="I1753" s="5">
        <v>225647.06234</v>
      </c>
      <c r="J1753" s="2">
        <v>6438.9705592889668</v>
      </c>
      <c r="K1753" s="2">
        <v>5623.7127288821457</v>
      </c>
      <c r="L1753" s="2">
        <v>6421.63</v>
      </c>
      <c r="M1753" s="64" t="s">
        <v>4013</v>
      </c>
    </row>
    <row r="1754" spans="1:13" x14ac:dyDescent="0.25">
      <c r="A1754" t="str">
        <f t="shared" si="27"/>
        <v>677918M063</v>
      </c>
      <c r="B1754" s="4" t="s">
        <v>3476</v>
      </c>
      <c r="C1754" s="1">
        <v>6779</v>
      </c>
      <c r="D1754" s="1" t="s">
        <v>3477</v>
      </c>
      <c r="E1754" s="2">
        <v>283.77999999999997</v>
      </c>
      <c r="F1754" s="2">
        <v>2256616.3561999998</v>
      </c>
      <c r="G1754" s="2">
        <v>2114191.2574999998</v>
      </c>
      <c r="H1754" s="3">
        <v>6.7366231999999998E-2</v>
      </c>
      <c r="I1754" s="5">
        <v>142425.09873</v>
      </c>
      <c r="J1754" s="2">
        <v>7951.9922341250267</v>
      </c>
      <c r="K1754" s="2">
        <v>7450.106623088308</v>
      </c>
      <c r="L1754" s="2">
        <v>7730.58</v>
      </c>
      <c r="M1754" s="64" t="s">
        <v>4008</v>
      </c>
    </row>
    <row r="1755" spans="1:13" x14ac:dyDescent="0.25">
      <c r="A1755" t="str">
        <f t="shared" si="27"/>
        <v>678018M064</v>
      </c>
      <c r="B1755" s="4" t="s">
        <v>3478</v>
      </c>
      <c r="C1755" s="1">
        <v>6780</v>
      </c>
      <c r="D1755" s="1" t="s">
        <v>3479</v>
      </c>
      <c r="E1755" s="2">
        <v>123.94</v>
      </c>
      <c r="F1755" s="2">
        <v>1555930.9434</v>
      </c>
      <c r="G1755" s="2">
        <v>1508726.1864</v>
      </c>
      <c r="H1755" s="3">
        <v>3.1287822399999998E-2</v>
      </c>
      <c r="I1755" s="5">
        <v>47204.756968000002</v>
      </c>
      <c r="J1755" s="2">
        <v>12553.904658705826</v>
      </c>
      <c r="K1755" s="2">
        <v>12173.036843634016</v>
      </c>
      <c r="L1755" s="2">
        <v>11951.13</v>
      </c>
      <c r="M1755" s="64" t="s">
        <v>4011</v>
      </c>
    </row>
    <row r="1756" spans="1:13" x14ac:dyDescent="0.25">
      <c r="A1756" t="str">
        <f t="shared" si="27"/>
        <v>678118M071</v>
      </c>
      <c r="B1756" s="4" t="s">
        <v>3480</v>
      </c>
      <c r="C1756" s="1">
        <v>6781</v>
      </c>
      <c r="D1756" s="1" t="s">
        <v>3481</v>
      </c>
      <c r="E1756" s="2">
        <v>3748.74</v>
      </c>
      <c r="F1756" s="2">
        <v>10514308.414999999</v>
      </c>
      <c r="G1756" s="2">
        <v>11381974.396</v>
      </c>
      <c r="H1756" s="3">
        <v>-7.6231588000000003E-2</v>
      </c>
      <c r="I1756" s="5">
        <v>-867665.98069999996</v>
      </c>
      <c r="J1756" s="2">
        <v>2804.7579760132735</v>
      </c>
      <c r="K1756" s="2">
        <v>3036.2133399488894</v>
      </c>
      <c r="L1756" s="2">
        <v>2753.2</v>
      </c>
      <c r="M1756" s="64" t="s">
        <v>4008</v>
      </c>
    </row>
    <row r="1757" spans="1:13" x14ac:dyDescent="0.25">
      <c r="A1757" t="str">
        <f t="shared" si="27"/>
        <v>678218M072</v>
      </c>
      <c r="B1757" s="4" t="s">
        <v>3482</v>
      </c>
      <c r="C1757" s="1">
        <v>6782</v>
      </c>
      <c r="D1757" s="1" t="s">
        <v>3483</v>
      </c>
      <c r="E1757" s="2">
        <v>6558.77</v>
      </c>
      <c r="F1757" s="2">
        <v>32857844.392999999</v>
      </c>
      <c r="G1757" s="2">
        <v>31761816.848999999</v>
      </c>
      <c r="H1757" s="3">
        <v>3.4507709300000002E-2</v>
      </c>
      <c r="I1757" s="5">
        <v>1096027.5441999999</v>
      </c>
      <c r="J1757" s="2">
        <v>5009.7570722864193</v>
      </c>
      <c r="K1757" s="2">
        <v>4842.6483698925249</v>
      </c>
      <c r="L1757" s="2">
        <v>5137.21</v>
      </c>
      <c r="M1757" s="64" t="s">
        <v>4008</v>
      </c>
    </row>
    <row r="1758" spans="1:13" x14ac:dyDescent="0.25">
      <c r="A1758" t="str">
        <f t="shared" si="27"/>
        <v>678318M073</v>
      </c>
      <c r="B1758" s="4" t="s">
        <v>3484</v>
      </c>
      <c r="C1758" s="1">
        <v>6783</v>
      </c>
      <c r="D1758" s="1" t="s">
        <v>3485</v>
      </c>
      <c r="E1758" s="2">
        <v>9194.89</v>
      </c>
      <c r="F1758" s="2">
        <v>71237135.265000001</v>
      </c>
      <c r="G1758" s="2">
        <v>66611672.932999998</v>
      </c>
      <c r="H1758" s="3">
        <v>6.9439215799999995E-2</v>
      </c>
      <c r="I1758" s="5">
        <v>4625462.3317</v>
      </c>
      <c r="J1758" s="2">
        <v>7747.4700909961948</v>
      </c>
      <c r="K1758" s="2">
        <v>7244.4230363821644</v>
      </c>
      <c r="L1758" s="2">
        <v>7759.23</v>
      </c>
      <c r="M1758" s="64" t="s">
        <v>4009</v>
      </c>
    </row>
    <row r="1759" spans="1:13" x14ac:dyDescent="0.25">
      <c r="A1759" t="str">
        <f t="shared" si="27"/>
        <v>678418M074</v>
      </c>
      <c r="B1759" s="4" t="s">
        <v>3486</v>
      </c>
      <c r="C1759" s="1">
        <v>6784</v>
      </c>
      <c r="D1759" s="1" t="s">
        <v>3487</v>
      </c>
      <c r="E1759" s="2">
        <v>2809.79</v>
      </c>
      <c r="F1759" s="2">
        <v>31014678.370999999</v>
      </c>
      <c r="G1759" s="2">
        <v>30751239.357000001</v>
      </c>
      <c r="H1759" s="3">
        <v>8.5667771000000007E-3</v>
      </c>
      <c r="I1759" s="5">
        <v>263439.01445000002</v>
      </c>
      <c r="J1759" s="2">
        <v>11038.076998992807</v>
      </c>
      <c r="K1759" s="2">
        <v>10944.31945341111</v>
      </c>
      <c r="L1759" s="2">
        <v>10760.33</v>
      </c>
      <c r="M1759" s="64" t="s">
        <v>4009</v>
      </c>
    </row>
    <row r="1760" spans="1:13" x14ac:dyDescent="0.25">
      <c r="A1760" t="str">
        <f t="shared" si="27"/>
        <v>678518M07T</v>
      </c>
      <c r="B1760" s="4" t="s">
        <v>3488</v>
      </c>
      <c r="C1760" s="1">
        <v>6785</v>
      </c>
      <c r="D1760" s="1" t="s">
        <v>3489</v>
      </c>
      <c r="E1760" s="2">
        <v>1481.22</v>
      </c>
      <c r="F1760" s="2">
        <v>1297237.6638</v>
      </c>
      <c r="G1760" s="2">
        <v>1263238.2852</v>
      </c>
      <c r="H1760" s="3">
        <v>2.6914461800000001E-2</v>
      </c>
      <c r="I1760" s="5">
        <v>33999.378583999998</v>
      </c>
      <c r="J1760" s="2">
        <v>875.79</v>
      </c>
      <c r="K1760" s="2">
        <v>852.83636812897475</v>
      </c>
      <c r="L1760" s="2">
        <v>875.79</v>
      </c>
      <c r="M1760" s="64" t="s">
        <v>4009</v>
      </c>
    </row>
    <row r="1761" spans="1:13" x14ac:dyDescent="0.25">
      <c r="A1761" t="str">
        <f t="shared" si="27"/>
        <v>678618M091</v>
      </c>
      <c r="B1761" s="4" t="s">
        <v>3490</v>
      </c>
      <c r="C1761" s="1">
        <v>6786</v>
      </c>
      <c r="D1761" s="1" t="s">
        <v>3491</v>
      </c>
      <c r="E1761" s="2">
        <v>1295.72</v>
      </c>
      <c r="F1761" s="2">
        <v>2086551.5972</v>
      </c>
      <c r="G1761" s="2">
        <v>2159403.4895000001</v>
      </c>
      <c r="H1761" s="3">
        <v>-3.3737045E-2</v>
      </c>
      <c r="I1761" s="5">
        <v>-72851.892250000004</v>
      </c>
      <c r="J1761" s="2">
        <v>1610.3414296298583</v>
      </c>
      <c r="K1761" s="2">
        <v>1666.5664568733987</v>
      </c>
      <c r="L1761" s="2">
        <v>1609.51</v>
      </c>
      <c r="M1761" s="64" t="s">
        <v>4013</v>
      </c>
    </row>
    <row r="1762" spans="1:13" x14ac:dyDescent="0.25">
      <c r="A1762" t="str">
        <f t="shared" si="27"/>
        <v>678718M092</v>
      </c>
      <c r="B1762" s="4" t="s">
        <v>3492</v>
      </c>
      <c r="C1762" s="1">
        <v>6787</v>
      </c>
      <c r="D1762" s="1" t="s">
        <v>3493</v>
      </c>
      <c r="E1762" s="2">
        <v>336.12</v>
      </c>
      <c r="F1762" s="2">
        <v>877317.69570000004</v>
      </c>
      <c r="G1762" s="2">
        <v>809483.29313999997</v>
      </c>
      <c r="H1762" s="3">
        <v>8.3799632600000007E-2</v>
      </c>
      <c r="I1762" s="5">
        <v>67834.402564999997</v>
      </c>
      <c r="J1762" s="2">
        <v>2610.1323803998571</v>
      </c>
      <c r="K1762" s="2">
        <v>2408.3163546947517</v>
      </c>
      <c r="L1762" s="2">
        <v>2576.46</v>
      </c>
      <c r="M1762" s="64" t="s">
        <v>4008</v>
      </c>
    </row>
    <row r="1763" spans="1:13" x14ac:dyDescent="0.25">
      <c r="A1763" t="str">
        <f t="shared" si="27"/>
        <v>680318M09T</v>
      </c>
      <c r="B1763" s="4" t="s">
        <v>3494</v>
      </c>
      <c r="C1763" s="1">
        <v>6803</v>
      </c>
      <c r="D1763" s="1" t="s">
        <v>3495</v>
      </c>
      <c r="E1763" s="2">
        <v>696.46</v>
      </c>
      <c r="F1763" s="2">
        <v>372543.41859999998</v>
      </c>
      <c r="G1763" s="2">
        <v>408155.30187000002</v>
      </c>
      <c r="H1763" s="3">
        <v>-8.7250815999999995E-2</v>
      </c>
      <c r="I1763" s="5">
        <v>-35611.883269999998</v>
      </c>
      <c r="J1763" s="2">
        <v>534.91</v>
      </c>
      <c r="K1763" s="2">
        <v>586.04270434770126</v>
      </c>
      <c r="L1763" s="2">
        <v>534.91</v>
      </c>
      <c r="M1763" s="64" t="s">
        <v>4008</v>
      </c>
    </row>
    <row r="1764" spans="1:13" x14ac:dyDescent="0.25">
      <c r="A1764" t="str">
        <f t="shared" si="27"/>
        <v>679018M101</v>
      </c>
      <c r="B1764" s="4" t="s">
        <v>3496</v>
      </c>
      <c r="C1764" s="1">
        <v>6790</v>
      </c>
      <c r="D1764" s="1" t="s">
        <v>3497</v>
      </c>
      <c r="E1764" s="2">
        <v>1389.79</v>
      </c>
      <c r="F1764" s="2">
        <v>2352043.6009</v>
      </c>
      <c r="G1764" s="2">
        <v>2877985.6647000001</v>
      </c>
      <c r="H1764" s="3">
        <v>-0.18274658899999999</v>
      </c>
      <c r="I1764" s="5">
        <v>-525942.0638</v>
      </c>
      <c r="J1764" s="2">
        <v>1692.3733807985379</v>
      </c>
      <c r="K1764" s="2">
        <v>2070.8061395606533</v>
      </c>
      <c r="L1764" s="2">
        <v>1769.8</v>
      </c>
      <c r="M1764" s="64" t="s">
        <v>4008</v>
      </c>
    </row>
    <row r="1765" spans="1:13" x14ac:dyDescent="0.25">
      <c r="A1765" t="str">
        <f t="shared" si="27"/>
        <v>679118M102</v>
      </c>
      <c r="B1765" s="4" t="s">
        <v>3498</v>
      </c>
      <c r="C1765" s="1">
        <v>6791</v>
      </c>
      <c r="D1765" s="1" t="s">
        <v>3499</v>
      </c>
      <c r="E1765" s="2">
        <v>589.33000000000004</v>
      </c>
      <c r="F1765" s="2">
        <v>2465559.923</v>
      </c>
      <c r="G1765" s="2">
        <v>2504448.0263999999</v>
      </c>
      <c r="H1765" s="3">
        <v>-1.5527614E-2</v>
      </c>
      <c r="I1765" s="5">
        <v>-38888.103419999999</v>
      </c>
      <c r="J1765" s="2">
        <v>4183.6660665501495</v>
      </c>
      <c r="K1765" s="2">
        <v>4249.6530405714957</v>
      </c>
      <c r="L1765" s="2">
        <v>4142.1400000000003</v>
      </c>
      <c r="M1765" s="64" t="s">
        <v>4009</v>
      </c>
    </row>
    <row r="1766" spans="1:13" x14ac:dyDescent="0.25">
      <c r="A1766" t="str">
        <f t="shared" si="27"/>
        <v>679218M103</v>
      </c>
      <c r="B1766" s="4" t="s">
        <v>3500</v>
      </c>
      <c r="C1766" s="1">
        <v>6792</v>
      </c>
      <c r="D1766" s="1" t="s">
        <v>3501</v>
      </c>
      <c r="E1766" s="2">
        <v>369.86</v>
      </c>
      <c r="F1766" s="2">
        <v>2077409.6247</v>
      </c>
      <c r="G1766" s="2">
        <v>2280233.6529999999</v>
      </c>
      <c r="H1766" s="3">
        <v>-8.8948791999999999E-2</v>
      </c>
      <c r="I1766" s="5">
        <v>-202824.02830000001</v>
      </c>
      <c r="J1766" s="2">
        <v>5616.7458624885094</v>
      </c>
      <c r="K1766" s="2">
        <v>6165.1264072892445</v>
      </c>
      <c r="L1766" s="2">
        <v>5738.98</v>
      </c>
      <c r="M1766" s="64" t="s">
        <v>4009</v>
      </c>
    </row>
    <row r="1767" spans="1:13" x14ac:dyDescent="0.25">
      <c r="A1767" t="str">
        <f t="shared" si="27"/>
        <v>679318M104</v>
      </c>
      <c r="B1767" s="4" t="s">
        <v>3502</v>
      </c>
      <c r="C1767" s="1">
        <v>6793</v>
      </c>
      <c r="D1767" s="1" t="s">
        <v>3503</v>
      </c>
      <c r="E1767" s="2">
        <v>147.69</v>
      </c>
      <c r="F1767" s="2">
        <v>1451917.9386</v>
      </c>
      <c r="G1767" s="2">
        <v>1475431.6904</v>
      </c>
      <c r="H1767" s="3">
        <v>-1.5936862E-2</v>
      </c>
      <c r="I1767" s="5">
        <v>-23513.751799999998</v>
      </c>
      <c r="J1767" s="2">
        <v>9830.8479829372336</v>
      </c>
      <c r="K1767" s="2">
        <v>9990.0581650754957</v>
      </c>
      <c r="L1767" s="2">
        <v>8610.65</v>
      </c>
      <c r="M1767" s="64" t="s">
        <v>4010</v>
      </c>
    </row>
    <row r="1768" spans="1:13" x14ac:dyDescent="0.25">
      <c r="A1768" t="str">
        <f t="shared" si="27"/>
        <v>679418M10T</v>
      </c>
      <c r="B1768" s="4" t="s">
        <v>3504</v>
      </c>
      <c r="C1768" s="1">
        <v>6794</v>
      </c>
      <c r="D1768" s="1" t="s">
        <v>3505</v>
      </c>
      <c r="E1768" s="2">
        <v>354.22</v>
      </c>
      <c r="F1768" s="2">
        <v>221132.46160000001</v>
      </c>
      <c r="G1768" s="2">
        <v>211319.92639000001</v>
      </c>
      <c r="H1768" s="3">
        <v>4.6434500400000002E-2</v>
      </c>
      <c r="I1768" s="5">
        <v>9812.5352146000005</v>
      </c>
      <c r="J1768" s="2">
        <v>624.28</v>
      </c>
      <c r="K1768" s="2">
        <v>596.57818979730109</v>
      </c>
      <c r="L1768" s="2">
        <v>624.28</v>
      </c>
      <c r="M1768" s="64" t="s">
        <v>4012</v>
      </c>
    </row>
    <row r="1769" spans="1:13" x14ac:dyDescent="0.25">
      <c r="A1769" t="str">
        <f t="shared" si="27"/>
        <v>679518M111</v>
      </c>
      <c r="B1769" s="4" t="s">
        <v>3506</v>
      </c>
      <c r="C1769" s="1">
        <v>6795</v>
      </c>
      <c r="D1769" s="1" t="s">
        <v>3507</v>
      </c>
      <c r="E1769" s="2">
        <v>2569.36</v>
      </c>
      <c r="F1769" s="2">
        <v>3870557.0454000002</v>
      </c>
      <c r="G1769" s="2">
        <v>4100670.7744999998</v>
      </c>
      <c r="H1769" s="3">
        <v>-5.6116118999999999E-2</v>
      </c>
      <c r="I1769" s="5">
        <v>-230113.7291</v>
      </c>
      <c r="J1769" s="2">
        <v>1506.428466777719</v>
      </c>
      <c r="K1769" s="2">
        <v>1595.9891858283775</v>
      </c>
      <c r="L1769" s="2">
        <v>1488.18</v>
      </c>
      <c r="M1769" s="64" t="s">
        <v>4013</v>
      </c>
    </row>
    <row r="1770" spans="1:13" x14ac:dyDescent="0.25">
      <c r="A1770" t="str">
        <f t="shared" si="27"/>
        <v>679618M112</v>
      </c>
      <c r="B1770" s="4" t="s">
        <v>3508</v>
      </c>
      <c r="C1770" s="1">
        <v>6796</v>
      </c>
      <c r="D1770" s="1" t="s">
        <v>3509</v>
      </c>
      <c r="E1770" s="2">
        <v>649.39</v>
      </c>
      <c r="F1770" s="2">
        <v>2232938.4330000002</v>
      </c>
      <c r="G1770" s="2">
        <v>1900686.8533000001</v>
      </c>
      <c r="H1770" s="3">
        <v>0.1748060598</v>
      </c>
      <c r="I1770" s="5">
        <v>332251.57968999998</v>
      </c>
      <c r="J1770" s="2">
        <v>3438.5168127011507</v>
      </c>
      <c r="K1770" s="2">
        <v>2926.8803851306611</v>
      </c>
      <c r="L1770" s="2">
        <v>3402.72</v>
      </c>
      <c r="M1770" s="64" t="s">
        <v>4008</v>
      </c>
    </row>
    <row r="1771" spans="1:13" x14ac:dyDescent="0.25">
      <c r="A1771" t="str">
        <f t="shared" si="27"/>
        <v>679718M113</v>
      </c>
      <c r="B1771" s="4" t="s">
        <v>3510</v>
      </c>
      <c r="C1771" s="1">
        <v>6797</v>
      </c>
      <c r="D1771" s="1" t="s">
        <v>3511</v>
      </c>
      <c r="E1771" s="2">
        <v>635.73</v>
      </c>
      <c r="F1771" s="2">
        <v>3336999.4597</v>
      </c>
      <c r="G1771" s="2">
        <v>2965916.8001000001</v>
      </c>
      <c r="H1771" s="3">
        <v>0.12511566730000001</v>
      </c>
      <c r="I1771" s="5">
        <v>371082.65963000001</v>
      </c>
      <c r="J1771" s="2">
        <v>5249.0828806254221</v>
      </c>
      <c r="K1771" s="2">
        <v>4665.3717774841525</v>
      </c>
      <c r="L1771" s="2">
        <v>5163.17</v>
      </c>
      <c r="M1771" s="64" t="s">
        <v>4012</v>
      </c>
    </row>
    <row r="1772" spans="1:13" x14ac:dyDescent="0.25">
      <c r="A1772" t="str">
        <f t="shared" si="27"/>
        <v>680418M11T</v>
      </c>
      <c r="B1772" s="4" t="s">
        <v>3512</v>
      </c>
      <c r="C1772" s="1">
        <v>6804</v>
      </c>
      <c r="D1772" s="1" t="s">
        <v>3513</v>
      </c>
      <c r="E1772" s="2">
        <v>3260.01</v>
      </c>
      <c r="F1772" s="2">
        <v>1899444.8265</v>
      </c>
      <c r="G1772" s="2">
        <v>2180831.727</v>
      </c>
      <c r="H1772" s="3">
        <v>-0.12902733299999999</v>
      </c>
      <c r="I1772" s="5">
        <v>-281386.90049999999</v>
      </c>
      <c r="J1772" s="2">
        <v>582.65</v>
      </c>
      <c r="K1772" s="2">
        <v>668.96473538424721</v>
      </c>
      <c r="L1772" s="2">
        <v>582.65</v>
      </c>
      <c r="M1772" s="64" t="s">
        <v>4009</v>
      </c>
    </row>
    <row r="1773" spans="1:13" x14ac:dyDescent="0.25">
      <c r="A1773" t="str">
        <f t="shared" si="27"/>
        <v>679918M12Z</v>
      </c>
      <c r="B1773" s="4" t="s">
        <v>3514</v>
      </c>
      <c r="C1773" s="1">
        <v>6799</v>
      </c>
      <c r="D1773" s="1" t="s">
        <v>3515</v>
      </c>
      <c r="E1773" s="2">
        <v>29684.25</v>
      </c>
      <c r="F1773" s="2">
        <v>16356615.435000001</v>
      </c>
      <c r="G1773" s="2">
        <v>17698490.662999999</v>
      </c>
      <c r="H1773" s="3">
        <v>-7.5818625000000001E-2</v>
      </c>
      <c r="I1773" s="5">
        <v>-1341875.2279999999</v>
      </c>
      <c r="J1773" s="2">
        <v>551.02</v>
      </c>
      <c r="K1773" s="2">
        <v>596.22495643312527</v>
      </c>
      <c r="L1773" s="2">
        <v>551.02</v>
      </c>
      <c r="M1773" s="64" t="s">
        <v>4008</v>
      </c>
    </row>
    <row r="1774" spans="1:13" x14ac:dyDescent="0.25">
      <c r="A1774" t="str">
        <f t="shared" si="27"/>
        <v>680018M13E</v>
      </c>
      <c r="B1774" s="4" t="s">
        <v>3516</v>
      </c>
      <c r="C1774" s="1">
        <v>6800</v>
      </c>
      <c r="D1774" s="1" t="s">
        <v>3517</v>
      </c>
      <c r="E1774" s="2">
        <v>1154.42</v>
      </c>
      <c r="F1774" s="2">
        <v>955813.58319999999</v>
      </c>
      <c r="G1774" s="2">
        <v>988301.25268000003</v>
      </c>
      <c r="H1774" s="3">
        <v>-3.2872233000000001E-2</v>
      </c>
      <c r="I1774" s="5">
        <v>-32487.66948</v>
      </c>
      <c r="J1774" s="2">
        <v>827.95999999999992</v>
      </c>
      <c r="K1774" s="2">
        <v>856.10198426915679</v>
      </c>
      <c r="L1774" s="2">
        <v>827.96</v>
      </c>
      <c r="M1774" s="64" t="s">
        <v>4008</v>
      </c>
    </row>
    <row r="1775" spans="1:13" x14ac:dyDescent="0.25">
      <c r="A1775" t="str">
        <f t="shared" si="27"/>
        <v>680118M14T</v>
      </c>
      <c r="B1775" s="4" t="s">
        <v>3518</v>
      </c>
      <c r="C1775" s="1">
        <v>6801</v>
      </c>
      <c r="D1775" s="1" t="s">
        <v>3519</v>
      </c>
      <c r="E1775" s="2">
        <v>3257.15</v>
      </c>
      <c r="F1775" s="2">
        <v>1529036.496</v>
      </c>
      <c r="G1775" s="2">
        <v>2263461.3083000001</v>
      </c>
      <c r="H1775" s="3">
        <v>-0.32446978900000001</v>
      </c>
      <c r="I1775" s="5">
        <v>-734424.81229999999</v>
      </c>
      <c r="J1775" s="2">
        <v>469.44</v>
      </c>
      <c r="K1775" s="2">
        <v>694.92080754647475</v>
      </c>
      <c r="L1775" s="2">
        <v>469.44</v>
      </c>
      <c r="M1775" s="64" t="s">
        <v>4013</v>
      </c>
    </row>
    <row r="1776" spans="1:13" x14ac:dyDescent="0.25">
      <c r="A1776" t="str">
        <f t="shared" si="27"/>
        <v>680218M14Z</v>
      </c>
      <c r="B1776" s="4" t="s">
        <v>3520</v>
      </c>
      <c r="C1776" s="1">
        <v>6802</v>
      </c>
      <c r="D1776" s="1" t="s">
        <v>3521</v>
      </c>
      <c r="E1776" s="2">
        <v>490.75</v>
      </c>
      <c r="F1776" s="2">
        <v>1851101.4487000001</v>
      </c>
      <c r="G1776" s="2">
        <v>1826381.5416999999</v>
      </c>
      <c r="H1776" s="3">
        <v>1.35349085E-2</v>
      </c>
      <c r="I1776" s="5">
        <v>24719.907044</v>
      </c>
      <c r="J1776" s="2">
        <v>3771.9846127356091</v>
      </c>
      <c r="K1776" s="2">
        <v>3721.6129224656138</v>
      </c>
      <c r="L1776" s="2">
        <v>3452.45</v>
      </c>
      <c r="M1776" s="64" t="s">
        <v>4008</v>
      </c>
    </row>
    <row r="1777" spans="1:13" x14ac:dyDescent="0.25">
      <c r="A1777" t="str">
        <f t="shared" si="27"/>
        <v>680518M151</v>
      </c>
      <c r="B1777" s="4" t="s">
        <v>3522</v>
      </c>
      <c r="C1777" s="1">
        <v>6805</v>
      </c>
      <c r="D1777" s="1" t="s">
        <v>3523</v>
      </c>
      <c r="E1777" s="2">
        <v>507.44</v>
      </c>
      <c r="F1777" s="2">
        <v>904851.23750000005</v>
      </c>
      <c r="G1777" s="2">
        <v>928772.7476</v>
      </c>
      <c r="H1777" s="3">
        <v>-2.5756042E-2</v>
      </c>
      <c r="I1777" s="5">
        <v>-23921.5101</v>
      </c>
      <c r="J1777" s="2">
        <v>1783.1689214488413</v>
      </c>
      <c r="K1777" s="2">
        <v>1830.3104753271323</v>
      </c>
      <c r="L1777" s="2">
        <v>2028.73</v>
      </c>
      <c r="M1777" s="64" t="s">
        <v>4008</v>
      </c>
    </row>
    <row r="1778" spans="1:13" x14ac:dyDescent="0.25">
      <c r="A1778" t="str">
        <f t="shared" si="27"/>
        <v>680618M152</v>
      </c>
      <c r="B1778" s="4" t="s">
        <v>3524</v>
      </c>
      <c r="C1778" s="1">
        <v>6806</v>
      </c>
      <c r="D1778" s="1" t="s">
        <v>3525</v>
      </c>
      <c r="E1778" s="2">
        <v>210.37</v>
      </c>
      <c r="F1778" s="2">
        <v>595902.74089999998</v>
      </c>
      <c r="G1778" s="2">
        <v>491803.55033</v>
      </c>
      <c r="H1778" s="3">
        <v>0.2116682372</v>
      </c>
      <c r="I1778" s="5">
        <v>104099.19057000001</v>
      </c>
      <c r="J1778" s="2">
        <v>2832.6412554071394</v>
      </c>
      <c r="K1778" s="2">
        <v>2337.8026825593001</v>
      </c>
      <c r="L1778" s="2">
        <v>2829.57</v>
      </c>
      <c r="M1778" s="64" t="s">
        <v>4014</v>
      </c>
    </row>
    <row r="1779" spans="1:13" x14ac:dyDescent="0.25">
      <c r="A1779" t="str">
        <f t="shared" si="27"/>
        <v>700119C021</v>
      </c>
      <c r="B1779" s="4" t="s">
        <v>3526</v>
      </c>
      <c r="C1779" s="1">
        <v>7001</v>
      </c>
      <c r="D1779" s="1" t="s">
        <v>3527</v>
      </c>
      <c r="E1779" s="2">
        <v>558.96</v>
      </c>
      <c r="F1779" s="2">
        <v>1533754.45</v>
      </c>
      <c r="G1779" s="2">
        <v>1817810.8984999999</v>
      </c>
      <c r="H1779" s="3">
        <v>-0.156262925</v>
      </c>
      <c r="I1779" s="5">
        <v>-284056.4485</v>
      </c>
      <c r="J1779" s="2">
        <v>2743.9431265206808</v>
      </c>
      <c r="K1779" s="2">
        <v>3252.1305612208384</v>
      </c>
      <c r="L1779" s="2">
        <v>2631.57</v>
      </c>
      <c r="M1779" s="64" t="s">
        <v>4008</v>
      </c>
    </row>
    <row r="1780" spans="1:13" x14ac:dyDescent="0.25">
      <c r="A1780" t="str">
        <f t="shared" si="27"/>
        <v>700219C022</v>
      </c>
      <c r="B1780" s="4" t="s">
        <v>3528</v>
      </c>
      <c r="C1780" s="1">
        <v>7002</v>
      </c>
      <c r="D1780" s="1" t="s">
        <v>3529</v>
      </c>
      <c r="E1780" s="2">
        <v>126.89</v>
      </c>
      <c r="F1780" s="2">
        <v>1095819.9728000001</v>
      </c>
      <c r="G1780" s="2">
        <v>1067842.1865000001</v>
      </c>
      <c r="H1780" s="3">
        <v>2.62003006E-2</v>
      </c>
      <c r="I1780" s="5">
        <v>27977.78631</v>
      </c>
      <c r="J1780" s="2">
        <v>8635.9837087240921</v>
      </c>
      <c r="K1780" s="2">
        <v>8415.4952045078426</v>
      </c>
      <c r="L1780" s="2">
        <v>9750.42</v>
      </c>
      <c r="M1780" s="64" t="s">
        <v>4010</v>
      </c>
    </row>
    <row r="1781" spans="1:13" x14ac:dyDescent="0.25">
      <c r="A1781" t="str">
        <f t="shared" si="27"/>
        <v>700319C023</v>
      </c>
      <c r="B1781" s="4" t="s">
        <v>3530</v>
      </c>
      <c r="C1781" s="1">
        <v>7003</v>
      </c>
      <c r="D1781" s="1" t="s">
        <v>3531</v>
      </c>
      <c r="E1781" s="2">
        <v>286.49</v>
      </c>
      <c r="F1781" s="2">
        <v>3854646.4783000001</v>
      </c>
      <c r="G1781" s="2">
        <v>2888211.4202999999</v>
      </c>
      <c r="H1781" s="3">
        <v>0.33461368209999998</v>
      </c>
      <c r="I1781" s="5">
        <v>966435.05802999996</v>
      </c>
      <c r="J1781" s="2">
        <v>13454.733073754756</v>
      </c>
      <c r="K1781" s="2">
        <v>10081.369054068204</v>
      </c>
      <c r="L1781" s="2">
        <v>14107.77</v>
      </c>
      <c r="M1781" s="64" t="s">
        <v>4009</v>
      </c>
    </row>
    <row r="1782" spans="1:13" x14ac:dyDescent="0.25">
      <c r="A1782" t="str">
        <f t="shared" si="27"/>
        <v>706419M021</v>
      </c>
      <c r="B1782" s="4" t="s">
        <v>3532</v>
      </c>
      <c r="C1782" s="1">
        <v>7064</v>
      </c>
      <c r="D1782" s="1" t="s">
        <v>3533</v>
      </c>
      <c r="E1782" s="2">
        <v>8215.4699999999993</v>
      </c>
      <c r="F1782" s="2">
        <v>15745237.265000001</v>
      </c>
      <c r="G1782" s="2">
        <v>17711892.662</v>
      </c>
      <c r="H1782" s="3">
        <v>-0.111035869</v>
      </c>
      <c r="I1782" s="5">
        <v>-1966655.3970000001</v>
      </c>
      <c r="J1782" s="2">
        <v>1916.5351787542286</v>
      </c>
      <c r="K1782" s="2">
        <v>2155.9195836635035</v>
      </c>
      <c r="L1782" s="2">
        <v>1857.16</v>
      </c>
      <c r="M1782" s="64" t="s">
        <v>4008</v>
      </c>
    </row>
    <row r="1783" spans="1:13" x14ac:dyDescent="0.25">
      <c r="A1783" t="str">
        <f t="shared" si="27"/>
        <v>706519M022</v>
      </c>
      <c r="B1783" s="4" t="s">
        <v>3534</v>
      </c>
      <c r="C1783" s="1">
        <v>7065</v>
      </c>
      <c r="D1783" s="1" t="s">
        <v>3535</v>
      </c>
      <c r="E1783" s="2">
        <v>3825.41</v>
      </c>
      <c r="F1783" s="2">
        <v>12039335.702</v>
      </c>
      <c r="G1783" s="2">
        <v>11240848.559</v>
      </c>
      <c r="H1783" s="3">
        <v>7.1034418799999999E-2</v>
      </c>
      <c r="I1783" s="5">
        <v>798487.14364000002</v>
      </c>
      <c r="J1783" s="2">
        <v>3147.2013985429012</v>
      </c>
      <c r="K1783" s="2">
        <v>2938.4689638496266</v>
      </c>
      <c r="L1783" s="2">
        <v>3109.1</v>
      </c>
      <c r="M1783" s="64" t="s">
        <v>4013</v>
      </c>
    </row>
    <row r="1784" spans="1:13" x14ac:dyDescent="0.25">
      <c r="A1784" t="str">
        <f t="shared" si="27"/>
        <v>706619M023</v>
      </c>
      <c r="B1784" s="4" t="s">
        <v>3536</v>
      </c>
      <c r="C1784" s="1">
        <v>7066</v>
      </c>
      <c r="D1784" s="1" t="s">
        <v>3537</v>
      </c>
      <c r="E1784" s="2">
        <v>2772.26</v>
      </c>
      <c r="F1784" s="2">
        <v>11556225.392999999</v>
      </c>
      <c r="G1784" s="2">
        <v>11169096.839</v>
      </c>
      <c r="H1784" s="3">
        <v>3.4660685599999998E-2</v>
      </c>
      <c r="I1784" s="5">
        <v>387128.55401999998</v>
      </c>
      <c r="J1784" s="2">
        <v>4168.521492572846</v>
      </c>
      <c r="K1784" s="2">
        <v>4028.877824951483</v>
      </c>
      <c r="L1784" s="2">
        <v>4083.13</v>
      </c>
      <c r="M1784" s="64" t="s">
        <v>4013</v>
      </c>
    </row>
    <row r="1785" spans="1:13" x14ac:dyDescent="0.25">
      <c r="A1785" t="str">
        <f t="shared" si="27"/>
        <v>706719M024</v>
      </c>
      <c r="B1785" s="4" t="s">
        <v>3538</v>
      </c>
      <c r="C1785" s="1">
        <v>7067</v>
      </c>
      <c r="D1785" s="1" t="s">
        <v>3539</v>
      </c>
      <c r="E1785" s="2">
        <v>1758.53</v>
      </c>
      <c r="F1785" s="2">
        <v>9399437.3138999995</v>
      </c>
      <c r="G1785" s="2">
        <v>8599877.8002000004</v>
      </c>
      <c r="H1785" s="3">
        <v>9.2973357600000001E-2</v>
      </c>
      <c r="I1785" s="5">
        <v>799559.51372000005</v>
      </c>
      <c r="J1785" s="2">
        <v>5345.0537175368063</v>
      </c>
      <c r="K1785" s="2">
        <v>4890.378782392112</v>
      </c>
      <c r="L1785" s="2">
        <v>5234.1899999999996</v>
      </c>
      <c r="M1785" s="64" t="s">
        <v>4012</v>
      </c>
    </row>
    <row r="1786" spans="1:13" x14ac:dyDescent="0.25">
      <c r="A1786" t="str">
        <f t="shared" si="27"/>
        <v>706819M02T</v>
      </c>
      <c r="B1786" s="4" t="s">
        <v>3540</v>
      </c>
      <c r="C1786" s="1">
        <v>7068</v>
      </c>
      <c r="D1786" s="1" t="s">
        <v>3541</v>
      </c>
      <c r="E1786" s="2">
        <v>18965.97</v>
      </c>
      <c r="F1786" s="2">
        <v>9778664.4723000005</v>
      </c>
      <c r="G1786" s="2">
        <v>9875560.2422000002</v>
      </c>
      <c r="H1786" s="3">
        <v>-9.8116729999999999E-3</v>
      </c>
      <c r="I1786" s="5">
        <v>-96895.769870000004</v>
      </c>
      <c r="J1786" s="2">
        <v>515.59</v>
      </c>
      <c r="K1786" s="2">
        <v>520.69892772159824</v>
      </c>
      <c r="L1786" s="2">
        <v>515.59</v>
      </c>
      <c r="M1786" s="64" t="s">
        <v>4009</v>
      </c>
    </row>
    <row r="1787" spans="1:13" x14ac:dyDescent="0.25">
      <c r="A1787" t="str">
        <f t="shared" si="27"/>
        <v>706919M061</v>
      </c>
      <c r="B1787" s="4" t="s">
        <v>3542</v>
      </c>
      <c r="C1787" s="1">
        <v>7069</v>
      </c>
      <c r="D1787" s="1" t="s">
        <v>3543</v>
      </c>
      <c r="E1787" s="2">
        <v>6722.38</v>
      </c>
      <c r="F1787" s="2">
        <v>18592975.219000001</v>
      </c>
      <c r="G1787" s="2">
        <v>19209063.236000001</v>
      </c>
      <c r="H1787" s="3">
        <v>-3.2072778000000003E-2</v>
      </c>
      <c r="I1787" s="5">
        <v>-616088.01650000003</v>
      </c>
      <c r="J1787" s="2">
        <v>2765.8322229627006</v>
      </c>
      <c r="K1787" s="2">
        <v>2857.4795289763447</v>
      </c>
      <c r="L1787" s="2">
        <v>2914.41</v>
      </c>
      <c r="M1787" s="64" t="s">
        <v>4008</v>
      </c>
    </row>
    <row r="1788" spans="1:13" x14ac:dyDescent="0.25">
      <c r="A1788" t="str">
        <f t="shared" si="27"/>
        <v>707019M062</v>
      </c>
      <c r="B1788" s="4" t="s">
        <v>3544</v>
      </c>
      <c r="C1788" s="1">
        <v>7070</v>
      </c>
      <c r="D1788" s="1" t="s">
        <v>3545</v>
      </c>
      <c r="E1788" s="2">
        <v>12707.76</v>
      </c>
      <c r="F1788" s="2">
        <v>53652593.530000001</v>
      </c>
      <c r="G1788" s="2">
        <v>52291768.754000001</v>
      </c>
      <c r="H1788" s="3">
        <v>2.6023689900000001E-2</v>
      </c>
      <c r="I1788" s="5">
        <v>1360824.7763</v>
      </c>
      <c r="J1788" s="2">
        <v>4222.0339013327293</v>
      </c>
      <c r="K1788" s="2">
        <v>4114.9477763193518</v>
      </c>
      <c r="L1788" s="2">
        <v>4381.93</v>
      </c>
      <c r="M1788" s="64" t="s">
        <v>4008</v>
      </c>
    </row>
    <row r="1789" spans="1:13" x14ac:dyDescent="0.25">
      <c r="A1789" t="str">
        <f t="shared" si="27"/>
        <v>707119M063</v>
      </c>
      <c r="B1789" s="4" t="s">
        <v>3546</v>
      </c>
      <c r="C1789" s="1">
        <v>7071</v>
      </c>
      <c r="D1789" s="1" t="s">
        <v>3547</v>
      </c>
      <c r="E1789" s="2">
        <v>14089.35</v>
      </c>
      <c r="F1789" s="2">
        <v>74566193.321999997</v>
      </c>
      <c r="G1789" s="2">
        <v>70811592.327999994</v>
      </c>
      <c r="H1789" s="3">
        <v>5.30224059E-2</v>
      </c>
      <c r="I1789" s="5">
        <v>3754600.9936000002</v>
      </c>
      <c r="J1789" s="2">
        <v>5292.3799410192805</v>
      </c>
      <c r="K1789" s="2">
        <v>5025.8949013261781</v>
      </c>
      <c r="L1789" s="2">
        <v>5256.11</v>
      </c>
      <c r="M1789" s="64" t="s">
        <v>4008</v>
      </c>
    </row>
    <row r="1790" spans="1:13" x14ac:dyDescent="0.25">
      <c r="A1790" t="str">
        <f t="shared" si="27"/>
        <v>707219M064</v>
      </c>
      <c r="B1790" s="4" t="s">
        <v>3548</v>
      </c>
      <c r="C1790" s="1">
        <v>7072</v>
      </c>
      <c r="D1790" s="1" t="s">
        <v>3549</v>
      </c>
      <c r="E1790" s="2">
        <v>1404.43</v>
      </c>
      <c r="F1790" s="2">
        <v>9824538.9397</v>
      </c>
      <c r="G1790" s="2">
        <v>9702295.6248000003</v>
      </c>
      <c r="H1790" s="3">
        <v>1.25994218E-2</v>
      </c>
      <c r="I1790" s="5">
        <v>122243.31486</v>
      </c>
      <c r="J1790" s="2">
        <v>6995.3923938537337</v>
      </c>
      <c r="K1790" s="2">
        <v>6908.3511636749427</v>
      </c>
      <c r="L1790" s="2">
        <v>6770.96</v>
      </c>
      <c r="M1790" s="64" t="s">
        <v>4008</v>
      </c>
    </row>
    <row r="1791" spans="1:13" x14ac:dyDescent="0.25">
      <c r="A1791" t="str">
        <f t="shared" si="27"/>
        <v>707319M06T</v>
      </c>
      <c r="B1791" s="4" t="s">
        <v>3550</v>
      </c>
      <c r="C1791" s="1">
        <v>7073</v>
      </c>
      <c r="D1791" s="1" t="s">
        <v>3551</v>
      </c>
      <c r="E1791" s="2">
        <v>23180.21</v>
      </c>
      <c r="F1791" s="2">
        <v>10778797.65</v>
      </c>
      <c r="G1791" s="2">
        <v>10900779.318</v>
      </c>
      <c r="H1791" s="3">
        <v>-1.1190179E-2</v>
      </c>
      <c r="I1791" s="5">
        <v>-121981.6681</v>
      </c>
      <c r="J1791" s="2">
        <v>465.00000000000006</v>
      </c>
      <c r="K1791" s="2">
        <v>470.26231936639056</v>
      </c>
      <c r="L1791" s="2">
        <v>465</v>
      </c>
      <c r="M1791" s="64" t="s">
        <v>4008</v>
      </c>
    </row>
    <row r="1792" spans="1:13" x14ac:dyDescent="0.25">
      <c r="A1792" t="str">
        <f t="shared" si="27"/>
        <v>707419M071</v>
      </c>
      <c r="B1792" s="4" t="s">
        <v>3552</v>
      </c>
      <c r="C1792" s="1">
        <v>7074</v>
      </c>
      <c r="D1792" s="1" t="s">
        <v>3553</v>
      </c>
      <c r="E1792" s="2">
        <v>3576.03</v>
      </c>
      <c r="F1792" s="2">
        <v>7588869.1421999997</v>
      </c>
      <c r="G1792" s="2">
        <v>7830985.6381999999</v>
      </c>
      <c r="H1792" s="3">
        <v>-3.0917755000000002E-2</v>
      </c>
      <c r="I1792" s="5">
        <v>-242116.49600000001</v>
      </c>
      <c r="J1792" s="2">
        <v>2122.1491828088688</v>
      </c>
      <c r="K1792" s="2">
        <v>2189.8545700679242</v>
      </c>
      <c r="L1792" s="2">
        <v>2040.76</v>
      </c>
      <c r="M1792" s="64" t="s">
        <v>4009</v>
      </c>
    </row>
    <row r="1793" spans="1:13" x14ac:dyDescent="0.25">
      <c r="A1793" t="str">
        <f t="shared" si="27"/>
        <v>707519M072</v>
      </c>
      <c r="B1793" s="4" t="s">
        <v>3554</v>
      </c>
      <c r="C1793" s="1">
        <v>7075</v>
      </c>
      <c r="D1793" s="1" t="s">
        <v>3555</v>
      </c>
      <c r="E1793" s="2">
        <v>8616.9699999999993</v>
      </c>
      <c r="F1793" s="2">
        <v>35442856.381999999</v>
      </c>
      <c r="G1793" s="2">
        <v>33193731.695</v>
      </c>
      <c r="H1793" s="3">
        <v>6.7757512399999997E-2</v>
      </c>
      <c r="I1793" s="5">
        <v>2249124.6877000001</v>
      </c>
      <c r="J1793" s="2">
        <v>4113.1460805828501</v>
      </c>
      <c r="K1793" s="2">
        <v>3852.1349958280002</v>
      </c>
      <c r="L1793" s="2">
        <v>4220.96</v>
      </c>
      <c r="M1793" s="64" t="s">
        <v>4008</v>
      </c>
    </row>
    <row r="1794" spans="1:13" x14ac:dyDescent="0.25">
      <c r="A1794" t="str">
        <f t="shared" si="27"/>
        <v>707619M073</v>
      </c>
      <c r="B1794" s="4" t="s">
        <v>3556</v>
      </c>
      <c r="C1794" s="1">
        <v>7076</v>
      </c>
      <c r="D1794" s="1" t="s">
        <v>3557</v>
      </c>
      <c r="E1794" s="2">
        <v>4443.03</v>
      </c>
      <c r="F1794" s="2">
        <v>25325594.451000001</v>
      </c>
      <c r="G1794" s="2">
        <v>24257184.557</v>
      </c>
      <c r="H1794" s="3">
        <v>4.4045090699999997E-2</v>
      </c>
      <c r="I1794" s="5">
        <v>1068409.8947000001</v>
      </c>
      <c r="J1794" s="2">
        <v>5700.0727996434871</v>
      </c>
      <c r="K1794" s="2">
        <v>5459.6040443121028</v>
      </c>
      <c r="L1794" s="2">
        <v>5646.66</v>
      </c>
      <c r="M1794" s="64" t="s">
        <v>4008</v>
      </c>
    </row>
    <row r="1795" spans="1:13" x14ac:dyDescent="0.25">
      <c r="A1795" t="str">
        <f t="shared" ref="A1795:A1858" si="28">TRIM(CONCATENATE(C1795,B1795))</f>
        <v>707719M074</v>
      </c>
      <c r="B1795" s="4" t="s">
        <v>3558</v>
      </c>
      <c r="C1795" s="1">
        <v>7077</v>
      </c>
      <c r="D1795" s="1" t="s">
        <v>3559</v>
      </c>
      <c r="E1795" s="2">
        <v>657.72</v>
      </c>
      <c r="F1795" s="2">
        <v>5471803.0870000003</v>
      </c>
      <c r="G1795" s="2">
        <v>5428726.5081000002</v>
      </c>
      <c r="H1795" s="3">
        <v>7.9349325999999998E-3</v>
      </c>
      <c r="I1795" s="5">
        <v>43076.578928000003</v>
      </c>
      <c r="J1795" s="2">
        <v>8319.3503116827833</v>
      </c>
      <c r="K1795" s="2">
        <v>8253.8565166028093</v>
      </c>
      <c r="L1795" s="2">
        <v>8411.41</v>
      </c>
      <c r="M1795" s="64" t="s">
        <v>4008</v>
      </c>
    </row>
    <row r="1796" spans="1:13" x14ac:dyDescent="0.25">
      <c r="A1796" t="str">
        <f t="shared" si="28"/>
        <v>707819M07T</v>
      </c>
      <c r="B1796" s="4" t="s">
        <v>3560</v>
      </c>
      <c r="C1796" s="1">
        <v>7078</v>
      </c>
      <c r="D1796" s="1" t="s">
        <v>3561</v>
      </c>
      <c r="E1796" s="2">
        <v>22334.57</v>
      </c>
      <c r="F1796" s="2">
        <v>12074515.232999999</v>
      </c>
      <c r="G1796" s="2">
        <v>11976053.079</v>
      </c>
      <c r="H1796" s="3">
        <v>8.2215863E-3</v>
      </c>
      <c r="I1796" s="5">
        <v>98462.154204000006</v>
      </c>
      <c r="J1796" s="2">
        <v>540.61999998209046</v>
      </c>
      <c r="K1796" s="2">
        <v>536.21149093087536</v>
      </c>
      <c r="L1796" s="2">
        <v>540.62</v>
      </c>
      <c r="M1796" s="64" t="s">
        <v>4008</v>
      </c>
    </row>
    <row r="1797" spans="1:13" x14ac:dyDescent="0.25">
      <c r="A1797" t="str">
        <f t="shared" si="28"/>
        <v>707919M101</v>
      </c>
      <c r="B1797" s="4" t="s">
        <v>3562</v>
      </c>
      <c r="C1797" s="1">
        <v>7079</v>
      </c>
      <c r="D1797" s="1" t="s">
        <v>3563</v>
      </c>
      <c r="E1797" s="2">
        <v>1583.81</v>
      </c>
      <c r="F1797" s="2">
        <v>3442282.0669</v>
      </c>
      <c r="G1797" s="2">
        <v>3705937.3204000001</v>
      </c>
      <c r="H1797" s="3">
        <v>-7.1144013000000006E-2</v>
      </c>
      <c r="I1797" s="5">
        <v>-263655.25349999999</v>
      </c>
      <c r="J1797" s="2">
        <v>2173.4185709775793</v>
      </c>
      <c r="K1797" s="2">
        <v>2339.8875625232827</v>
      </c>
      <c r="L1797" s="2">
        <v>2104.4299999999998</v>
      </c>
      <c r="M1797" s="64" t="s">
        <v>4008</v>
      </c>
    </row>
    <row r="1798" spans="1:13" x14ac:dyDescent="0.25">
      <c r="A1798" t="str">
        <f t="shared" si="28"/>
        <v>708019M102</v>
      </c>
      <c r="B1798" s="4" t="s">
        <v>3564</v>
      </c>
      <c r="C1798" s="1">
        <v>7080</v>
      </c>
      <c r="D1798" s="1" t="s">
        <v>3565</v>
      </c>
      <c r="E1798" s="2">
        <v>508.25</v>
      </c>
      <c r="F1798" s="2">
        <v>1743608.6174999999</v>
      </c>
      <c r="G1798" s="2">
        <v>1565699.6169</v>
      </c>
      <c r="H1798" s="3">
        <v>0.1136290759</v>
      </c>
      <c r="I1798" s="5">
        <v>177909.00060999999</v>
      </c>
      <c r="J1798" s="2">
        <v>3430.6121347761928</v>
      </c>
      <c r="K1798" s="2">
        <v>3080.5698315789473</v>
      </c>
      <c r="L1798" s="2">
        <v>3401.99</v>
      </c>
      <c r="M1798" s="64" t="s">
        <v>4008</v>
      </c>
    </row>
    <row r="1799" spans="1:13" x14ac:dyDescent="0.25">
      <c r="A1799" t="str">
        <f t="shared" si="28"/>
        <v>708119M103</v>
      </c>
      <c r="B1799" s="4" t="s">
        <v>3566</v>
      </c>
      <c r="C1799" s="1">
        <v>7081</v>
      </c>
      <c r="D1799" s="1" t="s">
        <v>3567</v>
      </c>
      <c r="E1799" s="2">
        <v>385.15</v>
      </c>
      <c r="F1799" s="2">
        <v>1649153.0719999999</v>
      </c>
      <c r="G1799" s="2">
        <v>1641334.4924000001</v>
      </c>
      <c r="H1799" s="3">
        <v>4.7635504000000002E-3</v>
      </c>
      <c r="I1799" s="5">
        <v>7818.5796399000001</v>
      </c>
      <c r="J1799" s="2">
        <v>4281.8462209528752</v>
      </c>
      <c r="K1799" s="2">
        <v>4261.5461311177469</v>
      </c>
      <c r="L1799" s="2">
        <v>4197.5600000000004</v>
      </c>
      <c r="M1799" s="64" t="s">
        <v>4009</v>
      </c>
    </row>
    <row r="1800" spans="1:13" x14ac:dyDescent="0.25">
      <c r="A1800" t="str">
        <f t="shared" si="28"/>
        <v>708319M10T</v>
      </c>
      <c r="B1800" s="4" t="s">
        <v>3568</v>
      </c>
      <c r="C1800" s="1">
        <v>7083</v>
      </c>
      <c r="D1800" s="1" t="s">
        <v>3569</v>
      </c>
      <c r="E1800" s="2">
        <v>1391.7</v>
      </c>
      <c r="F1800" s="2">
        <v>823190.55</v>
      </c>
      <c r="G1800" s="2">
        <v>797617.58947000001</v>
      </c>
      <c r="H1800" s="3">
        <v>3.2061680799999999E-2</v>
      </c>
      <c r="I1800" s="5">
        <v>25572.960531000001</v>
      </c>
      <c r="J1800" s="2">
        <v>591.5</v>
      </c>
      <c r="K1800" s="2">
        <v>573.12466010634478</v>
      </c>
      <c r="L1800" s="2">
        <v>591.5</v>
      </c>
      <c r="M1800" s="64" t="s">
        <v>4012</v>
      </c>
    </row>
    <row r="1801" spans="1:13" x14ac:dyDescent="0.25">
      <c r="A1801" t="str">
        <f t="shared" si="28"/>
        <v>708419M111</v>
      </c>
      <c r="B1801" s="4" t="s">
        <v>3570</v>
      </c>
      <c r="C1801" s="1">
        <v>7084</v>
      </c>
      <c r="D1801" s="1" t="s">
        <v>3571</v>
      </c>
      <c r="E1801" s="2">
        <v>10442.58</v>
      </c>
      <c r="F1801" s="2">
        <v>22877590.502</v>
      </c>
      <c r="G1801" s="2">
        <v>24827053.938999999</v>
      </c>
      <c r="H1801" s="3">
        <v>-7.8521737999999994E-2</v>
      </c>
      <c r="I1801" s="5">
        <v>-1949463.4369999999</v>
      </c>
      <c r="J1801" s="2">
        <v>2190.7986821264476</v>
      </c>
      <c r="K1801" s="2">
        <v>2377.4827618270579</v>
      </c>
      <c r="L1801" s="2">
        <v>2134.0300000000002</v>
      </c>
      <c r="M1801" s="64" t="s">
        <v>4008</v>
      </c>
    </row>
    <row r="1802" spans="1:13" x14ac:dyDescent="0.25">
      <c r="A1802" t="str">
        <f t="shared" si="28"/>
        <v>708519M112</v>
      </c>
      <c r="B1802" s="4" t="s">
        <v>3572</v>
      </c>
      <c r="C1802" s="1">
        <v>7085</v>
      </c>
      <c r="D1802" s="1" t="s">
        <v>3573</v>
      </c>
      <c r="E1802" s="2">
        <v>4151.76</v>
      </c>
      <c r="F1802" s="2">
        <v>13940538.227</v>
      </c>
      <c r="G1802" s="2">
        <v>13938705.016000001</v>
      </c>
      <c r="H1802" s="3">
        <v>1.3151950000000001E-4</v>
      </c>
      <c r="I1802" s="5">
        <v>1833.2110735000001</v>
      </c>
      <c r="J1802" s="2">
        <v>3357.7418316569356</v>
      </c>
      <c r="K1802" s="2">
        <v>3357.3002813264734</v>
      </c>
      <c r="L1802" s="2">
        <v>3326.23</v>
      </c>
      <c r="M1802" s="64" t="s">
        <v>4009</v>
      </c>
    </row>
    <row r="1803" spans="1:13" x14ac:dyDescent="0.25">
      <c r="A1803" t="str">
        <f t="shared" si="28"/>
        <v>708619M113</v>
      </c>
      <c r="B1803" s="4" t="s">
        <v>3574</v>
      </c>
      <c r="C1803" s="1">
        <v>7086</v>
      </c>
      <c r="D1803" s="1" t="s">
        <v>3575</v>
      </c>
      <c r="E1803" s="2">
        <v>4457.47</v>
      </c>
      <c r="F1803" s="2">
        <v>19668004.405999999</v>
      </c>
      <c r="G1803" s="2">
        <v>19761631.339000002</v>
      </c>
      <c r="H1803" s="3">
        <v>-4.7378139999999999E-3</v>
      </c>
      <c r="I1803" s="5">
        <v>-93626.933290000001</v>
      </c>
      <c r="J1803" s="2">
        <v>4412.3694396148485</v>
      </c>
      <c r="K1803" s="2">
        <v>4433.3739405985907</v>
      </c>
      <c r="L1803" s="2">
        <v>4478.04</v>
      </c>
      <c r="M1803" s="64" t="s">
        <v>4008</v>
      </c>
    </row>
    <row r="1804" spans="1:13" x14ac:dyDescent="0.25">
      <c r="A1804" t="str">
        <f t="shared" si="28"/>
        <v>708719M114</v>
      </c>
      <c r="B1804" s="4" t="s">
        <v>3576</v>
      </c>
      <c r="C1804" s="1">
        <v>7087</v>
      </c>
      <c r="D1804" s="1" t="s">
        <v>3577</v>
      </c>
      <c r="E1804" s="2">
        <v>165.27</v>
      </c>
      <c r="F1804" s="2">
        <v>943713.09510000004</v>
      </c>
      <c r="G1804" s="2">
        <v>971588.29957999999</v>
      </c>
      <c r="H1804" s="3">
        <v>-2.8690345999999999E-2</v>
      </c>
      <c r="I1804" s="5">
        <v>-27875.20448</v>
      </c>
      <c r="J1804" s="2">
        <v>5710.1294554365586</v>
      </c>
      <c r="K1804" s="2">
        <v>5878.7940919707144</v>
      </c>
      <c r="L1804" s="2">
        <v>5575.13</v>
      </c>
      <c r="M1804" s="64" t="s">
        <v>4014</v>
      </c>
    </row>
    <row r="1805" spans="1:13" x14ac:dyDescent="0.25">
      <c r="A1805" t="str">
        <f t="shared" si="28"/>
        <v>708819M11T</v>
      </c>
      <c r="B1805" s="4" t="s">
        <v>3578</v>
      </c>
      <c r="C1805" s="1">
        <v>7088</v>
      </c>
      <c r="D1805" s="1" t="s">
        <v>3579</v>
      </c>
      <c r="E1805" s="2">
        <v>18737.48</v>
      </c>
      <c r="F1805" s="2">
        <v>9414834.2007999998</v>
      </c>
      <c r="G1805" s="2">
        <v>9179184.4170999993</v>
      </c>
      <c r="H1805" s="3">
        <v>2.5672191899999999E-2</v>
      </c>
      <c r="I1805" s="5">
        <v>235649.78367999999</v>
      </c>
      <c r="J1805" s="2">
        <v>502.46</v>
      </c>
      <c r="K1805" s="2">
        <v>489.88361386376391</v>
      </c>
      <c r="L1805" s="2">
        <v>502.46</v>
      </c>
      <c r="M1805" s="64" t="s">
        <v>4008</v>
      </c>
    </row>
    <row r="1806" spans="1:13" x14ac:dyDescent="0.25">
      <c r="A1806" t="str">
        <f t="shared" si="28"/>
        <v>708919M121</v>
      </c>
      <c r="B1806" s="4" t="s">
        <v>3580</v>
      </c>
      <c r="C1806" s="1">
        <v>7089</v>
      </c>
      <c r="D1806" s="1" t="s">
        <v>3581</v>
      </c>
      <c r="E1806" s="2">
        <v>2240.67</v>
      </c>
      <c r="F1806" s="2">
        <v>8302434.2640000004</v>
      </c>
      <c r="G1806" s="2">
        <v>16764042.272</v>
      </c>
      <c r="H1806" s="3">
        <v>-0.50474747499999995</v>
      </c>
      <c r="I1806" s="5">
        <v>-8461608.0079999994</v>
      </c>
      <c r="J1806" s="2">
        <v>3705.3355755198222</v>
      </c>
      <c r="K1806" s="2">
        <v>7481.7096100719873</v>
      </c>
      <c r="L1806" s="2">
        <v>3397.96</v>
      </c>
      <c r="M1806" s="64" t="s">
        <v>4008</v>
      </c>
    </row>
    <row r="1807" spans="1:13" x14ac:dyDescent="0.25">
      <c r="A1807" t="str">
        <f t="shared" si="28"/>
        <v>709019M122</v>
      </c>
      <c r="B1807" s="4" t="s">
        <v>3582</v>
      </c>
      <c r="C1807" s="1">
        <v>7090</v>
      </c>
      <c r="D1807" s="1" t="s">
        <v>3583</v>
      </c>
      <c r="E1807" s="2">
        <v>411.72</v>
      </c>
      <c r="F1807" s="2">
        <v>2241024.4992</v>
      </c>
      <c r="G1807" s="2">
        <v>3893433.0052</v>
      </c>
      <c r="H1807" s="3">
        <v>-0.42440912800000002</v>
      </c>
      <c r="I1807" s="5">
        <v>-1652408.5060000001</v>
      </c>
      <c r="J1807" s="2">
        <v>5443.0790323520832</v>
      </c>
      <c r="K1807" s="2">
        <v>9456.5068619450103</v>
      </c>
      <c r="L1807" s="2">
        <v>4569.34</v>
      </c>
      <c r="M1807" s="64" t="s">
        <v>4013</v>
      </c>
    </row>
    <row r="1808" spans="1:13" x14ac:dyDescent="0.25">
      <c r="A1808" t="str">
        <f t="shared" si="28"/>
        <v>709119M123</v>
      </c>
      <c r="B1808" s="4" t="s">
        <v>3584</v>
      </c>
      <c r="C1808" s="1">
        <v>7091</v>
      </c>
      <c r="D1808" s="1" t="s">
        <v>3585</v>
      </c>
      <c r="E1808" s="2">
        <v>206.01</v>
      </c>
      <c r="F1808" s="2">
        <v>1604521.568</v>
      </c>
      <c r="G1808" s="2">
        <v>2379578.3982000002</v>
      </c>
      <c r="H1808" s="3">
        <v>-0.32571182799999998</v>
      </c>
      <c r="I1808" s="5">
        <v>-775056.83019999997</v>
      </c>
      <c r="J1808" s="2">
        <v>7788.5615649725742</v>
      </c>
      <c r="K1808" s="2">
        <v>11550.790729576236</v>
      </c>
      <c r="L1808" s="2">
        <v>7484.6</v>
      </c>
      <c r="M1808" s="64" t="s">
        <v>4010</v>
      </c>
    </row>
    <row r="1809" spans="1:13" x14ac:dyDescent="0.25">
      <c r="A1809" t="str">
        <f t="shared" si="28"/>
        <v>709319M12T</v>
      </c>
      <c r="B1809" s="4" t="s">
        <v>3586</v>
      </c>
      <c r="C1809" s="1">
        <v>7093</v>
      </c>
      <c r="D1809" s="1" t="s">
        <v>3587</v>
      </c>
      <c r="E1809" s="2">
        <v>1813.26</v>
      </c>
      <c r="F1809" s="2">
        <v>930311.17559999996</v>
      </c>
      <c r="G1809" s="2">
        <v>718709.61355999997</v>
      </c>
      <c r="H1809" s="3">
        <v>0.29441871660000002</v>
      </c>
      <c r="I1809" s="5">
        <v>211601.56203999999</v>
      </c>
      <c r="J1809" s="2">
        <v>513.05999999999995</v>
      </c>
      <c r="K1809" s="2">
        <v>396.36324275614083</v>
      </c>
      <c r="L1809" s="2">
        <v>513.05999999999995</v>
      </c>
      <c r="M1809" s="64" t="s">
        <v>4008</v>
      </c>
    </row>
    <row r="1810" spans="1:13" x14ac:dyDescent="0.25">
      <c r="A1810" t="str">
        <f t="shared" si="28"/>
        <v>709419M131</v>
      </c>
      <c r="B1810" s="4" t="s">
        <v>3588</v>
      </c>
      <c r="C1810" s="1">
        <v>7094</v>
      </c>
      <c r="D1810" s="1" t="s">
        <v>3589</v>
      </c>
      <c r="E1810" s="2">
        <v>1801.94</v>
      </c>
      <c r="F1810" s="2">
        <v>5923749.4469999997</v>
      </c>
      <c r="G1810" s="2">
        <v>5359717.9380000001</v>
      </c>
      <c r="H1810" s="3">
        <v>0.10523529700000001</v>
      </c>
      <c r="I1810" s="5">
        <v>564031.50899999996</v>
      </c>
      <c r="J1810" s="2">
        <v>3287.428797296247</v>
      </c>
      <c r="K1810" s="2">
        <v>2974.4153179351142</v>
      </c>
      <c r="L1810" s="2">
        <v>3147.93</v>
      </c>
      <c r="M1810" s="64" t="s">
        <v>4012</v>
      </c>
    </row>
    <row r="1811" spans="1:13" x14ac:dyDescent="0.25">
      <c r="A1811" t="str">
        <f t="shared" si="28"/>
        <v>709519M132</v>
      </c>
      <c r="B1811" s="4" t="s">
        <v>3590</v>
      </c>
      <c r="C1811" s="1">
        <v>7095</v>
      </c>
      <c r="D1811" s="1" t="s">
        <v>3591</v>
      </c>
      <c r="E1811" s="2">
        <v>565.98</v>
      </c>
      <c r="F1811" s="2">
        <v>3274715.1516</v>
      </c>
      <c r="G1811" s="2">
        <v>2464273.0639999998</v>
      </c>
      <c r="H1811" s="3">
        <v>0.32887673830000003</v>
      </c>
      <c r="I1811" s="5">
        <v>810442.08762999997</v>
      </c>
      <c r="J1811" s="2">
        <v>5785.9202650270327</v>
      </c>
      <c r="K1811" s="2">
        <v>4353.9931870384107</v>
      </c>
      <c r="L1811" s="2">
        <v>6336.51</v>
      </c>
      <c r="M1811" s="64" t="s">
        <v>4010</v>
      </c>
    </row>
    <row r="1812" spans="1:13" x14ac:dyDescent="0.25">
      <c r="A1812" t="str">
        <f t="shared" si="28"/>
        <v>709619M133</v>
      </c>
      <c r="B1812" s="4" t="s">
        <v>3592</v>
      </c>
      <c r="C1812" s="1">
        <v>7096</v>
      </c>
      <c r="D1812" s="1" t="s">
        <v>3593</v>
      </c>
      <c r="E1812" s="2">
        <v>236.67</v>
      </c>
      <c r="F1812" s="2">
        <v>2252385.7524000001</v>
      </c>
      <c r="G1812" s="2">
        <v>1427664.7308</v>
      </c>
      <c r="H1812" s="3">
        <v>0.5776713564</v>
      </c>
      <c r="I1812" s="5">
        <v>824721.02156000002</v>
      </c>
      <c r="J1812" s="2">
        <v>9516.9888553682358</v>
      </c>
      <c r="K1812" s="2">
        <v>6032.3012244897964</v>
      </c>
      <c r="L1812" s="2">
        <v>8133.12</v>
      </c>
      <c r="M1812" s="64" t="s">
        <v>4010</v>
      </c>
    </row>
    <row r="1813" spans="1:13" x14ac:dyDescent="0.25">
      <c r="A1813" t="str">
        <f t="shared" si="28"/>
        <v>709819M13T</v>
      </c>
      <c r="B1813" s="4" t="s">
        <v>3594</v>
      </c>
      <c r="C1813" s="1">
        <v>7098</v>
      </c>
      <c r="D1813" s="1" t="s">
        <v>3595</v>
      </c>
      <c r="E1813" s="2">
        <v>2082.88</v>
      </c>
      <c r="F1813" s="2">
        <v>1137564.912</v>
      </c>
      <c r="G1813" s="2">
        <v>1112446.6003</v>
      </c>
      <c r="H1813" s="3">
        <v>2.25793416E-2</v>
      </c>
      <c r="I1813" s="5">
        <v>25118.311743999999</v>
      </c>
      <c r="J1813" s="2">
        <v>546.15</v>
      </c>
      <c r="K1813" s="2">
        <v>534.09058625556918</v>
      </c>
      <c r="L1813" s="2">
        <v>546.15</v>
      </c>
      <c r="M1813" s="64" t="s">
        <v>4008</v>
      </c>
    </row>
    <row r="1814" spans="1:13" x14ac:dyDescent="0.25">
      <c r="A1814" t="str">
        <f t="shared" si="28"/>
        <v>709919M141</v>
      </c>
      <c r="B1814" s="4" t="s">
        <v>3596</v>
      </c>
      <c r="C1814" s="1">
        <v>7099</v>
      </c>
      <c r="D1814" s="1" t="s">
        <v>3597</v>
      </c>
      <c r="E1814" s="2">
        <v>2191.44</v>
      </c>
      <c r="F1814" s="2">
        <v>5266146.8156000003</v>
      </c>
      <c r="G1814" s="2">
        <v>5378611.6058</v>
      </c>
      <c r="H1814" s="3">
        <v>-2.0909632000000001E-2</v>
      </c>
      <c r="I1814" s="5">
        <v>-112464.7902</v>
      </c>
      <c r="J1814" s="2">
        <v>2403.0531593837841</v>
      </c>
      <c r="K1814" s="2">
        <v>2454.3732001788776</v>
      </c>
      <c r="L1814" s="2">
        <v>2334.27</v>
      </c>
      <c r="M1814" s="64" t="s">
        <v>4008</v>
      </c>
    </row>
    <row r="1815" spans="1:13" x14ac:dyDescent="0.25">
      <c r="A1815" t="str">
        <f t="shared" si="28"/>
        <v>710019M142</v>
      </c>
      <c r="B1815" s="4" t="s">
        <v>3598</v>
      </c>
      <c r="C1815" s="1">
        <v>7100</v>
      </c>
      <c r="D1815" s="1" t="s">
        <v>3599</v>
      </c>
      <c r="E1815" s="2">
        <v>1523.6</v>
      </c>
      <c r="F1815" s="2">
        <v>6241958.9374000002</v>
      </c>
      <c r="G1815" s="2">
        <v>5537596.9703000002</v>
      </c>
      <c r="H1815" s="3">
        <v>0.127196322</v>
      </c>
      <c r="I1815" s="5">
        <v>704361.96707000001</v>
      </c>
      <c r="J1815" s="2">
        <v>4096.848869388291</v>
      </c>
      <c r="K1815" s="2">
        <v>3634.547762076661</v>
      </c>
      <c r="L1815" s="2">
        <v>4318.1400000000003</v>
      </c>
      <c r="M1815" s="64" t="s">
        <v>4013</v>
      </c>
    </row>
    <row r="1816" spans="1:13" x14ac:dyDescent="0.25">
      <c r="A1816" t="str">
        <f t="shared" si="28"/>
        <v>710119M143</v>
      </c>
      <c r="B1816" s="4" t="s">
        <v>3600</v>
      </c>
      <c r="C1816" s="1">
        <v>7101</v>
      </c>
      <c r="D1816" s="1" t="s">
        <v>3601</v>
      </c>
      <c r="E1816" s="2">
        <v>651.78</v>
      </c>
      <c r="F1816" s="2">
        <v>3541564.8700999999</v>
      </c>
      <c r="G1816" s="2">
        <v>3647139.5532999998</v>
      </c>
      <c r="H1816" s="3">
        <v>-2.8947256000000001E-2</v>
      </c>
      <c r="I1816" s="5">
        <v>-105574.6832</v>
      </c>
      <c r="J1816" s="2">
        <v>5433.6814110589467</v>
      </c>
      <c r="K1816" s="2">
        <v>5595.6604272914174</v>
      </c>
      <c r="L1816" s="2">
        <v>5540.62</v>
      </c>
      <c r="M1816" s="64" t="s">
        <v>4008</v>
      </c>
    </row>
    <row r="1817" spans="1:13" x14ac:dyDescent="0.25">
      <c r="A1817" t="str">
        <f t="shared" si="28"/>
        <v>710319M14T</v>
      </c>
      <c r="B1817" s="4" t="s">
        <v>3602</v>
      </c>
      <c r="C1817" s="1">
        <v>7103</v>
      </c>
      <c r="D1817" s="1" t="s">
        <v>3603</v>
      </c>
      <c r="E1817" s="2">
        <v>3603.08</v>
      </c>
      <c r="F1817" s="2">
        <v>1747673.9539999999</v>
      </c>
      <c r="G1817" s="2">
        <v>1759575.534</v>
      </c>
      <c r="H1817" s="3">
        <v>-6.763893E-3</v>
      </c>
      <c r="I1817" s="5">
        <v>-11901.580029999999</v>
      </c>
      <c r="J1817" s="2">
        <v>485.05</v>
      </c>
      <c r="K1817" s="2">
        <v>488.35316840036859</v>
      </c>
      <c r="L1817" s="2">
        <v>485.05</v>
      </c>
      <c r="M1817" s="64" t="s">
        <v>4008</v>
      </c>
    </row>
    <row r="1818" spans="1:13" x14ac:dyDescent="0.25">
      <c r="A1818" t="str">
        <f t="shared" si="28"/>
        <v>710419M151</v>
      </c>
      <c r="B1818" s="4" t="s">
        <v>3604</v>
      </c>
      <c r="C1818" s="1">
        <v>7104</v>
      </c>
      <c r="D1818" s="1" t="s">
        <v>3605</v>
      </c>
      <c r="E1818" s="2">
        <v>284.10000000000002</v>
      </c>
      <c r="F1818" s="2">
        <v>830071.18720000004</v>
      </c>
      <c r="G1818" s="2">
        <v>863714.71941999998</v>
      </c>
      <c r="H1818" s="3">
        <v>-3.8952134999999999E-2</v>
      </c>
      <c r="I1818" s="5">
        <v>-33643.532220000001</v>
      </c>
      <c r="J1818" s="2">
        <v>2921.7570827173531</v>
      </c>
      <c r="K1818" s="2">
        <v>3040.1785266455472</v>
      </c>
      <c r="L1818" s="2">
        <v>3042.4</v>
      </c>
      <c r="M1818" s="64" t="s">
        <v>4008</v>
      </c>
    </row>
    <row r="1819" spans="1:13" x14ac:dyDescent="0.25">
      <c r="A1819" t="str">
        <f t="shared" si="28"/>
        <v>710519M152</v>
      </c>
      <c r="B1819" s="4" t="s">
        <v>3606</v>
      </c>
      <c r="C1819" s="1">
        <v>7105</v>
      </c>
      <c r="D1819" s="1" t="s">
        <v>3607</v>
      </c>
      <c r="E1819" s="2">
        <v>498.02</v>
      </c>
      <c r="F1819" s="2">
        <v>2503162.1874000002</v>
      </c>
      <c r="G1819" s="2">
        <v>2101642.9264000002</v>
      </c>
      <c r="H1819" s="3">
        <v>0.1910501808</v>
      </c>
      <c r="I1819" s="5">
        <v>401519.26101999998</v>
      </c>
      <c r="J1819" s="2">
        <v>5026.2282386249553</v>
      </c>
      <c r="K1819" s="2">
        <v>4219.9970410826882</v>
      </c>
      <c r="L1819" s="2">
        <v>5240.16</v>
      </c>
      <c r="M1819" s="64" t="s">
        <v>4008</v>
      </c>
    </row>
    <row r="1820" spans="1:13" x14ac:dyDescent="0.25">
      <c r="A1820" t="str">
        <f t="shared" si="28"/>
        <v>710619M153</v>
      </c>
      <c r="B1820" s="4" t="s">
        <v>3608</v>
      </c>
      <c r="C1820" s="1">
        <v>7106</v>
      </c>
      <c r="D1820" s="1" t="s">
        <v>3609</v>
      </c>
      <c r="E1820" s="2">
        <v>359.52</v>
      </c>
      <c r="F1820" s="2">
        <v>2318641.074</v>
      </c>
      <c r="G1820" s="2">
        <v>1812857.4650000001</v>
      </c>
      <c r="H1820" s="3">
        <v>0.2789980011</v>
      </c>
      <c r="I1820" s="5">
        <v>505783.60898000002</v>
      </c>
      <c r="J1820" s="2">
        <v>6449.2686748998667</v>
      </c>
      <c r="K1820" s="2">
        <v>5042.4384317979529</v>
      </c>
      <c r="L1820" s="2">
        <v>6375.24</v>
      </c>
      <c r="M1820" s="64" t="s">
        <v>4009</v>
      </c>
    </row>
    <row r="1821" spans="1:13" x14ac:dyDescent="0.25">
      <c r="A1821" t="str">
        <f t="shared" si="28"/>
        <v>710819M15T</v>
      </c>
      <c r="B1821" s="4" t="s">
        <v>3610</v>
      </c>
      <c r="C1821" s="1">
        <v>7108</v>
      </c>
      <c r="D1821" s="1" t="s">
        <v>3611</v>
      </c>
      <c r="E1821" s="2">
        <v>384.65</v>
      </c>
      <c r="F1821" s="2">
        <v>182339.486</v>
      </c>
      <c r="G1821" s="2">
        <v>152423.66962</v>
      </c>
      <c r="H1821" s="3">
        <v>0.196267525</v>
      </c>
      <c r="I1821" s="5">
        <v>29915.816381000001</v>
      </c>
      <c r="J1821" s="2">
        <v>474.04</v>
      </c>
      <c r="K1821" s="2">
        <v>396.26587708306255</v>
      </c>
      <c r="L1821" s="2">
        <v>474.03999999999996</v>
      </c>
      <c r="M1821" s="64" t="s">
        <v>4008</v>
      </c>
    </row>
    <row r="1822" spans="1:13" x14ac:dyDescent="0.25">
      <c r="A1822" t="str">
        <f t="shared" si="28"/>
        <v>710919M161</v>
      </c>
      <c r="B1822" s="4" t="s">
        <v>3612</v>
      </c>
      <c r="C1822" s="1">
        <v>7109</v>
      </c>
      <c r="D1822" s="1" t="s">
        <v>3613</v>
      </c>
      <c r="E1822" s="2">
        <v>2459.36</v>
      </c>
      <c r="F1822" s="2">
        <v>4222178.8366</v>
      </c>
      <c r="G1822" s="2">
        <v>4666515.6101000002</v>
      </c>
      <c r="H1822" s="3">
        <v>-9.5218104999999997E-2</v>
      </c>
      <c r="I1822" s="5">
        <v>-444336.77350000001</v>
      </c>
      <c r="J1822" s="2">
        <v>1716.7795022282219</v>
      </c>
      <c r="K1822" s="2">
        <v>1897.4512109247935</v>
      </c>
      <c r="L1822" s="2">
        <v>1663.76</v>
      </c>
      <c r="M1822" s="64" t="s">
        <v>4008</v>
      </c>
    </row>
    <row r="1823" spans="1:13" x14ac:dyDescent="0.25">
      <c r="A1823" t="str">
        <f t="shared" si="28"/>
        <v>711019M162</v>
      </c>
      <c r="B1823" s="4" t="s">
        <v>3614</v>
      </c>
      <c r="C1823" s="1">
        <v>7110</v>
      </c>
      <c r="D1823" s="1" t="s">
        <v>3615</v>
      </c>
      <c r="E1823" s="2">
        <v>786.63</v>
      </c>
      <c r="F1823" s="2">
        <v>2676782.1779</v>
      </c>
      <c r="G1823" s="2">
        <v>2579874.4638999999</v>
      </c>
      <c r="H1823" s="3">
        <v>3.7562957199999997E-2</v>
      </c>
      <c r="I1823" s="5">
        <v>96907.713961999994</v>
      </c>
      <c r="J1823" s="2">
        <v>3402.8478165083966</v>
      </c>
      <c r="K1823" s="2">
        <v>3279.6543024039256</v>
      </c>
      <c r="L1823" s="2">
        <v>3348.51</v>
      </c>
      <c r="M1823" s="64" t="s">
        <v>4008</v>
      </c>
    </row>
    <row r="1824" spans="1:13" x14ac:dyDescent="0.25">
      <c r="A1824" t="str">
        <f t="shared" si="28"/>
        <v>711119M163</v>
      </c>
      <c r="B1824" s="4" t="s">
        <v>3616</v>
      </c>
      <c r="C1824" s="1">
        <v>7111</v>
      </c>
      <c r="D1824" s="1" t="s">
        <v>3617</v>
      </c>
      <c r="E1824" s="2">
        <v>552.26</v>
      </c>
      <c r="F1824" s="2">
        <v>2735511.6874000002</v>
      </c>
      <c r="G1824" s="2">
        <v>2531115.8254</v>
      </c>
      <c r="H1824" s="3">
        <v>8.0753263000000006E-2</v>
      </c>
      <c r="I1824" s="5">
        <v>204395.86202</v>
      </c>
      <c r="J1824" s="2">
        <v>4953.3040368666934</v>
      </c>
      <c r="K1824" s="2">
        <v>4583.1960044182088</v>
      </c>
      <c r="L1824" s="2">
        <v>4907.24</v>
      </c>
      <c r="M1824" s="64" t="s">
        <v>4008</v>
      </c>
    </row>
    <row r="1825" spans="1:13" x14ac:dyDescent="0.25">
      <c r="A1825" t="str">
        <f t="shared" si="28"/>
        <v>711319M16T</v>
      </c>
      <c r="B1825" s="4" t="s">
        <v>3618</v>
      </c>
      <c r="C1825" s="1">
        <v>7113</v>
      </c>
      <c r="D1825" s="1" t="s">
        <v>3619</v>
      </c>
      <c r="E1825" s="2">
        <v>8909.2800000000007</v>
      </c>
      <c r="F1825" s="2">
        <v>4637725.7039999999</v>
      </c>
      <c r="G1825" s="2">
        <v>4508362.0809000004</v>
      </c>
      <c r="H1825" s="3">
        <v>2.86941512E-2</v>
      </c>
      <c r="I1825" s="5">
        <v>129363.62311</v>
      </c>
      <c r="J1825" s="2">
        <v>520.54999999999995</v>
      </c>
      <c r="K1825" s="2">
        <v>506.02990150719251</v>
      </c>
      <c r="L1825" s="2">
        <v>520.54999999999995</v>
      </c>
      <c r="M1825" s="64" t="s">
        <v>4008</v>
      </c>
    </row>
    <row r="1826" spans="1:13" x14ac:dyDescent="0.25">
      <c r="A1826" t="str">
        <f t="shared" si="28"/>
        <v>711419M171</v>
      </c>
      <c r="B1826" s="4" t="s">
        <v>3620</v>
      </c>
      <c r="C1826" s="1">
        <v>7114</v>
      </c>
      <c r="D1826" s="1" t="s">
        <v>3621</v>
      </c>
      <c r="E1826" s="2">
        <v>6515.39</v>
      </c>
      <c r="F1826" s="2">
        <v>4070229.2869000002</v>
      </c>
      <c r="G1826" s="2">
        <v>4111570.7818999998</v>
      </c>
      <c r="H1826" s="3">
        <v>-1.0054914999999999E-2</v>
      </c>
      <c r="I1826" s="5">
        <v>-41341.49497</v>
      </c>
      <c r="J1826" s="2">
        <v>624.71</v>
      </c>
      <c r="K1826" s="2">
        <v>631.05520650337121</v>
      </c>
      <c r="L1826" s="2">
        <v>624.71</v>
      </c>
      <c r="M1826" s="64" t="s">
        <v>4008</v>
      </c>
    </row>
    <row r="1827" spans="1:13" x14ac:dyDescent="0.25">
      <c r="A1827" t="str">
        <f t="shared" si="28"/>
        <v>711819M181</v>
      </c>
      <c r="B1827" s="4" t="s">
        <v>3622</v>
      </c>
      <c r="C1827" s="1">
        <v>7118</v>
      </c>
      <c r="D1827" s="1" t="s">
        <v>3623</v>
      </c>
      <c r="E1827" s="2">
        <v>2717.09</v>
      </c>
      <c r="F1827" s="2">
        <v>6776308.7509000003</v>
      </c>
      <c r="G1827" s="2">
        <v>7626304.1747000003</v>
      </c>
      <c r="H1827" s="3">
        <v>-0.11145574599999999</v>
      </c>
      <c r="I1827" s="5">
        <v>-849995.42379999999</v>
      </c>
      <c r="J1827" s="2">
        <v>2493.9581504109174</v>
      </c>
      <c r="K1827" s="2">
        <v>2806.7911532926769</v>
      </c>
      <c r="L1827" s="2">
        <v>2378.06</v>
      </c>
      <c r="M1827" s="64" t="s">
        <v>4009</v>
      </c>
    </row>
    <row r="1828" spans="1:13" x14ac:dyDescent="0.25">
      <c r="A1828" t="str">
        <f t="shared" si="28"/>
        <v>711919M182</v>
      </c>
      <c r="B1828" s="4" t="s">
        <v>3624</v>
      </c>
      <c r="C1828" s="1">
        <v>7119</v>
      </c>
      <c r="D1828" s="1" t="s">
        <v>3625</v>
      </c>
      <c r="E1828" s="2">
        <v>318.68</v>
      </c>
      <c r="F1828" s="2">
        <v>1342334.7227</v>
      </c>
      <c r="G1828" s="2">
        <v>1661991.4139</v>
      </c>
      <c r="H1828" s="3">
        <v>-0.192333539</v>
      </c>
      <c r="I1828" s="5">
        <v>-319656.6912</v>
      </c>
      <c r="J1828" s="2">
        <v>4212.1712146981299</v>
      </c>
      <c r="K1828" s="2">
        <v>5215.2360170076563</v>
      </c>
      <c r="L1828" s="2">
        <v>4406.87</v>
      </c>
      <c r="M1828" s="64" t="s">
        <v>4010</v>
      </c>
    </row>
    <row r="1829" spans="1:13" x14ac:dyDescent="0.25">
      <c r="A1829" t="str">
        <f t="shared" si="28"/>
        <v>712219M18T</v>
      </c>
      <c r="B1829" s="4" t="s">
        <v>3626</v>
      </c>
      <c r="C1829" s="1">
        <v>7122</v>
      </c>
      <c r="D1829" s="1" t="s">
        <v>3627</v>
      </c>
      <c r="E1829" s="2">
        <v>2175.11</v>
      </c>
      <c r="F1829" s="2">
        <v>1373038.1875</v>
      </c>
      <c r="G1829" s="2">
        <v>1331618.0826000001</v>
      </c>
      <c r="H1829" s="3">
        <v>3.1105093399999999E-2</v>
      </c>
      <c r="I1829" s="5">
        <v>41420.104856999998</v>
      </c>
      <c r="J1829" s="2">
        <v>631.25</v>
      </c>
      <c r="K1829" s="2">
        <v>612.20723669147765</v>
      </c>
      <c r="L1829" s="2">
        <v>631.25</v>
      </c>
      <c r="M1829" s="64" t="s">
        <v>4008</v>
      </c>
    </row>
    <row r="1830" spans="1:13" x14ac:dyDescent="0.25">
      <c r="A1830" t="str">
        <f t="shared" si="28"/>
        <v>712319M191</v>
      </c>
      <c r="B1830" s="4" t="s">
        <v>3628</v>
      </c>
      <c r="C1830" s="1">
        <v>7123</v>
      </c>
      <c r="D1830" s="1" t="s">
        <v>3629</v>
      </c>
      <c r="E1830" s="2">
        <v>3448.71</v>
      </c>
      <c r="F1830" s="2">
        <v>5891826.0826000003</v>
      </c>
      <c r="G1830" s="2">
        <v>6522429.5812999997</v>
      </c>
      <c r="H1830" s="3">
        <v>-9.6682300999999998E-2</v>
      </c>
      <c r="I1830" s="5">
        <v>-630603.4987</v>
      </c>
      <c r="J1830" s="2">
        <v>1708.4144745716515</v>
      </c>
      <c r="K1830" s="2">
        <v>1891.2664681286626</v>
      </c>
      <c r="L1830" s="2">
        <v>1648.21</v>
      </c>
      <c r="M1830" s="64" t="s">
        <v>4008</v>
      </c>
    </row>
    <row r="1831" spans="1:13" x14ac:dyDescent="0.25">
      <c r="A1831" t="str">
        <f t="shared" si="28"/>
        <v>712419M192</v>
      </c>
      <c r="B1831" s="4" t="s">
        <v>3630</v>
      </c>
      <c r="C1831" s="1">
        <v>7124</v>
      </c>
      <c r="D1831" s="1" t="s">
        <v>3631</v>
      </c>
      <c r="E1831" s="2">
        <v>636.61</v>
      </c>
      <c r="F1831" s="2">
        <v>2171201.4618000002</v>
      </c>
      <c r="G1831" s="2">
        <v>1995295.7561000001</v>
      </c>
      <c r="H1831" s="3">
        <v>8.8160216400000005E-2</v>
      </c>
      <c r="I1831" s="5">
        <v>175905.70571000001</v>
      </c>
      <c r="J1831" s="2">
        <v>3410.5676345015004</v>
      </c>
      <c r="K1831" s="2">
        <v>3134.2513565605318</v>
      </c>
      <c r="L1831" s="2">
        <v>3391.38</v>
      </c>
      <c r="M1831" s="64" t="s">
        <v>4008</v>
      </c>
    </row>
    <row r="1832" spans="1:13" x14ac:dyDescent="0.25">
      <c r="A1832" t="str">
        <f t="shared" si="28"/>
        <v>712519M193</v>
      </c>
      <c r="B1832" s="4" t="s">
        <v>3632</v>
      </c>
      <c r="C1832" s="1">
        <v>7125</v>
      </c>
      <c r="D1832" s="1" t="s">
        <v>3633</v>
      </c>
      <c r="E1832" s="2">
        <v>261.27</v>
      </c>
      <c r="F1832" s="2">
        <v>1146271.9306999999</v>
      </c>
      <c r="G1832" s="2">
        <v>1145786.2690000001</v>
      </c>
      <c r="H1832" s="3">
        <v>4.2386760000000001E-4</v>
      </c>
      <c r="I1832" s="5">
        <v>485.66170195000001</v>
      </c>
      <c r="J1832" s="2">
        <v>4387.307883415624</v>
      </c>
      <c r="K1832" s="2">
        <v>4385.4490335668088</v>
      </c>
      <c r="L1832" s="2">
        <v>4351.41</v>
      </c>
      <c r="M1832" s="64" t="s">
        <v>4008</v>
      </c>
    </row>
    <row r="1833" spans="1:13" x14ac:dyDescent="0.25">
      <c r="A1833" t="str">
        <f t="shared" si="28"/>
        <v>712719M19T</v>
      </c>
      <c r="B1833" s="4" t="s">
        <v>3634</v>
      </c>
      <c r="C1833" s="1">
        <v>7127</v>
      </c>
      <c r="D1833" s="1" t="s">
        <v>3635</v>
      </c>
      <c r="E1833" s="2">
        <v>989.95</v>
      </c>
      <c r="F1833" s="2">
        <v>423827.29350000003</v>
      </c>
      <c r="G1833" s="2">
        <v>530411.53485000005</v>
      </c>
      <c r="H1833" s="3">
        <v>-0.20094631099999999</v>
      </c>
      <c r="I1833" s="5">
        <v>-106584.2414</v>
      </c>
      <c r="J1833" s="2">
        <v>428.13</v>
      </c>
      <c r="K1833" s="2">
        <v>535.79628753977477</v>
      </c>
      <c r="L1833" s="2">
        <v>428.13</v>
      </c>
      <c r="M1833" s="64" t="s">
        <v>4008</v>
      </c>
    </row>
    <row r="1834" spans="1:13" x14ac:dyDescent="0.25">
      <c r="A1834" t="str">
        <f t="shared" si="28"/>
        <v>712819M201</v>
      </c>
      <c r="B1834" s="4" t="s">
        <v>3636</v>
      </c>
      <c r="C1834" s="1">
        <v>7128</v>
      </c>
      <c r="D1834" s="1" t="s">
        <v>3637</v>
      </c>
      <c r="E1834" s="2">
        <v>1498</v>
      </c>
      <c r="F1834" s="2">
        <v>2900703.5279000001</v>
      </c>
      <c r="G1834" s="2">
        <v>2966099.9456000002</v>
      </c>
      <c r="H1834" s="3">
        <v>-2.2047948000000001E-2</v>
      </c>
      <c r="I1834" s="5">
        <v>-65396.417679999999</v>
      </c>
      <c r="J1834" s="2">
        <v>1936.3841975300402</v>
      </c>
      <c r="K1834" s="2">
        <v>1980.0400170894527</v>
      </c>
      <c r="L1834" s="2">
        <v>1873.18</v>
      </c>
      <c r="M1834" s="64" t="s">
        <v>4008</v>
      </c>
    </row>
    <row r="1835" spans="1:13" x14ac:dyDescent="0.25">
      <c r="A1835" t="str">
        <f t="shared" si="28"/>
        <v>712919M202</v>
      </c>
      <c r="B1835" s="4" t="s">
        <v>3638</v>
      </c>
      <c r="C1835" s="1">
        <v>7129</v>
      </c>
      <c r="D1835" s="1" t="s">
        <v>3639</v>
      </c>
      <c r="E1835" s="2">
        <v>1744.99</v>
      </c>
      <c r="F1835" s="2">
        <v>6753178.6556000002</v>
      </c>
      <c r="G1835" s="2">
        <v>6159446.8688000003</v>
      </c>
      <c r="H1835" s="3">
        <v>9.6393685899999998E-2</v>
      </c>
      <c r="I1835" s="5">
        <v>593731.78682000004</v>
      </c>
      <c r="J1835" s="2">
        <v>3870.0385994189078</v>
      </c>
      <c r="K1835" s="2">
        <v>3529.7892072733944</v>
      </c>
      <c r="L1835" s="2">
        <v>4129.9399999999996</v>
      </c>
      <c r="M1835" s="64" t="s">
        <v>4008</v>
      </c>
    </row>
    <row r="1836" spans="1:13" x14ac:dyDescent="0.25">
      <c r="A1836" t="str">
        <f t="shared" si="28"/>
        <v>713019M203</v>
      </c>
      <c r="B1836" s="4" t="s">
        <v>3640</v>
      </c>
      <c r="C1836" s="1">
        <v>7130</v>
      </c>
      <c r="D1836" s="1" t="s">
        <v>3641</v>
      </c>
      <c r="E1836" s="2">
        <v>833.15</v>
      </c>
      <c r="F1836" s="2">
        <v>4286540.7528999997</v>
      </c>
      <c r="G1836" s="2">
        <v>3771840.8461000002</v>
      </c>
      <c r="H1836" s="3">
        <v>0.1364585431</v>
      </c>
      <c r="I1836" s="5">
        <v>514699.90681999997</v>
      </c>
      <c r="J1836" s="2">
        <v>5144.9807992558362</v>
      </c>
      <c r="K1836" s="2">
        <v>4527.2050004200928</v>
      </c>
      <c r="L1836" s="2">
        <v>5101.95</v>
      </c>
      <c r="M1836" s="64" t="s">
        <v>4009</v>
      </c>
    </row>
    <row r="1837" spans="1:13" x14ac:dyDescent="0.25">
      <c r="A1837" t="str">
        <f t="shared" si="28"/>
        <v>713219M20T</v>
      </c>
      <c r="B1837" s="4" t="s">
        <v>3642</v>
      </c>
      <c r="C1837" s="1">
        <v>7132</v>
      </c>
      <c r="D1837" s="1" t="s">
        <v>3643</v>
      </c>
      <c r="E1837" s="2">
        <v>5379.61</v>
      </c>
      <c r="F1837" s="2">
        <v>3214047.9945</v>
      </c>
      <c r="G1837" s="2">
        <v>2542602.9120999998</v>
      </c>
      <c r="H1837" s="3">
        <v>0.26407783899999998</v>
      </c>
      <c r="I1837" s="5">
        <v>671445.08241000003</v>
      </c>
      <c r="J1837" s="2">
        <v>597.45000000000005</v>
      </c>
      <c r="K1837" s="2">
        <v>472.63703355819473</v>
      </c>
      <c r="L1837" s="2">
        <v>597.45000000000005</v>
      </c>
      <c r="M1837" s="64" t="s">
        <v>4008</v>
      </c>
    </row>
    <row r="1838" spans="1:13" x14ac:dyDescent="0.25">
      <c r="A1838" t="str">
        <f t="shared" si="28"/>
        <v>713319M21Z</v>
      </c>
      <c r="B1838" s="4" t="s">
        <v>3644</v>
      </c>
      <c r="C1838" s="1">
        <v>7133</v>
      </c>
      <c r="D1838" s="1" t="s">
        <v>3645</v>
      </c>
      <c r="E1838" s="2">
        <v>16585.52</v>
      </c>
      <c r="F1838" s="2">
        <v>12065468.233999999</v>
      </c>
      <c r="G1838" s="2">
        <v>10400038.210999999</v>
      </c>
      <c r="H1838" s="3">
        <v>0.16013691390000001</v>
      </c>
      <c r="I1838" s="5">
        <v>1665430.0237</v>
      </c>
      <c r="J1838" s="2">
        <v>727.4699999758825</v>
      </c>
      <c r="K1838" s="2">
        <v>627.05529950221637</v>
      </c>
      <c r="L1838" s="2">
        <v>727.47</v>
      </c>
      <c r="M1838" s="64" t="s">
        <v>4008</v>
      </c>
    </row>
    <row r="1839" spans="1:13" x14ac:dyDescent="0.25">
      <c r="A1839" t="str">
        <f t="shared" si="28"/>
        <v>713519M22T</v>
      </c>
      <c r="B1839" s="4" t="s">
        <v>3646</v>
      </c>
      <c r="C1839" s="1">
        <v>7135</v>
      </c>
      <c r="D1839" s="1" t="s">
        <v>3647</v>
      </c>
      <c r="E1839" s="2">
        <v>8571.01</v>
      </c>
      <c r="F1839" s="2">
        <v>5264142.9217999997</v>
      </c>
      <c r="G1839" s="2">
        <v>4555897.5318999998</v>
      </c>
      <c r="H1839" s="3">
        <v>0.1554568304</v>
      </c>
      <c r="I1839" s="5">
        <v>708245.38985000004</v>
      </c>
      <c r="J1839" s="2">
        <v>614.17999999999995</v>
      </c>
      <c r="K1839" s="2">
        <v>531.54733594990557</v>
      </c>
      <c r="L1839" s="2">
        <v>614.17999999999995</v>
      </c>
      <c r="M1839" s="64" t="s">
        <v>4008</v>
      </c>
    </row>
    <row r="1840" spans="1:13" x14ac:dyDescent="0.25">
      <c r="A1840" t="str">
        <f t="shared" si="28"/>
        <v>713419M22Z</v>
      </c>
      <c r="B1840" s="4" t="s">
        <v>3648</v>
      </c>
      <c r="C1840" s="1">
        <v>7134</v>
      </c>
      <c r="D1840" s="1" t="s">
        <v>3649</v>
      </c>
      <c r="E1840" s="2">
        <v>3853.95</v>
      </c>
      <c r="F1840" s="2">
        <v>11433881.309</v>
      </c>
      <c r="G1840" s="2">
        <v>9925801.9666000009</v>
      </c>
      <c r="H1840" s="3">
        <v>0.15193526399999999</v>
      </c>
      <c r="I1840" s="5">
        <v>1508079.3419000001</v>
      </c>
      <c r="J1840" s="2">
        <v>2966.7954459710168</v>
      </c>
      <c r="K1840" s="2">
        <v>2575.4879971457858</v>
      </c>
      <c r="L1840" s="2">
        <v>2675</v>
      </c>
      <c r="M1840" s="64" t="s">
        <v>4008</v>
      </c>
    </row>
    <row r="1841" spans="1:13" x14ac:dyDescent="0.25">
      <c r="A1841" t="str">
        <f t="shared" si="28"/>
        <v>725820Z021</v>
      </c>
      <c r="B1841" s="4" t="s">
        <v>3650</v>
      </c>
      <c r="C1841" s="1">
        <v>7258</v>
      </c>
      <c r="D1841" s="1" t="s">
        <v>3651</v>
      </c>
      <c r="E1841" s="2">
        <v>1676.96</v>
      </c>
      <c r="F1841" s="2">
        <v>4365894.8228000002</v>
      </c>
      <c r="G1841" s="2">
        <v>4399262.0713</v>
      </c>
      <c r="H1841" s="3">
        <v>-7.5847379999999997E-3</v>
      </c>
      <c r="I1841" s="5">
        <v>-33367.248549999997</v>
      </c>
      <c r="J1841" s="2">
        <v>2603.4579374582577</v>
      </c>
      <c r="K1841" s="2">
        <v>2623.3553998306456</v>
      </c>
      <c r="L1841" s="2">
        <v>2748.16</v>
      </c>
      <c r="M1841" s="64" t="s">
        <v>4009</v>
      </c>
    </row>
    <row r="1842" spans="1:13" x14ac:dyDescent="0.25">
      <c r="A1842" t="str">
        <f t="shared" si="28"/>
        <v>728520Z021</v>
      </c>
      <c r="B1842" s="4" t="s">
        <v>3650</v>
      </c>
      <c r="C1842" s="1">
        <v>7285</v>
      </c>
      <c r="D1842" s="1" t="s">
        <v>3651</v>
      </c>
      <c r="E1842" s="2">
        <v>484.41</v>
      </c>
      <c r="F1842" s="2">
        <v>2785717.0518999998</v>
      </c>
      <c r="G1842" s="2">
        <v>3409733.5573999998</v>
      </c>
      <c r="H1842" s="3">
        <v>-0.18301034199999999</v>
      </c>
      <c r="I1842" s="5">
        <v>-624016.50549999997</v>
      </c>
      <c r="J1842" s="2">
        <v>5750.7422470634374</v>
      </c>
      <c r="K1842" s="2">
        <v>7038.9413046799191</v>
      </c>
      <c r="L1842" s="2">
        <v>5327</v>
      </c>
      <c r="M1842" s="64" t="s">
        <v>4009</v>
      </c>
    </row>
    <row r="1843" spans="1:13" x14ac:dyDescent="0.25">
      <c r="A1843" t="str">
        <f t="shared" si="28"/>
        <v>725920Z022</v>
      </c>
      <c r="B1843" s="4" t="s">
        <v>3652</v>
      </c>
      <c r="C1843" s="1">
        <v>7259</v>
      </c>
      <c r="D1843" s="1" t="s">
        <v>3653</v>
      </c>
      <c r="E1843" s="2">
        <v>384.14</v>
      </c>
      <c r="F1843" s="2">
        <v>1427547.1032</v>
      </c>
      <c r="G1843" s="2">
        <v>1362203.6332</v>
      </c>
      <c r="H1843" s="3">
        <v>4.7968944200000002E-2</v>
      </c>
      <c r="I1843" s="5">
        <v>65343.470023000002</v>
      </c>
      <c r="J1843" s="2">
        <v>3716.2157109387203</v>
      </c>
      <c r="K1843" s="2">
        <v>3546.1124412974441</v>
      </c>
      <c r="L1843" s="2">
        <v>3980.57</v>
      </c>
      <c r="M1843" s="64" t="s">
        <v>4008</v>
      </c>
    </row>
    <row r="1844" spans="1:13" x14ac:dyDescent="0.25">
      <c r="A1844" t="str">
        <f t="shared" si="28"/>
        <v>728620Z022</v>
      </c>
      <c r="B1844" s="4" t="s">
        <v>3652</v>
      </c>
      <c r="C1844" s="1">
        <v>7286</v>
      </c>
      <c r="D1844" s="1" t="s">
        <v>3653</v>
      </c>
      <c r="E1844" s="2">
        <v>162.01</v>
      </c>
      <c r="F1844" s="2">
        <v>1280897.1172</v>
      </c>
      <c r="G1844" s="2">
        <v>1351212.1283</v>
      </c>
      <c r="H1844" s="3">
        <v>-5.2038468999999997E-2</v>
      </c>
      <c r="I1844" s="5">
        <v>-70315.011060000004</v>
      </c>
      <c r="J1844" s="2">
        <v>7906.2842861551762</v>
      </c>
      <c r="K1844" s="2">
        <v>8340.3007734090497</v>
      </c>
      <c r="L1844" s="2">
        <v>7715.88</v>
      </c>
      <c r="M1844" s="64" t="s">
        <v>4013</v>
      </c>
    </row>
    <row r="1845" spans="1:13" x14ac:dyDescent="0.25">
      <c r="A1845" t="str">
        <f t="shared" si="28"/>
        <v>726020Z023</v>
      </c>
      <c r="B1845" s="4" t="s">
        <v>3654</v>
      </c>
      <c r="C1845" s="1">
        <v>7260</v>
      </c>
      <c r="D1845" s="1" t="s">
        <v>3655</v>
      </c>
      <c r="E1845" s="2">
        <v>78.14</v>
      </c>
      <c r="F1845" s="2">
        <v>452014.55940000003</v>
      </c>
      <c r="G1845" s="2">
        <v>397664.58143999998</v>
      </c>
      <c r="H1845" s="3">
        <v>0.13667291610000001</v>
      </c>
      <c r="I1845" s="5">
        <v>54349.977963999998</v>
      </c>
      <c r="J1845" s="2">
        <v>5784.6757025851039</v>
      </c>
      <c r="K1845" s="2">
        <v>5089.129529562324</v>
      </c>
      <c r="L1845" s="2">
        <v>6151.12</v>
      </c>
      <c r="M1845" s="64" t="s">
        <v>4012</v>
      </c>
    </row>
    <row r="1846" spans="1:13" x14ac:dyDescent="0.25">
      <c r="A1846" t="str">
        <f t="shared" si="28"/>
        <v>726220Z02T</v>
      </c>
      <c r="B1846" s="4" t="s">
        <v>3656</v>
      </c>
      <c r="C1846" s="1">
        <v>7262</v>
      </c>
      <c r="D1846" s="1" t="s">
        <v>3657</v>
      </c>
      <c r="E1846" s="2">
        <v>3342.24</v>
      </c>
      <c r="F1846" s="2">
        <v>1670317.8624</v>
      </c>
      <c r="G1846" s="2">
        <v>1478053.5776</v>
      </c>
      <c r="H1846" s="3">
        <v>0.13007937450000001</v>
      </c>
      <c r="I1846" s="5">
        <v>192264.28479999999</v>
      </c>
      <c r="J1846" s="2">
        <v>499.76000000000005</v>
      </c>
      <c r="K1846" s="2">
        <v>442.23442290200586</v>
      </c>
      <c r="L1846" s="2">
        <v>499.75999999999976</v>
      </c>
      <c r="M1846" s="64" t="s">
        <v>4008</v>
      </c>
    </row>
    <row r="1847" spans="1:13" x14ac:dyDescent="0.25">
      <c r="A1847" t="str">
        <f t="shared" si="28"/>
        <v>726320Z031</v>
      </c>
      <c r="B1847" s="4" t="s">
        <v>3658</v>
      </c>
      <c r="C1847" s="1">
        <v>7263</v>
      </c>
      <c r="D1847" s="1" t="s">
        <v>3659</v>
      </c>
      <c r="E1847" s="2">
        <v>3395.28</v>
      </c>
      <c r="F1847" s="2">
        <v>2445891.8064000001</v>
      </c>
      <c r="G1847" s="2">
        <v>2697047.1639</v>
      </c>
      <c r="H1847" s="3">
        <v>-9.3122344999999995E-2</v>
      </c>
      <c r="I1847" s="5">
        <v>-251155.35750000001</v>
      </c>
      <c r="J1847" s="2">
        <v>720.38</v>
      </c>
      <c r="K1847" s="2">
        <v>794.3519132148158</v>
      </c>
      <c r="L1847" s="2">
        <v>720.38</v>
      </c>
      <c r="M1847" s="64" t="s">
        <v>4008</v>
      </c>
    </row>
    <row r="1848" spans="1:13" x14ac:dyDescent="0.25">
      <c r="A1848" t="str">
        <f t="shared" si="28"/>
        <v>726720Z041</v>
      </c>
      <c r="B1848" s="4" t="s">
        <v>3660</v>
      </c>
      <c r="C1848" s="1">
        <v>7267</v>
      </c>
      <c r="D1848" s="1" t="s">
        <v>3661</v>
      </c>
      <c r="E1848" s="2">
        <v>27599.02</v>
      </c>
      <c r="F1848" s="2">
        <v>64204040.468000002</v>
      </c>
      <c r="G1848" s="2">
        <v>66722583.336000003</v>
      </c>
      <c r="H1848" s="3">
        <v>-3.7746482999999997E-2</v>
      </c>
      <c r="I1848" s="5">
        <v>-2518542.8670000001</v>
      </c>
      <c r="J1848" s="2">
        <v>2326.3159513634905</v>
      </c>
      <c r="K1848" s="2">
        <v>2417.5707447583286</v>
      </c>
      <c r="L1848" s="2">
        <v>2430.77</v>
      </c>
      <c r="M1848" s="64" t="s">
        <v>4008</v>
      </c>
    </row>
    <row r="1849" spans="1:13" x14ac:dyDescent="0.25">
      <c r="A1849" t="str">
        <f t="shared" si="28"/>
        <v>728120Z041</v>
      </c>
      <c r="B1849" s="4" t="s">
        <v>3660</v>
      </c>
      <c r="C1849" s="1">
        <v>7281</v>
      </c>
      <c r="D1849" s="1" t="s">
        <v>3661</v>
      </c>
      <c r="E1849" s="2">
        <v>5463.24</v>
      </c>
      <c r="F1849" s="2">
        <v>27873560.390999999</v>
      </c>
      <c r="G1849" s="2">
        <v>36916796.008000001</v>
      </c>
      <c r="H1849" s="3">
        <v>-0.24496263500000001</v>
      </c>
      <c r="I1849" s="5">
        <v>-9043235.6170000006</v>
      </c>
      <c r="J1849" s="2">
        <v>5102.020118281459</v>
      </c>
      <c r="K1849" s="2">
        <v>6757.3081189916611</v>
      </c>
      <c r="L1849" s="2">
        <v>4711.7700000000004</v>
      </c>
      <c r="M1849" s="64" t="s">
        <v>4009</v>
      </c>
    </row>
    <row r="1850" spans="1:13" x14ac:dyDescent="0.25">
      <c r="A1850" t="str">
        <f t="shared" si="28"/>
        <v>726820Z042</v>
      </c>
      <c r="B1850" s="4" t="s">
        <v>3662</v>
      </c>
      <c r="C1850" s="1">
        <v>7268</v>
      </c>
      <c r="D1850" s="1" t="s">
        <v>3663</v>
      </c>
      <c r="E1850" s="2">
        <v>7475.74</v>
      </c>
      <c r="F1850" s="2">
        <v>24456829.491999999</v>
      </c>
      <c r="G1850" s="2">
        <v>24061676.004999999</v>
      </c>
      <c r="H1850" s="3">
        <v>1.64225255E-2</v>
      </c>
      <c r="I1850" s="5">
        <v>395153.48680999997</v>
      </c>
      <c r="J1850" s="2">
        <v>3271.492787603635</v>
      </c>
      <c r="K1850" s="2">
        <v>3218.6346776372638</v>
      </c>
      <c r="L1850" s="2">
        <v>3346.8</v>
      </c>
      <c r="M1850" s="64" t="s">
        <v>4008</v>
      </c>
    </row>
    <row r="1851" spans="1:13" x14ac:dyDescent="0.25">
      <c r="A1851" t="str">
        <f t="shared" si="28"/>
        <v>728220Z042</v>
      </c>
      <c r="B1851" s="4" t="s">
        <v>3662</v>
      </c>
      <c r="C1851" s="1">
        <v>7282</v>
      </c>
      <c r="D1851" s="1" t="s">
        <v>3663</v>
      </c>
      <c r="E1851" s="2">
        <v>2262.4</v>
      </c>
      <c r="F1851" s="2">
        <v>15150369.73</v>
      </c>
      <c r="G1851" s="2">
        <v>15889000.461999999</v>
      </c>
      <c r="H1851" s="3">
        <v>-4.6486922E-2</v>
      </c>
      <c r="I1851" s="5">
        <v>-738630.73259999999</v>
      </c>
      <c r="J1851" s="2">
        <v>6696.5919952263084</v>
      </c>
      <c r="K1851" s="2">
        <v>7023.0730472065061</v>
      </c>
      <c r="L1851" s="2">
        <v>6487.38</v>
      </c>
      <c r="M1851" s="64" t="s">
        <v>4009</v>
      </c>
    </row>
    <row r="1852" spans="1:13" x14ac:dyDescent="0.25">
      <c r="A1852" t="str">
        <f t="shared" si="28"/>
        <v>726920Z043</v>
      </c>
      <c r="B1852" s="4" t="s">
        <v>3664</v>
      </c>
      <c r="C1852" s="1">
        <v>7269</v>
      </c>
      <c r="D1852" s="1" t="s">
        <v>3665</v>
      </c>
      <c r="E1852" s="2">
        <v>2579.4</v>
      </c>
      <c r="F1852" s="2">
        <v>12605098.403999999</v>
      </c>
      <c r="G1852" s="2">
        <v>12218592.752</v>
      </c>
      <c r="H1852" s="3">
        <v>3.1632583200000002E-2</v>
      </c>
      <c r="I1852" s="5">
        <v>386505.65188999998</v>
      </c>
      <c r="J1852" s="2">
        <v>4886.8335287276104</v>
      </c>
      <c r="K1852" s="2">
        <v>4736.9902892145456</v>
      </c>
      <c r="L1852" s="2">
        <v>4975.7700000000004</v>
      </c>
      <c r="M1852" s="64" t="s">
        <v>4008</v>
      </c>
    </row>
    <row r="1853" spans="1:13" x14ac:dyDescent="0.25">
      <c r="A1853" t="str">
        <f t="shared" si="28"/>
        <v>728320Z043</v>
      </c>
      <c r="B1853" s="4" t="s">
        <v>3664</v>
      </c>
      <c r="C1853" s="1">
        <v>7283</v>
      </c>
      <c r="D1853" s="1" t="s">
        <v>3665</v>
      </c>
      <c r="E1853" s="2">
        <v>457.88</v>
      </c>
      <c r="F1853" s="2">
        <v>4567015.5977999996</v>
      </c>
      <c r="G1853" s="2">
        <v>3513208.3486000001</v>
      </c>
      <c r="H1853" s="3">
        <v>0.2999558081</v>
      </c>
      <c r="I1853" s="5">
        <v>1053807.2492</v>
      </c>
      <c r="J1853" s="2">
        <v>9974.2631209050396</v>
      </c>
      <c r="K1853" s="2">
        <v>7672.7709194548797</v>
      </c>
      <c r="L1853" s="2">
        <v>9644.9699999999993</v>
      </c>
      <c r="M1853" s="64" t="s">
        <v>4009</v>
      </c>
    </row>
    <row r="1854" spans="1:13" x14ac:dyDescent="0.25">
      <c r="A1854" t="str">
        <f t="shared" si="28"/>
        <v>727020Z044</v>
      </c>
      <c r="B1854" s="4" t="s">
        <v>3666</v>
      </c>
      <c r="C1854" s="1">
        <v>7270</v>
      </c>
      <c r="D1854" s="1" t="s">
        <v>3667</v>
      </c>
      <c r="E1854" s="2">
        <v>537.84</v>
      </c>
      <c r="F1854" s="2">
        <v>3919372.4177999999</v>
      </c>
      <c r="G1854" s="2">
        <v>4089937.2121000001</v>
      </c>
      <c r="H1854" s="3">
        <v>-4.1703523999999999E-2</v>
      </c>
      <c r="I1854" s="5">
        <v>-170564.79430000001</v>
      </c>
      <c r="J1854" s="2">
        <v>7287.2460542168665</v>
      </c>
      <c r="K1854" s="2">
        <v>7604.3753013907481</v>
      </c>
      <c r="L1854" s="2">
        <v>6691.07</v>
      </c>
      <c r="M1854" s="64" t="s">
        <v>4009</v>
      </c>
    </row>
    <row r="1855" spans="1:13" x14ac:dyDescent="0.25">
      <c r="A1855" t="str">
        <f t="shared" si="28"/>
        <v>727120Z04T</v>
      </c>
      <c r="B1855" s="4" t="s">
        <v>3668</v>
      </c>
      <c r="C1855" s="1">
        <v>7271</v>
      </c>
      <c r="D1855" s="1" t="s">
        <v>3669</v>
      </c>
      <c r="E1855" s="2">
        <v>32844.19</v>
      </c>
      <c r="F1855" s="2">
        <v>14207411.267999999</v>
      </c>
      <c r="G1855" s="2">
        <v>13393218.182</v>
      </c>
      <c r="H1855" s="3">
        <v>6.0791445E-2</v>
      </c>
      <c r="I1855" s="5">
        <v>814193.08592999994</v>
      </c>
      <c r="J1855" s="2">
        <v>432.56999999086594</v>
      </c>
      <c r="K1855" s="2">
        <v>407.78043794046982</v>
      </c>
      <c r="L1855" s="2">
        <v>432.56999999999994</v>
      </c>
      <c r="M1855" s="64" t="s">
        <v>4012</v>
      </c>
    </row>
    <row r="1856" spans="1:13" x14ac:dyDescent="0.25">
      <c r="A1856" t="str">
        <f t="shared" si="28"/>
        <v>727220Z051</v>
      </c>
      <c r="B1856" s="4" t="s">
        <v>3670</v>
      </c>
      <c r="C1856" s="1">
        <v>7272</v>
      </c>
      <c r="D1856" s="1" t="s">
        <v>3671</v>
      </c>
      <c r="E1856" s="2">
        <v>105865.56</v>
      </c>
      <c r="F1856" s="2">
        <v>65217419.582000002</v>
      </c>
      <c r="G1856" s="2">
        <v>65807471.526000001</v>
      </c>
      <c r="H1856" s="3">
        <v>-8.9663369999999996E-3</v>
      </c>
      <c r="I1856" s="5">
        <v>-590051.94310000003</v>
      </c>
      <c r="J1856" s="2">
        <v>616.0399999962217</v>
      </c>
      <c r="K1856" s="2">
        <v>621.61359677311486</v>
      </c>
      <c r="L1856" s="2">
        <v>616.04</v>
      </c>
      <c r="M1856" s="64" t="s">
        <v>4008</v>
      </c>
    </row>
    <row r="1857" spans="1:13" x14ac:dyDescent="0.25">
      <c r="A1857" t="str">
        <f t="shared" si="28"/>
        <v>727320Z052</v>
      </c>
      <c r="B1857" s="4" t="s">
        <v>3672</v>
      </c>
      <c r="C1857" s="1">
        <v>7273</v>
      </c>
      <c r="D1857" s="1" t="s">
        <v>3673</v>
      </c>
      <c r="E1857" s="2">
        <v>1412.91</v>
      </c>
      <c r="F1857" s="2">
        <v>3918437.4032999999</v>
      </c>
      <c r="G1857" s="2">
        <v>3871933.7861000001</v>
      </c>
      <c r="H1857" s="3">
        <v>1.20104371E-2</v>
      </c>
      <c r="I1857" s="5">
        <v>46503.617215999999</v>
      </c>
      <c r="J1857" s="2">
        <v>2773.3099796165357</v>
      </c>
      <c r="K1857" s="2">
        <v>2740.3966183974917</v>
      </c>
      <c r="L1857" s="2">
        <v>2716.83</v>
      </c>
      <c r="M1857" s="64" t="s">
        <v>4013</v>
      </c>
    </row>
    <row r="1858" spans="1:13" x14ac:dyDescent="0.25">
      <c r="A1858" t="str">
        <f t="shared" si="28"/>
        <v>727420Z053</v>
      </c>
      <c r="B1858" s="4" t="s">
        <v>3674</v>
      </c>
      <c r="C1858" s="1">
        <v>7274</v>
      </c>
      <c r="D1858" s="1" t="s">
        <v>3675</v>
      </c>
      <c r="E1858" s="2">
        <v>635.58000000000004</v>
      </c>
      <c r="F1858" s="2">
        <v>2861516.0896000001</v>
      </c>
      <c r="G1858" s="2">
        <v>2666865.8621999999</v>
      </c>
      <c r="H1858" s="3">
        <v>7.2988383200000007E-2</v>
      </c>
      <c r="I1858" s="5">
        <v>194650.22740999999</v>
      </c>
      <c r="J1858" s="2">
        <v>4502.2122936530413</v>
      </c>
      <c r="K1858" s="2">
        <v>4195.9562324176341</v>
      </c>
      <c r="L1858" s="2">
        <v>4063.22</v>
      </c>
      <c r="M1858" s="64" t="s">
        <v>4009</v>
      </c>
    </row>
    <row r="1859" spans="1:13" x14ac:dyDescent="0.25">
      <c r="A1859" t="str">
        <f t="shared" ref="A1859:A1922" si="29">TRIM(CONCATENATE(C1859,B1859))</f>
        <v>727620Z061</v>
      </c>
      <c r="B1859" s="4" t="s">
        <v>3676</v>
      </c>
      <c r="C1859" s="1">
        <v>7276</v>
      </c>
      <c r="D1859" s="1" t="s">
        <v>3677</v>
      </c>
      <c r="E1859" s="2">
        <v>1159.92</v>
      </c>
      <c r="F1859" s="2">
        <v>3195123.3816</v>
      </c>
      <c r="G1859" s="2">
        <v>3392394.8276999998</v>
      </c>
      <c r="H1859" s="3">
        <v>-5.8151086999999997E-2</v>
      </c>
      <c r="I1859" s="5">
        <v>-197271.4461</v>
      </c>
      <c r="J1859" s="2">
        <v>2754.6066811504238</v>
      </c>
      <c r="K1859" s="2">
        <v>2924.6800018104695</v>
      </c>
      <c r="L1859" s="2">
        <v>2551.37</v>
      </c>
      <c r="M1859" s="64" t="s">
        <v>4008</v>
      </c>
    </row>
    <row r="1860" spans="1:13" x14ac:dyDescent="0.25">
      <c r="A1860" t="str">
        <f t="shared" si="29"/>
        <v>727720Z062</v>
      </c>
      <c r="B1860" s="4" t="s">
        <v>3678</v>
      </c>
      <c r="C1860" s="1">
        <v>7277</v>
      </c>
      <c r="D1860" s="1" t="s">
        <v>3679</v>
      </c>
      <c r="E1860" s="2">
        <v>725.13</v>
      </c>
      <c r="F1860" s="2">
        <v>4082985.2958999998</v>
      </c>
      <c r="G1860" s="2">
        <v>3606525.5935999998</v>
      </c>
      <c r="H1860" s="3">
        <v>0.13211044529999999</v>
      </c>
      <c r="I1860" s="5">
        <v>476459.70227000001</v>
      </c>
      <c r="J1860" s="2">
        <v>5630.6942146925376</v>
      </c>
      <c r="K1860" s="2">
        <v>4973.6262375022407</v>
      </c>
      <c r="L1860" s="2">
        <v>5782.2</v>
      </c>
      <c r="M1860" s="64" t="s">
        <v>4009</v>
      </c>
    </row>
    <row r="1861" spans="1:13" x14ac:dyDescent="0.25">
      <c r="A1861" t="str">
        <f t="shared" si="29"/>
        <v>727820Z063</v>
      </c>
      <c r="B1861" s="4" t="s">
        <v>3680</v>
      </c>
      <c r="C1861" s="1">
        <v>7278</v>
      </c>
      <c r="D1861" s="1" t="s">
        <v>3681</v>
      </c>
      <c r="E1861" s="2">
        <v>560.99</v>
      </c>
      <c r="F1861" s="2">
        <v>4648904.6347000003</v>
      </c>
      <c r="G1861" s="2">
        <v>4323432.8594000004</v>
      </c>
      <c r="H1861" s="3">
        <v>7.5280867299999998E-2</v>
      </c>
      <c r="I1861" s="5">
        <v>325471.77533999999</v>
      </c>
      <c r="J1861" s="2">
        <v>8286.9652484001508</v>
      </c>
      <c r="K1861" s="2">
        <v>7706.7913142836778</v>
      </c>
      <c r="L1861" s="2">
        <v>8442.31</v>
      </c>
      <c r="M1861" s="64" t="s">
        <v>4008</v>
      </c>
    </row>
    <row r="1862" spans="1:13" x14ac:dyDescent="0.25">
      <c r="A1862" t="str">
        <f t="shared" si="29"/>
        <v>728020Z06T</v>
      </c>
      <c r="B1862" s="4" t="s">
        <v>3682</v>
      </c>
      <c r="C1862" s="1">
        <v>7280</v>
      </c>
      <c r="D1862" s="1" t="s">
        <v>3683</v>
      </c>
      <c r="E1862" s="2">
        <v>3074.06</v>
      </c>
      <c r="F1862" s="2">
        <v>1677852.6886</v>
      </c>
      <c r="G1862" s="2">
        <v>1715874.4878</v>
      </c>
      <c r="H1862" s="3">
        <v>-2.2158845999999999E-2</v>
      </c>
      <c r="I1862" s="5">
        <v>-38021.799149999999</v>
      </c>
      <c r="J1862" s="2">
        <v>545.81000000000006</v>
      </c>
      <c r="K1862" s="2">
        <v>558.17859371645318</v>
      </c>
      <c r="L1862" s="2">
        <v>545.80999999999995</v>
      </c>
      <c r="M1862" s="64" t="s">
        <v>4008</v>
      </c>
    </row>
    <row r="1863" spans="1:13" x14ac:dyDescent="0.25">
      <c r="A1863" t="str">
        <f t="shared" si="29"/>
        <v>740621C021</v>
      </c>
      <c r="B1863" s="4" t="s">
        <v>3684</v>
      </c>
      <c r="C1863" s="1">
        <v>7406</v>
      </c>
      <c r="D1863" s="1" t="s">
        <v>3685</v>
      </c>
      <c r="E1863" s="2">
        <v>1183.1500000000001</v>
      </c>
      <c r="F1863" s="2">
        <v>2284924.9093999998</v>
      </c>
      <c r="G1863" s="2">
        <v>3212125.7725</v>
      </c>
      <c r="H1863" s="3">
        <v>-0.28865646299999997</v>
      </c>
      <c r="I1863" s="5">
        <v>-927200.86309999996</v>
      </c>
      <c r="J1863" s="2">
        <v>1931.2216620039721</v>
      </c>
      <c r="K1863" s="2">
        <v>2714.8931010438237</v>
      </c>
      <c r="L1863" s="2">
        <v>1830.1</v>
      </c>
      <c r="M1863" s="64" t="s">
        <v>4013</v>
      </c>
    </row>
    <row r="1864" spans="1:13" x14ac:dyDescent="0.25">
      <c r="A1864" t="str">
        <f t="shared" si="29"/>
        <v>740821C023</v>
      </c>
      <c r="B1864" s="4" t="s">
        <v>3686</v>
      </c>
      <c r="C1864" s="1">
        <v>7408</v>
      </c>
      <c r="D1864" s="1" t="s">
        <v>3687</v>
      </c>
      <c r="E1864" s="2">
        <v>128.30000000000001</v>
      </c>
      <c r="F1864" s="2">
        <v>1996556.9117000001</v>
      </c>
      <c r="G1864" s="2">
        <v>1777272.7401000001</v>
      </c>
      <c r="H1864" s="3">
        <v>0.1233823975</v>
      </c>
      <c r="I1864" s="5">
        <v>219284.1716</v>
      </c>
      <c r="J1864" s="2">
        <v>15561.628306313327</v>
      </c>
      <c r="K1864" s="2">
        <v>13852.476540140295</v>
      </c>
      <c r="L1864" s="2">
        <v>17704.59</v>
      </c>
      <c r="M1864" s="64" t="s">
        <v>4010</v>
      </c>
    </row>
    <row r="1865" spans="1:13" x14ac:dyDescent="0.25">
      <c r="A1865" t="str">
        <f t="shared" si="29"/>
        <v>741021C02J</v>
      </c>
      <c r="B1865" s="4" t="s">
        <v>3688</v>
      </c>
      <c r="C1865" s="1">
        <v>7410</v>
      </c>
      <c r="D1865" s="1" t="s">
        <v>3689</v>
      </c>
      <c r="E1865" s="2">
        <v>489.53</v>
      </c>
      <c r="F1865" s="2">
        <v>895888.853</v>
      </c>
      <c r="G1865" s="2">
        <v>929262.77239000006</v>
      </c>
      <c r="H1865" s="3">
        <v>-3.5914405000000003E-2</v>
      </c>
      <c r="I1865" s="5">
        <v>-33373.919390000003</v>
      </c>
      <c r="J1865" s="2">
        <v>1830.1000000000001</v>
      </c>
      <c r="K1865" s="2">
        <v>1898.2754323330544</v>
      </c>
      <c r="L1865" s="2">
        <v>1830.1</v>
      </c>
      <c r="M1865" s="64" t="s">
        <v>4013</v>
      </c>
    </row>
    <row r="1866" spans="1:13" x14ac:dyDescent="0.25">
      <c r="A1866" t="str">
        <f t="shared" si="29"/>
        <v>741121C031</v>
      </c>
      <c r="B1866" s="4" t="s">
        <v>3690</v>
      </c>
      <c r="C1866" s="1">
        <v>7411</v>
      </c>
      <c r="D1866" s="1" t="s">
        <v>3691</v>
      </c>
      <c r="E1866" s="2">
        <v>120.3</v>
      </c>
      <c r="F1866" s="2">
        <v>254770.56</v>
      </c>
      <c r="G1866" s="2">
        <v>512843.81803999998</v>
      </c>
      <c r="H1866" s="3">
        <v>-0.50321998400000001</v>
      </c>
      <c r="I1866" s="5">
        <v>-258073.258</v>
      </c>
      <c r="J1866" s="2">
        <v>2117.7935162094764</v>
      </c>
      <c r="K1866" s="2">
        <v>4263.0408814630091</v>
      </c>
      <c r="L1866" s="2">
        <v>1956.8</v>
      </c>
      <c r="M1866" s="64" t="s">
        <v>4013</v>
      </c>
    </row>
    <row r="1867" spans="1:13" x14ac:dyDescent="0.25">
      <c r="A1867" t="str">
        <f t="shared" si="29"/>
        <v>741521C041</v>
      </c>
      <c r="B1867" s="4" t="s">
        <v>3692</v>
      </c>
      <c r="C1867" s="1">
        <v>7415</v>
      </c>
      <c r="D1867" s="1" t="s">
        <v>3693</v>
      </c>
      <c r="E1867" s="2">
        <v>1425.48</v>
      </c>
      <c r="F1867" s="2">
        <v>3481488.1962000001</v>
      </c>
      <c r="G1867" s="2">
        <v>4634380.5310000004</v>
      </c>
      <c r="H1867" s="3">
        <v>-0.248769458</v>
      </c>
      <c r="I1867" s="5">
        <v>-1152892.335</v>
      </c>
      <c r="J1867" s="2">
        <v>2442.3269328226284</v>
      </c>
      <c r="K1867" s="2">
        <v>3251.1017558997673</v>
      </c>
      <c r="L1867" s="2">
        <v>2360.5100000000002</v>
      </c>
      <c r="M1867" s="64" t="s">
        <v>4008</v>
      </c>
    </row>
    <row r="1868" spans="1:13" x14ac:dyDescent="0.25">
      <c r="A1868" t="str">
        <f t="shared" si="29"/>
        <v>741921C04J</v>
      </c>
      <c r="B1868" s="4" t="s">
        <v>3694</v>
      </c>
      <c r="C1868" s="1">
        <v>7419</v>
      </c>
      <c r="D1868" s="1" t="s">
        <v>3695</v>
      </c>
      <c r="E1868" s="2">
        <v>687.84</v>
      </c>
      <c r="F1868" s="2">
        <v>1243999.9103999999</v>
      </c>
      <c r="G1868" s="2">
        <v>1173551.5604999999</v>
      </c>
      <c r="H1868" s="3">
        <v>6.0030042399999997E-2</v>
      </c>
      <c r="I1868" s="5">
        <v>70448.349948000003</v>
      </c>
      <c r="J1868" s="2">
        <v>1808.5599999999997</v>
      </c>
      <c r="K1868" s="2">
        <v>1706.1403240579202</v>
      </c>
      <c r="L1868" s="2">
        <v>1808.56</v>
      </c>
      <c r="M1868" s="64" t="s">
        <v>4013</v>
      </c>
    </row>
    <row r="1869" spans="1:13" x14ac:dyDescent="0.25">
      <c r="A1869" t="str">
        <f t="shared" si="29"/>
        <v>742021C051</v>
      </c>
      <c r="B1869" s="4" t="s">
        <v>3696</v>
      </c>
      <c r="C1869" s="1">
        <v>7420</v>
      </c>
      <c r="D1869" s="1" t="s">
        <v>3697</v>
      </c>
      <c r="E1869" s="2">
        <v>4492.03</v>
      </c>
      <c r="F1869" s="2">
        <v>12618392.42</v>
      </c>
      <c r="G1869" s="2">
        <v>13543568.888</v>
      </c>
      <c r="H1869" s="3">
        <v>-6.8311127999999999E-2</v>
      </c>
      <c r="I1869" s="5">
        <v>-925176.46790000005</v>
      </c>
      <c r="J1869" s="2">
        <v>2809.0623660126939</v>
      </c>
      <c r="K1869" s="2">
        <v>3015.021913923104</v>
      </c>
      <c r="L1869" s="2">
        <v>2702.35</v>
      </c>
      <c r="M1869" s="64" t="s">
        <v>4008</v>
      </c>
    </row>
    <row r="1870" spans="1:13" x14ac:dyDescent="0.25">
      <c r="A1870" t="str">
        <f t="shared" si="29"/>
        <v>742121C052</v>
      </c>
      <c r="B1870" s="4" t="s">
        <v>3698</v>
      </c>
      <c r="C1870" s="1">
        <v>7421</v>
      </c>
      <c r="D1870" s="1" t="s">
        <v>3699</v>
      </c>
      <c r="E1870" s="2">
        <v>1961.67</v>
      </c>
      <c r="F1870" s="2">
        <v>13989752.339</v>
      </c>
      <c r="G1870" s="2">
        <v>12733390.743000001</v>
      </c>
      <c r="H1870" s="3">
        <v>9.8666696200000001E-2</v>
      </c>
      <c r="I1870" s="5">
        <v>1256361.5963999999</v>
      </c>
      <c r="J1870" s="2">
        <v>7131.5523706841614</v>
      </c>
      <c r="K1870" s="2">
        <v>6491.0972503020384</v>
      </c>
      <c r="L1870" s="2">
        <v>7059.86</v>
      </c>
      <c r="M1870" s="64" t="s">
        <v>4013</v>
      </c>
    </row>
    <row r="1871" spans="1:13" x14ac:dyDescent="0.25">
      <c r="A1871" t="str">
        <f t="shared" si="29"/>
        <v>742221C053</v>
      </c>
      <c r="B1871" s="4" t="s">
        <v>3700</v>
      </c>
      <c r="C1871" s="1">
        <v>7422</v>
      </c>
      <c r="D1871" s="1" t="s">
        <v>3701</v>
      </c>
      <c r="E1871" s="2">
        <v>2780.01</v>
      </c>
      <c r="F1871" s="2">
        <v>30775998.193</v>
      </c>
      <c r="G1871" s="2">
        <v>26868309.169</v>
      </c>
      <c r="H1871" s="3">
        <v>0.14543859079999999</v>
      </c>
      <c r="I1871" s="5">
        <v>3907689.0238999999</v>
      </c>
      <c r="J1871" s="2">
        <v>11070.463125312497</v>
      </c>
      <c r="K1871" s="2">
        <v>9664.8246477530647</v>
      </c>
      <c r="L1871" s="2">
        <v>11299.04</v>
      </c>
      <c r="M1871" s="64" t="s">
        <v>4008</v>
      </c>
    </row>
    <row r="1872" spans="1:13" x14ac:dyDescent="0.25">
      <c r="A1872" t="str">
        <f t="shared" si="29"/>
        <v>742321C054</v>
      </c>
      <c r="B1872" s="4" t="s">
        <v>3702</v>
      </c>
      <c r="C1872" s="1">
        <v>7423</v>
      </c>
      <c r="D1872" s="1" t="s">
        <v>3703</v>
      </c>
      <c r="E1872" s="2">
        <v>1076.3800000000001</v>
      </c>
      <c r="F1872" s="2">
        <v>22448556.517000001</v>
      </c>
      <c r="G1872" s="2">
        <v>20174413.567000002</v>
      </c>
      <c r="H1872" s="3">
        <v>0.1127241167</v>
      </c>
      <c r="I1872" s="5">
        <v>2274142.9498999999</v>
      </c>
      <c r="J1872" s="2">
        <v>20855.605378212153</v>
      </c>
      <c r="K1872" s="2">
        <v>18742.835770824429</v>
      </c>
      <c r="L1872" s="2">
        <v>21327.3</v>
      </c>
      <c r="M1872" s="64" t="s">
        <v>4008</v>
      </c>
    </row>
    <row r="1873" spans="1:13" x14ac:dyDescent="0.25">
      <c r="A1873" t="str">
        <f t="shared" si="29"/>
        <v>742421C05J</v>
      </c>
      <c r="B1873" s="4" t="s">
        <v>3704</v>
      </c>
      <c r="C1873" s="1">
        <v>7424</v>
      </c>
      <c r="D1873" s="1" t="s">
        <v>3705</v>
      </c>
      <c r="E1873" s="2">
        <v>913.36</v>
      </c>
      <c r="F1873" s="2">
        <v>1218604.912</v>
      </c>
      <c r="G1873" s="2">
        <v>1356788.8489000001</v>
      </c>
      <c r="H1873" s="3">
        <v>-0.101846309</v>
      </c>
      <c r="I1873" s="5">
        <v>-138183.9369</v>
      </c>
      <c r="J1873" s="2">
        <v>1334.2</v>
      </c>
      <c r="K1873" s="2">
        <v>1485.4918639966718</v>
      </c>
      <c r="L1873" s="2">
        <v>1334.2</v>
      </c>
      <c r="M1873" s="64" t="s">
        <v>4008</v>
      </c>
    </row>
    <row r="1874" spans="1:13" x14ac:dyDescent="0.25">
      <c r="A1874" t="str">
        <f t="shared" si="29"/>
        <v>756321K02J</v>
      </c>
      <c r="B1874" s="4" t="s">
        <v>3706</v>
      </c>
      <c r="C1874" s="1">
        <v>7563</v>
      </c>
      <c r="D1874" s="1" t="s">
        <v>3707</v>
      </c>
      <c r="E1874" s="2">
        <v>907.45</v>
      </c>
      <c r="F1874" s="2">
        <v>819191.41299999994</v>
      </c>
      <c r="G1874" s="2">
        <v>838105.54671000002</v>
      </c>
      <c r="H1874" s="3">
        <v>-2.2567723000000001E-2</v>
      </c>
      <c r="I1874" s="5">
        <v>-18914.133709999998</v>
      </c>
      <c r="J1874" s="2">
        <v>902.7399999999999</v>
      </c>
      <c r="K1874" s="2">
        <v>923.58316900104683</v>
      </c>
      <c r="L1874" s="2">
        <v>902.74</v>
      </c>
      <c r="M1874" s="64" t="s">
        <v>4009</v>
      </c>
    </row>
    <row r="1875" spans="1:13" x14ac:dyDescent="0.25">
      <c r="A1875" t="str">
        <f t="shared" si="29"/>
        <v>756421M021</v>
      </c>
      <c r="B1875" s="4" t="s">
        <v>3708</v>
      </c>
      <c r="C1875" s="1">
        <v>7564</v>
      </c>
      <c r="D1875" s="1" t="s">
        <v>3709</v>
      </c>
      <c r="E1875" s="2">
        <v>5286.84</v>
      </c>
      <c r="F1875" s="2">
        <v>9569795.7884999998</v>
      </c>
      <c r="G1875" s="2">
        <v>12240638.280999999</v>
      </c>
      <c r="H1875" s="3">
        <v>-0.21819470799999999</v>
      </c>
      <c r="I1875" s="5">
        <v>-2670842.4920000001</v>
      </c>
      <c r="J1875" s="2">
        <v>1810.1164000612841</v>
      </c>
      <c r="K1875" s="2">
        <v>2315.3033345060562</v>
      </c>
      <c r="L1875" s="2">
        <v>1726.85</v>
      </c>
      <c r="M1875" s="64" t="s">
        <v>4008</v>
      </c>
    </row>
    <row r="1876" spans="1:13" x14ac:dyDescent="0.25">
      <c r="A1876" t="str">
        <f t="shared" si="29"/>
        <v>756521M022</v>
      </c>
      <c r="B1876" s="4" t="s">
        <v>3710</v>
      </c>
      <c r="C1876" s="1">
        <v>7565</v>
      </c>
      <c r="D1876" s="1" t="s">
        <v>3711</v>
      </c>
      <c r="E1876" s="2">
        <v>416.25</v>
      </c>
      <c r="F1876" s="2">
        <v>1656552.1551000001</v>
      </c>
      <c r="G1876" s="2">
        <v>1477238.0245000001</v>
      </c>
      <c r="H1876" s="3">
        <v>0.1213847245</v>
      </c>
      <c r="I1876" s="5">
        <v>179314.13062000001</v>
      </c>
      <c r="J1876" s="2">
        <v>3979.7048771171171</v>
      </c>
      <c r="K1876" s="2">
        <v>3548.920178978979</v>
      </c>
      <c r="L1876" s="2">
        <v>3586.49</v>
      </c>
      <c r="M1876" s="64" t="s">
        <v>4012</v>
      </c>
    </row>
    <row r="1877" spans="1:13" x14ac:dyDescent="0.25">
      <c r="A1877" t="str">
        <f t="shared" si="29"/>
        <v>761421M02T</v>
      </c>
      <c r="B1877" s="4" t="s">
        <v>3712</v>
      </c>
      <c r="C1877" s="1">
        <v>7614</v>
      </c>
      <c r="D1877" s="1" t="s">
        <v>3713</v>
      </c>
      <c r="E1877" s="2">
        <v>7633.12</v>
      </c>
      <c r="F1877" s="2">
        <v>4218138.4431999996</v>
      </c>
      <c r="G1877" s="2">
        <v>4926501.7198000001</v>
      </c>
      <c r="H1877" s="3">
        <v>-0.143786264</v>
      </c>
      <c r="I1877" s="5">
        <v>-708363.27659999998</v>
      </c>
      <c r="J1877" s="2">
        <v>552.61</v>
      </c>
      <c r="K1877" s="2">
        <v>645.41127609679927</v>
      </c>
      <c r="L1877" s="2">
        <v>552.61</v>
      </c>
      <c r="M1877" s="64" t="s">
        <v>4008</v>
      </c>
    </row>
    <row r="1878" spans="1:13" x14ac:dyDescent="0.25">
      <c r="A1878" t="str">
        <f t="shared" si="29"/>
        <v>756821M041</v>
      </c>
      <c r="B1878" s="4" t="s">
        <v>3714</v>
      </c>
      <c r="C1878" s="1">
        <v>7568</v>
      </c>
      <c r="D1878" s="1" t="s">
        <v>3715</v>
      </c>
      <c r="E1878" s="2">
        <v>1388.82</v>
      </c>
      <c r="F1878" s="2">
        <v>1048781.3112000001</v>
      </c>
      <c r="G1878" s="2">
        <v>1067129.0936</v>
      </c>
      <c r="H1878" s="3">
        <v>-1.7193592000000001E-2</v>
      </c>
      <c r="I1878" s="5">
        <v>-18347.782380000001</v>
      </c>
      <c r="J1878" s="2">
        <v>755.16000000000008</v>
      </c>
      <c r="K1878" s="2">
        <v>768.37105859650649</v>
      </c>
      <c r="L1878" s="2">
        <v>755.16</v>
      </c>
      <c r="M1878" s="64" t="s">
        <v>4008</v>
      </c>
    </row>
    <row r="1879" spans="1:13" x14ac:dyDescent="0.25">
      <c r="A1879" t="str">
        <f t="shared" si="29"/>
        <v>761921M04T</v>
      </c>
      <c r="B1879" s="4" t="s">
        <v>3716</v>
      </c>
      <c r="C1879" s="1">
        <v>7619</v>
      </c>
      <c r="D1879" s="1" t="s">
        <v>3717</v>
      </c>
      <c r="E1879" s="2">
        <v>3615.58</v>
      </c>
      <c r="F1879" s="2">
        <v>2061133.6906000001</v>
      </c>
      <c r="G1879" s="2">
        <v>1951500.8473</v>
      </c>
      <c r="H1879" s="3">
        <v>5.6178732100000003E-2</v>
      </c>
      <c r="I1879" s="5">
        <v>109632.84332</v>
      </c>
      <c r="J1879" s="2">
        <v>570.07000000000005</v>
      </c>
      <c r="K1879" s="2">
        <v>539.74766076258857</v>
      </c>
      <c r="L1879" s="2">
        <v>570.07000000000005</v>
      </c>
      <c r="M1879" s="64" t="s">
        <v>4008</v>
      </c>
    </row>
    <row r="1880" spans="1:13" x14ac:dyDescent="0.25">
      <c r="A1880" t="str">
        <f t="shared" si="29"/>
        <v>757221M051</v>
      </c>
      <c r="B1880" s="4" t="s">
        <v>3718</v>
      </c>
      <c r="C1880" s="1">
        <v>7572</v>
      </c>
      <c r="D1880" s="1" t="s">
        <v>3719</v>
      </c>
      <c r="E1880" s="2">
        <v>776.24</v>
      </c>
      <c r="F1880" s="2">
        <v>979400.5564</v>
      </c>
      <c r="G1880" s="2">
        <v>963794.98710999999</v>
      </c>
      <c r="H1880" s="3">
        <v>1.6191793400000001E-2</v>
      </c>
      <c r="I1880" s="5">
        <v>15605.569291</v>
      </c>
      <c r="J1880" s="2">
        <v>1261.7238951870556</v>
      </c>
      <c r="K1880" s="2">
        <v>1241.6198432314748</v>
      </c>
      <c r="L1880" s="2">
        <v>1256.93</v>
      </c>
      <c r="M1880" s="64" t="s">
        <v>4013</v>
      </c>
    </row>
    <row r="1881" spans="1:13" x14ac:dyDescent="0.25">
      <c r="A1881" t="str">
        <f t="shared" si="29"/>
        <v>757321M052</v>
      </c>
      <c r="B1881" s="4" t="s">
        <v>3720</v>
      </c>
      <c r="C1881" s="1">
        <v>7573</v>
      </c>
      <c r="D1881" s="1" t="s">
        <v>3721</v>
      </c>
      <c r="E1881" s="2">
        <v>322.82</v>
      </c>
      <c r="F1881" s="2">
        <v>631624.07759999996</v>
      </c>
      <c r="G1881" s="2">
        <v>798346.88280999998</v>
      </c>
      <c r="H1881" s="3">
        <v>-0.208835043</v>
      </c>
      <c r="I1881" s="5">
        <v>-166722.8052</v>
      </c>
      <c r="J1881" s="2">
        <v>1956.5828560807879</v>
      </c>
      <c r="K1881" s="2">
        <v>2473.0403407781428</v>
      </c>
      <c r="L1881" s="2">
        <v>1933.68</v>
      </c>
      <c r="M1881" s="64" t="s">
        <v>4009</v>
      </c>
    </row>
    <row r="1882" spans="1:13" x14ac:dyDescent="0.25">
      <c r="A1882" t="str">
        <f t="shared" si="29"/>
        <v>762021M05T</v>
      </c>
      <c r="B1882" s="4" t="s">
        <v>3722</v>
      </c>
      <c r="C1882" s="1">
        <v>7620</v>
      </c>
      <c r="D1882" s="1" t="s">
        <v>3723</v>
      </c>
      <c r="E1882" s="2">
        <v>7193.5</v>
      </c>
      <c r="F1882" s="2">
        <v>4496225.24</v>
      </c>
      <c r="G1882" s="2">
        <v>4154146.176</v>
      </c>
      <c r="H1882" s="3">
        <v>8.2346419599999998E-2</v>
      </c>
      <c r="I1882" s="5">
        <v>342079.06400000001</v>
      </c>
      <c r="J1882" s="2">
        <v>625.04000000000008</v>
      </c>
      <c r="K1882" s="2">
        <v>577.48608827413636</v>
      </c>
      <c r="L1882" s="2">
        <v>625.04</v>
      </c>
      <c r="M1882" s="64" t="s">
        <v>4008</v>
      </c>
    </row>
    <row r="1883" spans="1:13" x14ac:dyDescent="0.25">
      <c r="A1883" t="str">
        <f t="shared" si="29"/>
        <v>757621M061</v>
      </c>
      <c r="B1883" s="4" t="s">
        <v>3724</v>
      </c>
      <c r="C1883" s="1">
        <v>7576</v>
      </c>
      <c r="D1883" s="1" t="s">
        <v>3725</v>
      </c>
      <c r="E1883" s="2">
        <v>1815.86</v>
      </c>
      <c r="F1883" s="2">
        <v>1705673.6151999999</v>
      </c>
      <c r="G1883" s="2">
        <v>1723230.0671999999</v>
      </c>
      <c r="H1883" s="3">
        <v>-1.0188107E-2</v>
      </c>
      <c r="I1883" s="5">
        <v>-17556.452010000001</v>
      </c>
      <c r="J1883" s="2">
        <v>939.31999999999994</v>
      </c>
      <c r="K1883" s="2">
        <v>948.98839514059455</v>
      </c>
      <c r="L1883" s="2">
        <v>939.32</v>
      </c>
      <c r="M1883" s="64" t="s">
        <v>4008</v>
      </c>
    </row>
    <row r="1884" spans="1:13" x14ac:dyDescent="0.25">
      <c r="A1884" t="str">
        <f t="shared" si="29"/>
        <v>758021M071</v>
      </c>
      <c r="B1884" s="4" t="s">
        <v>3726</v>
      </c>
      <c r="C1884" s="1">
        <v>7580</v>
      </c>
      <c r="D1884" s="1" t="s">
        <v>3727</v>
      </c>
      <c r="E1884" s="2">
        <v>1196.1500000000001</v>
      </c>
      <c r="F1884" s="2">
        <v>1553410.7468000001</v>
      </c>
      <c r="G1884" s="2">
        <v>1873092.7143999999</v>
      </c>
      <c r="H1884" s="3">
        <v>-0.170670659</v>
      </c>
      <c r="I1884" s="5">
        <v>-319681.96759999997</v>
      </c>
      <c r="J1884" s="2">
        <v>1298.6755396898382</v>
      </c>
      <c r="K1884" s="2">
        <v>1565.9346356226224</v>
      </c>
      <c r="L1884" s="2">
        <v>1260.72</v>
      </c>
      <c r="M1884" s="64" t="s">
        <v>4012</v>
      </c>
    </row>
    <row r="1885" spans="1:13" x14ac:dyDescent="0.25">
      <c r="A1885" t="str">
        <f t="shared" si="29"/>
        <v>758121M072</v>
      </c>
      <c r="B1885" s="4" t="s">
        <v>3728</v>
      </c>
      <c r="C1885" s="1">
        <v>7581</v>
      </c>
      <c r="D1885" s="1" t="s">
        <v>3729</v>
      </c>
      <c r="E1885" s="2">
        <v>674.4</v>
      </c>
      <c r="F1885" s="2">
        <v>1999180.7135999999</v>
      </c>
      <c r="G1885" s="2">
        <v>1823284.7719000001</v>
      </c>
      <c r="H1885" s="3">
        <v>9.6472007299999996E-2</v>
      </c>
      <c r="I1885" s="5">
        <v>175895.94172999999</v>
      </c>
      <c r="J1885" s="2">
        <v>2964.3842135231316</v>
      </c>
      <c r="K1885" s="2">
        <v>2703.5657946322658</v>
      </c>
      <c r="L1885" s="2">
        <v>2939.28</v>
      </c>
      <c r="M1885" s="64" t="s">
        <v>4008</v>
      </c>
    </row>
    <row r="1886" spans="1:13" x14ac:dyDescent="0.25">
      <c r="A1886" t="str">
        <f t="shared" si="29"/>
        <v>758221M073</v>
      </c>
      <c r="B1886" s="4" t="s">
        <v>3730</v>
      </c>
      <c r="C1886" s="1">
        <v>7582</v>
      </c>
      <c r="D1886" s="1" t="s">
        <v>3731</v>
      </c>
      <c r="E1886" s="2">
        <v>814.49</v>
      </c>
      <c r="F1886" s="2">
        <v>3376060.2461000001</v>
      </c>
      <c r="G1886" s="2">
        <v>3433308.4945999999</v>
      </c>
      <c r="H1886" s="3">
        <v>-1.6674367999999998E-2</v>
      </c>
      <c r="I1886" s="5">
        <v>-57248.248460000003</v>
      </c>
      <c r="J1886" s="2">
        <v>4144.9990130020014</v>
      </c>
      <c r="K1886" s="2">
        <v>4215.2862461172017</v>
      </c>
      <c r="L1886" s="2">
        <v>4075.75</v>
      </c>
      <c r="M1886" s="64" t="s">
        <v>4008</v>
      </c>
    </row>
    <row r="1887" spans="1:13" x14ac:dyDescent="0.25">
      <c r="A1887" t="str">
        <f t="shared" si="29"/>
        <v>761521M07T</v>
      </c>
      <c r="B1887" s="4" t="s">
        <v>3732</v>
      </c>
      <c r="C1887" s="1">
        <v>7615</v>
      </c>
      <c r="D1887" s="1" t="s">
        <v>3733</v>
      </c>
      <c r="E1887" s="2">
        <v>3257.73</v>
      </c>
      <c r="F1887" s="2">
        <v>2167302.6143999998</v>
      </c>
      <c r="G1887" s="2">
        <v>2368836.5115</v>
      </c>
      <c r="H1887" s="3">
        <v>-8.5077165999999996E-2</v>
      </c>
      <c r="I1887" s="5">
        <v>-201533.8971</v>
      </c>
      <c r="J1887" s="2">
        <v>665.28</v>
      </c>
      <c r="K1887" s="2">
        <v>727.14329042001634</v>
      </c>
      <c r="L1887" s="2">
        <v>665.28</v>
      </c>
      <c r="M1887" s="64" t="s">
        <v>4008</v>
      </c>
    </row>
    <row r="1888" spans="1:13" x14ac:dyDescent="0.25">
      <c r="A1888" t="str">
        <f t="shared" si="29"/>
        <v>758421M101</v>
      </c>
      <c r="B1888" s="4" t="s">
        <v>3734</v>
      </c>
      <c r="C1888" s="1">
        <v>7584</v>
      </c>
      <c r="D1888" s="1" t="s">
        <v>3735</v>
      </c>
      <c r="E1888" s="2">
        <v>16985.439999999999</v>
      </c>
      <c r="F1888" s="2">
        <v>18780564.701000001</v>
      </c>
      <c r="G1888" s="2">
        <v>21853922.666999999</v>
      </c>
      <c r="H1888" s="3">
        <v>-0.14063186799999999</v>
      </c>
      <c r="I1888" s="5">
        <v>-3073357.9649999999</v>
      </c>
      <c r="J1888" s="2">
        <v>1105.6860876727364</v>
      </c>
      <c r="K1888" s="2">
        <v>1286.6268207947514</v>
      </c>
      <c r="L1888" s="2">
        <v>1071.7</v>
      </c>
      <c r="M1888" s="64" t="s">
        <v>4008</v>
      </c>
    </row>
    <row r="1889" spans="1:13" x14ac:dyDescent="0.25">
      <c r="A1889" t="str">
        <f t="shared" si="29"/>
        <v>758521M102</v>
      </c>
      <c r="B1889" s="4" t="s">
        <v>3736</v>
      </c>
      <c r="C1889" s="1">
        <v>7585</v>
      </c>
      <c r="D1889" s="1" t="s">
        <v>3737</v>
      </c>
      <c r="E1889" s="2">
        <v>4024.77</v>
      </c>
      <c r="F1889" s="2">
        <v>9703081.7232000008</v>
      </c>
      <c r="G1889" s="2">
        <v>10090810.877</v>
      </c>
      <c r="H1889" s="3">
        <v>-3.8423984000000001E-2</v>
      </c>
      <c r="I1889" s="5">
        <v>-387729.15389999998</v>
      </c>
      <c r="J1889" s="2">
        <v>2410.8412960740616</v>
      </c>
      <c r="K1889" s="2">
        <v>2507.1770255194706</v>
      </c>
      <c r="L1889" s="2">
        <v>2371.52</v>
      </c>
      <c r="M1889" s="64" t="s">
        <v>4009</v>
      </c>
    </row>
    <row r="1890" spans="1:13" x14ac:dyDescent="0.25">
      <c r="A1890" t="str">
        <f t="shared" si="29"/>
        <v>758621M103</v>
      </c>
      <c r="B1890" s="4" t="s">
        <v>3738</v>
      </c>
      <c r="C1890" s="1">
        <v>7586</v>
      </c>
      <c r="D1890" s="1" t="s">
        <v>3739</v>
      </c>
      <c r="E1890" s="2">
        <v>5036.04</v>
      </c>
      <c r="F1890" s="2">
        <v>19696910.381999999</v>
      </c>
      <c r="G1890" s="2">
        <v>20684308.133000001</v>
      </c>
      <c r="H1890" s="3">
        <v>-4.7736562000000003E-2</v>
      </c>
      <c r="I1890" s="5">
        <v>-987397.75089999998</v>
      </c>
      <c r="J1890" s="2">
        <v>3911.1902173136036</v>
      </c>
      <c r="K1890" s="2">
        <v>4107.2565215923623</v>
      </c>
      <c r="L1890" s="2">
        <v>3778.24</v>
      </c>
      <c r="M1890" s="64" t="s">
        <v>4008</v>
      </c>
    </row>
    <row r="1891" spans="1:13" x14ac:dyDescent="0.25">
      <c r="A1891" t="str">
        <f t="shared" si="29"/>
        <v>758721M104</v>
      </c>
      <c r="B1891" s="4" t="s">
        <v>3740</v>
      </c>
      <c r="C1891" s="1">
        <v>7587</v>
      </c>
      <c r="D1891" s="1" t="s">
        <v>3741</v>
      </c>
      <c r="E1891" s="2">
        <v>723.25</v>
      </c>
      <c r="F1891" s="2">
        <v>6426584.0560999997</v>
      </c>
      <c r="G1891" s="2">
        <v>6116025.0713999998</v>
      </c>
      <c r="H1891" s="3">
        <v>5.0777912299999999E-2</v>
      </c>
      <c r="I1891" s="5">
        <v>310558.98469000001</v>
      </c>
      <c r="J1891" s="2">
        <v>8885.702116972001</v>
      </c>
      <c r="K1891" s="2">
        <v>8456.3084291738669</v>
      </c>
      <c r="L1891" s="2">
        <v>8242.94</v>
      </c>
      <c r="M1891" s="64" t="s">
        <v>4008</v>
      </c>
    </row>
    <row r="1892" spans="1:13" x14ac:dyDescent="0.25">
      <c r="A1892" t="str">
        <f t="shared" si="29"/>
        <v>761621M10T</v>
      </c>
      <c r="B1892" s="4" t="s">
        <v>3742</v>
      </c>
      <c r="C1892" s="1">
        <v>7616</v>
      </c>
      <c r="D1892" s="1" t="s">
        <v>3743</v>
      </c>
      <c r="E1892" s="2">
        <v>77202.14</v>
      </c>
      <c r="F1892" s="2">
        <v>43786737.744000003</v>
      </c>
      <c r="G1892" s="2">
        <v>48275422.729000002</v>
      </c>
      <c r="H1892" s="3">
        <v>-9.2980749000000001E-2</v>
      </c>
      <c r="I1892" s="5">
        <v>-4488684.9850000003</v>
      </c>
      <c r="J1892" s="2">
        <v>567.17000000259065</v>
      </c>
      <c r="K1892" s="2">
        <v>625.3119761835618</v>
      </c>
      <c r="L1892" s="2">
        <v>567.16999999999996</v>
      </c>
      <c r="M1892" s="64" t="s">
        <v>4013</v>
      </c>
    </row>
    <row r="1893" spans="1:13" x14ac:dyDescent="0.25">
      <c r="A1893" t="str">
        <f t="shared" si="29"/>
        <v>758821M111</v>
      </c>
      <c r="B1893" s="4" t="s">
        <v>3744</v>
      </c>
      <c r="C1893" s="1">
        <v>7588</v>
      </c>
      <c r="D1893" s="1" t="s">
        <v>3745</v>
      </c>
      <c r="E1893" s="2">
        <v>459.16</v>
      </c>
      <c r="F1893" s="2">
        <v>537745.80079999997</v>
      </c>
      <c r="G1893" s="2">
        <v>754225.99812999996</v>
      </c>
      <c r="H1893" s="3">
        <v>-0.28702298500000001</v>
      </c>
      <c r="I1893" s="5">
        <v>-216480.1973</v>
      </c>
      <c r="J1893" s="2">
        <v>1171.1512344280859</v>
      </c>
      <c r="K1893" s="2">
        <v>1642.6213044036936</v>
      </c>
      <c r="L1893" s="2">
        <v>1136.06</v>
      </c>
      <c r="M1893" s="64" t="s">
        <v>4012</v>
      </c>
    </row>
    <row r="1894" spans="1:13" x14ac:dyDescent="0.25">
      <c r="A1894" t="str">
        <f t="shared" si="29"/>
        <v>758921M112</v>
      </c>
      <c r="B1894" s="4" t="s">
        <v>3746</v>
      </c>
      <c r="C1894" s="1">
        <v>7589</v>
      </c>
      <c r="D1894" s="1" t="s">
        <v>3747</v>
      </c>
      <c r="E1894" s="2">
        <v>175.38</v>
      </c>
      <c r="F1894" s="2">
        <v>528603.65760000004</v>
      </c>
      <c r="G1894" s="2">
        <v>571199.61384999997</v>
      </c>
      <c r="H1894" s="3">
        <v>-7.4572802999999993E-2</v>
      </c>
      <c r="I1894" s="5">
        <v>-42595.956250000003</v>
      </c>
      <c r="J1894" s="2">
        <v>3014.0475401984268</v>
      </c>
      <c r="K1894" s="2">
        <v>3256.925612099441</v>
      </c>
      <c r="L1894" s="2">
        <v>2976.37</v>
      </c>
      <c r="M1894" s="64" t="s">
        <v>4012</v>
      </c>
    </row>
    <row r="1895" spans="1:13" x14ac:dyDescent="0.25">
      <c r="A1895" t="str">
        <f t="shared" si="29"/>
        <v>761721M11T</v>
      </c>
      <c r="B1895" s="4" t="s">
        <v>3748</v>
      </c>
      <c r="C1895" s="1">
        <v>7617</v>
      </c>
      <c r="D1895" s="1" t="s">
        <v>3749</v>
      </c>
      <c r="E1895" s="2">
        <v>2488.69</v>
      </c>
      <c r="F1895" s="2">
        <v>1590048.9279</v>
      </c>
      <c r="G1895" s="2">
        <v>1584174.5257999999</v>
      </c>
      <c r="H1895" s="3">
        <v>3.7081786000000001E-3</v>
      </c>
      <c r="I1895" s="5">
        <v>5874.4021026999999</v>
      </c>
      <c r="J1895" s="2">
        <v>638.91</v>
      </c>
      <c r="K1895" s="2">
        <v>636.54956053184605</v>
      </c>
      <c r="L1895" s="2">
        <v>638.91</v>
      </c>
      <c r="M1895" s="64" t="s">
        <v>4008</v>
      </c>
    </row>
    <row r="1896" spans="1:13" x14ac:dyDescent="0.25">
      <c r="A1896" t="str">
        <f t="shared" si="29"/>
        <v>759221M121</v>
      </c>
      <c r="B1896" s="4" t="s">
        <v>3750</v>
      </c>
      <c r="C1896" s="1">
        <v>7592</v>
      </c>
      <c r="D1896" s="1" t="s">
        <v>3751</v>
      </c>
      <c r="E1896" s="2">
        <v>6680.58</v>
      </c>
      <c r="F1896" s="2">
        <v>4262276.8458000002</v>
      </c>
      <c r="G1896" s="2">
        <v>5139299.2615999999</v>
      </c>
      <c r="H1896" s="3">
        <v>-0.17065019400000001</v>
      </c>
      <c r="I1896" s="5">
        <v>-877022.41579999996</v>
      </c>
      <c r="J1896" s="2">
        <v>638.01</v>
      </c>
      <c r="K1896" s="2">
        <v>769.28938229914172</v>
      </c>
      <c r="L1896" s="2">
        <v>638.01</v>
      </c>
      <c r="M1896" s="64" t="s">
        <v>4008</v>
      </c>
    </row>
    <row r="1897" spans="1:13" x14ac:dyDescent="0.25">
      <c r="A1897" t="str">
        <f t="shared" si="29"/>
        <v>759621M131</v>
      </c>
      <c r="B1897" s="4" t="s">
        <v>3752</v>
      </c>
      <c r="C1897" s="1">
        <v>7596</v>
      </c>
      <c r="D1897" s="1" t="s">
        <v>3753</v>
      </c>
      <c r="E1897" s="2">
        <v>1070.8</v>
      </c>
      <c r="F1897" s="2">
        <v>1261061.7742999999</v>
      </c>
      <c r="G1897" s="2">
        <v>1835699.9526</v>
      </c>
      <c r="H1897" s="3">
        <v>-0.31303491500000002</v>
      </c>
      <c r="I1897" s="5">
        <v>-574638.17830000003</v>
      </c>
      <c r="J1897" s="2">
        <v>1177.6818960590213</v>
      </c>
      <c r="K1897" s="2">
        <v>1714.3256935001868</v>
      </c>
      <c r="L1897" s="2">
        <v>1607.5</v>
      </c>
      <c r="M1897" s="64" t="s">
        <v>4008</v>
      </c>
    </row>
    <row r="1898" spans="1:13" x14ac:dyDescent="0.25">
      <c r="A1898" t="str">
        <f t="shared" si="29"/>
        <v>760021M141</v>
      </c>
      <c r="B1898" s="4" t="s">
        <v>3754</v>
      </c>
      <c r="C1898" s="1">
        <v>7600</v>
      </c>
      <c r="D1898" s="1" t="s">
        <v>3755</v>
      </c>
      <c r="E1898" s="2">
        <v>1010.41</v>
      </c>
      <c r="F1898" s="2">
        <v>1345726.2821</v>
      </c>
      <c r="G1898" s="2">
        <v>1524994.1377999999</v>
      </c>
      <c r="H1898" s="3">
        <v>-0.117553144</v>
      </c>
      <c r="I1898" s="5">
        <v>-179267.85569999999</v>
      </c>
      <c r="J1898" s="2">
        <v>1331.8616028146989</v>
      </c>
      <c r="K1898" s="2">
        <v>1509.2825069031383</v>
      </c>
      <c r="L1898" s="2">
        <v>1259.81</v>
      </c>
      <c r="M1898" s="64" t="s">
        <v>4012</v>
      </c>
    </row>
    <row r="1899" spans="1:13" x14ac:dyDescent="0.25">
      <c r="A1899" t="str">
        <f t="shared" si="29"/>
        <v>760121M142</v>
      </c>
      <c r="B1899" s="4" t="s">
        <v>3756</v>
      </c>
      <c r="C1899" s="1">
        <v>7601</v>
      </c>
      <c r="D1899" s="1" t="s">
        <v>3757</v>
      </c>
      <c r="E1899" s="2">
        <v>406.41</v>
      </c>
      <c r="F1899" s="2">
        <v>1232397.0233</v>
      </c>
      <c r="G1899" s="2">
        <v>1398301.4519</v>
      </c>
      <c r="H1899" s="3">
        <v>-0.118647112</v>
      </c>
      <c r="I1899" s="5">
        <v>-165904.42860000001</v>
      </c>
      <c r="J1899" s="2">
        <v>3032.3983743018134</v>
      </c>
      <c r="K1899" s="2">
        <v>3440.6177306168647</v>
      </c>
      <c r="L1899" s="2">
        <v>2949.26</v>
      </c>
      <c r="M1899" s="64" t="s">
        <v>4008</v>
      </c>
    </row>
    <row r="1900" spans="1:13" x14ac:dyDescent="0.25">
      <c r="A1900" t="str">
        <f t="shared" si="29"/>
        <v>760221M143</v>
      </c>
      <c r="B1900" s="4" t="s">
        <v>3758</v>
      </c>
      <c r="C1900" s="1">
        <v>7602</v>
      </c>
      <c r="D1900" s="1" t="s">
        <v>3759</v>
      </c>
      <c r="E1900" s="2">
        <v>571.63</v>
      </c>
      <c r="F1900" s="2">
        <v>3270688.9841999998</v>
      </c>
      <c r="G1900" s="2">
        <v>2939051.4673000001</v>
      </c>
      <c r="H1900" s="3">
        <v>0.1128382815</v>
      </c>
      <c r="I1900" s="5">
        <v>331637.51694</v>
      </c>
      <c r="J1900" s="2">
        <v>5721.6888270384688</v>
      </c>
      <c r="K1900" s="2">
        <v>5141.5276792680579</v>
      </c>
      <c r="L1900" s="2">
        <v>5574.22</v>
      </c>
      <c r="M1900" s="64" t="s">
        <v>4012</v>
      </c>
    </row>
    <row r="1901" spans="1:13" x14ac:dyDescent="0.25">
      <c r="A1901" t="str">
        <f t="shared" si="29"/>
        <v>760321M144</v>
      </c>
      <c r="B1901" s="4" t="s">
        <v>3760</v>
      </c>
      <c r="C1901" s="1">
        <v>7603</v>
      </c>
      <c r="D1901" s="1" t="s">
        <v>3761</v>
      </c>
      <c r="E1901" s="2">
        <v>203.38</v>
      </c>
      <c r="F1901" s="2">
        <v>2157774.6094999998</v>
      </c>
      <c r="G1901" s="2">
        <v>1900734.8481000001</v>
      </c>
      <c r="H1901" s="3">
        <v>0.1352317824</v>
      </c>
      <c r="I1901" s="5">
        <v>257039.76142</v>
      </c>
      <c r="J1901" s="2">
        <v>10609.571292654144</v>
      </c>
      <c r="K1901" s="2">
        <v>9345.7313801750424</v>
      </c>
      <c r="L1901" s="2">
        <v>9974.9500000000007</v>
      </c>
      <c r="M1901" s="64" t="s">
        <v>4010</v>
      </c>
    </row>
    <row r="1902" spans="1:13" x14ac:dyDescent="0.25">
      <c r="A1902" t="str">
        <f t="shared" si="29"/>
        <v>761821M14T</v>
      </c>
      <c r="B1902" s="4" t="s">
        <v>3762</v>
      </c>
      <c r="C1902" s="1">
        <v>7618</v>
      </c>
      <c r="D1902" s="1" t="s">
        <v>3763</v>
      </c>
      <c r="E1902" s="2">
        <v>3878.67</v>
      </c>
      <c r="F1902" s="2">
        <v>2522182.7409000001</v>
      </c>
      <c r="G1902" s="2">
        <v>2377364.8229</v>
      </c>
      <c r="H1902" s="3">
        <v>6.0915311200000002E-2</v>
      </c>
      <c r="I1902" s="5">
        <v>144817.91798999999</v>
      </c>
      <c r="J1902" s="2">
        <v>650.27</v>
      </c>
      <c r="K1902" s="2">
        <v>612.93299582073234</v>
      </c>
      <c r="L1902" s="2">
        <v>650.27</v>
      </c>
      <c r="M1902" s="64" t="s">
        <v>4008</v>
      </c>
    </row>
    <row r="1903" spans="1:13" x14ac:dyDescent="0.25">
      <c r="A1903" t="str">
        <f t="shared" si="29"/>
        <v>760421M151</v>
      </c>
      <c r="B1903" s="4" t="s">
        <v>3764</v>
      </c>
      <c r="C1903" s="1">
        <v>7604</v>
      </c>
      <c r="D1903" s="1" t="s">
        <v>3765</v>
      </c>
      <c r="E1903" s="2">
        <v>1128.71</v>
      </c>
      <c r="F1903" s="2">
        <v>2194314.4561000001</v>
      </c>
      <c r="G1903" s="2">
        <v>2632778.8887999998</v>
      </c>
      <c r="H1903" s="3">
        <v>-0.16654054600000001</v>
      </c>
      <c r="I1903" s="5">
        <v>-438464.4327</v>
      </c>
      <c r="J1903" s="2">
        <v>1944.0905601084423</v>
      </c>
      <c r="K1903" s="2">
        <v>2332.5556509643752</v>
      </c>
      <c r="L1903" s="2">
        <v>2015.87</v>
      </c>
      <c r="M1903" s="64" t="s">
        <v>4008</v>
      </c>
    </row>
    <row r="1904" spans="1:13" x14ac:dyDescent="0.25">
      <c r="A1904" t="str">
        <f t="shared" si="29"/>
        <v>760521M152</v>
      </c>
      <c r="B1904" s="4" t="s">
        <v>3766</v>
      </c>
      <c r="C1904" s="1">
        <v>7605</v>
      </c>
      <c r="D1904" s="1" t="s">
        <v>3767</v>
      </c>
      <c r="E1904" s="2">
        <v>716.26</v>
      </c>
      <c r="F1904" s="2">
        <v>5791715.7476000004</v>
      </c>
      <c r="G1904" s="2">
        <v>4415996.6029000003</v>
      </c>
      <c r="H1904" s="3">
        <v>0.31153084310000001</v>
      </c>
      <c r="I1904" s="5">
        <v>1375719.1447000001</v>
      </c>
      <c r="J1904" s="2">
        <v>8086.0521983637236</v>
      </c>
      <c r="K1904" s="2">
        <v>6165.3542050372771</v>
      </c>
      <c r="L1904" s="2">
        <v>7928.57</v>
      </c>
      <c r="M1904" s="64" t="s">
        <v>4008</v>
      </c>
    </row>
    <row r="1905" spans="1:13" x14ac:dyDescent="0.25">
      <c r="A1905" t="str">
        <f t="shared" si="29"/>
        <v>760621M153</v>
      </c>
      <c r="B1905" s="4" t="s">
        <v>3768</v>
      </c>
      <c r="C1905" s="1">
        <v>7606</v>
      </c>
      <c r="D1905" s="1" t="s">
        <v>3769</v>
      </c>
      <c r="E1905" s="2">
        <v>383.82</v>
      </c>
      <c r="F1905" s="2">
        <v>6566089.7043000003</v>
      </c>
      <c r="G1905" s="2">
        <v>5525510.0202000001</v>
      </c>
      <c r="H1905" s="3">
        <v>0.18832283</v>
      </c>
      <c r="I1905" s="5">
        <v>1040579.6841</v>
      </c>
      <c r="J1905" s="2">
        <v>17107.210943410973</v>
      </c>
      <c r="K1905" s="2">
        <v>14396.097181491325</v>
      </c>
      <c r="L1905" s="2">
        <v>16940.12</v>
      </c>
      <c r="M1905" s="64" t="s">
        <v>4008</v>
      </c>
    </row>
    <row r="1906" spans="1:13" x14ac:dyDescent="0.25">
      <c r="A1906" t="str">
        <f t="shared" si="29"/>
        <v>760721M154</v>
      </c>
      <c r="B1906" s="4" t="s">
        <v>3770</v>
      </c>
      <c r="C1906" s="1">
        <v>7607</v>
      </c>
      <c r="D1906" s="1" t="s">
        <v>3771</v>
      </c>
      <c r="E1906" s="2">
        <v>184.86</v>
      </c>
      <c r="F1906" s="2">
        <v>5051662.5477</v>
      </c>
      <c r="G1906" s="2">
        <v>5079482.9686000003</v>
      </c>
      <c r="H1906" s="3">
        <v>-5.4770180000000002E-3</v>
      </c>
      <c r="I1906" s="5">
        <v>-27820.420849999999</v>
      </c>
      <c r="J1906" s="2">
        <v>27326.963906199286</v>
      </c>
      <c r="K1906" s="2">
        <v>27477.458447473764</v>
      </c>
      <c r="L1906" s="2">
        <v>29883.43</v>
      </c>
      <c r="M1906" s="64" t="s">
        <v>4008</v>
      </c>
    </row>
    <row r="1907" spans="1:13" x14ac:dyDescent="0.25">
      <c r="A1907" t="str">
        <f t="shared" si="29"/>
        <v>760821M15T</v>
      </c>
      <c r="B1907" s="4" t="s">
        <v>3772</v>
      </c>
      <c r="C1907" s="1">
        <v>7608</v>
      </c>
      <c r="D1907" s="1" t="s">
        <v>3773</v>
      </c>
      <c r="E1907" s="2">
        <v>952.96</v>
      </c>
      <c r="F1907" s="2">
        <v>656027.1936</v>
      </c>
      <c r="G1907" s="2">
        <v>641825.13786999998</v>
      </c>
      <c r="H1907" s="3">
        <v>2.2127609100000001E-2</v>
      </c>
      <c r="I1907" s="5">
        <v>14202.055735</v>
      </c>
      <c r="J1907" s="2">
        <v>688.41</v>
      </c>
      <c r="K1907" s="2">
        <v>673.50690256673943</v>
      </c>
      <c r="L1907" s="2">
        <v>688.41</v>
      </c>
      <c r="M1907" s="64" t="s">
        <v>4013</v>
      </c>
    </row>
    <row r="1908" spans="1:13" x14ac:dyDescent="0.25">
      <c r="A1908" t="str">
        <f t="shared" si="29"/>
        <v>760921M161</v>
      </c>
      <c r="B1908" s="4" t="s">
        <v>3774</v>
      </c>
      <c r="C1908" s="1">
        <v>7609</v>
      </c>
      <c r="D1908" s="1" t="s">
        <v>3775</v>
      </c>
      <c r="E1908" s="2">
        <v>2235.23</v>
      </c>
      <c r="F1908" s="2">
        <v>3801250.9711000002</v>
      </c>
      <c r="G1908" s="2">
        <v>4509773.4546999997</v>
      </c>
      <c r="H1908" s="3">
        <v>-0.15710822099999999</v>
      </c>
      <c r="I1908" s="5">
        <v>-708522.48360000004</v>
      </c>
      <c r="J1908" s="2">
        <v>1700.6084255758915</v>
      </c>
      <c r="K1908" s="2">
        <v>2017.5881026561024</v>
      </c>
      <c r="L1908" s="2">
        <v>1645.57</v>
      </c>
      <c r="M1908" s="64" t="s">
        <v>4008</v>
      </c>
    </row>
    <row r="1909" spans="1:13" x14ac:dyDescent="0.25">
      <c r="A1909" t="str">
        <f t="shared" si="29"/>
        <v>761021M162</v>
      </c>
      <c r="B1909" s="4" t="s">
        <v>3776</v>
      </c>
      <c r="C1909" s="1">
        <v>7610</v>
      </c>
      <c r="D1909" s="1" t="s">
        <v>3777</v>
      </c>
      <c r="E1909" s="2">
        <v>1659.96</v>
      </c>
      <c r="F1909" s="2">
        <v>5739603.5209999997</v>
      </c>
      <c r="G1909" s="2">
        <v>5580727.4972000001</v>
      </c>
      <c r="H1909" s="3">
        <v>2.8468694100000001E-2</v>
      </c>
      <c r="I1909" s="5">
        <v>158876.02379000001</v>
      </c>
      <c r="J1909" s="2">
        <v>3457.6758000192772</v>
      </c>
      <c r="K1909" s="2">
        <v>3361.965045663751</v>
      </c>
      <c r="L1909" s="2">
        <v>3383.54</v>
      </c>
      <c r="M1909" s="64" t="s">
        <v>4008</v>
      </c>
    </row>
    <row r="1910" spans="1:13" x14ac:dyDescent="0.25">
      <c r="A1910" t="str">
        <f t="shared" si="29"/>
        <v>761121M163</v>
      </c>
      <c r="B1910" s="4" t="s">
        <v>3778</v>
      </c>
      <c r="C1910" s="1">
        <v>7611</v>
      </c>
      <c r="D1910" s="1" t="s">
        <v>3779</v>
      </c>
      <c r="E1910" s="2">
        <v>1435.66</v>
      </c>
      <c r="F1910" s="2">
        <v>7516933.0281999996</v>
      </c>
      <c r="G1910" s="2">
        <v>7660343.8399999999</v>
      </c>
      <c r="H1910" s="3">
        <v>-1.8721198000000001E-2</v>
      </c>
      <c r="I1910" s="5">
        <v>-143410.8118</v>
      </c>
      <c r="J1910" s="2">
        <v>5235.8727193067989</v>
      </c>
      <c r="K1910" s="2">
        <v>5335.7646239360292</v>
      </c>
      <c r="L1910" s="2">
        <v>5062.83</v>
      </c>
      <c r="M1910" s="64" t="s">
        <v>4008</v>
      </c>
    </row>
    <row r="1911" spans="1:13" x14ac:dyDescent="0.25">
      <c r="A1911" t="str">
        <f t="shared" si="29"/>
        <v>761221M164</v>
      </c>
      <c r="B1911" s="4" t="s">
        <v>3780</v>
      </c>
      <c r="C1911" s="1">
        <v>7612</v>
      </c>
      <c r="D1911" s="1" t="s">
        <v>3781</v>
      </c>
      <c r="E1911" s="2">
        <v>1073.0999999999999</v>
      </c>
      <c r="F1911" s="2">
        <v>10121009.23</v>
      </c>
      <c r="G1911" s="2">
        <v>7378169.2364999996</v>
      </c>
      <c r="H1911" s="3">
        <v>0.37175075629999998</v>
      </c>
      <c r="I1911" s="5">
        <v>2742839.9939999999</v>
      </c>
      <c r="J1911" s="2">
        <v>9431.5620445438453</v>
      </c>
      <c r="K1911" s="2">
        <v>6875.5654053676271</v>
      </c>
      <c r="L1911" s="2">
        <v>9051.89</v>
      </c>
      <c r="M1911" s="64" t="s">
        <v>4009</v>
      </c>
    </row>
    <row r="1912" spans="1:13" x14ac:dyDescent="0.25">
      <c r="A1912" t="str">
        <f t="shared" si="29"/>
        <v>761321M16T</v>
      </c>
      <c r="B1912" s="4" t="s">
        <v>3782</v>
      </c>
      <c r="C1912" s="1">
        <v>7613</v>
      </c>
      <c r="D1912" s="1" t="s">
        <v>3783</v>
      </c>
      <c r="E1912" s="2">
        <v>3974.62</v>
      </c>
      <c r="F1912" s="2">
        <v>2243990.9596000002</v>
      </c>
      <c r="G1912" s="2">
        <v>2512208.6889</v>
      </c>
      <c r="H1912" s="3">
        <v>-0.106765704</v>
      </c>
      <c r="I1912" s="5">
        <v>-268217.72930000001</v>
      </c>
      <c r="J1912" s="2">
        <v>564.58000000000004</v>
      </c>
      <c r="K1912" s="2">
        <v>632.06260948216436</v>
      </c>
      <c r="L1912" s="2">
        <v>564.58000000000004</v>
      </c>
      <c r="M1912" s="64" t="s">
        <v>4013</v>
      </c>
    </row>
    <row r="1913" spans="1:13" x14ac:dyDescent="0.25">
      <c r="A1913" t="str">
        <f t="shared" si="29"/>
        <v>780222C021</v>
      </c>
      <c r="B1913" s="4" t="s">
        <v>3784</v>
      </c>
      <c r="C1913" s="1">
        <v>7802</v>
      </c>
      <c r="D1913" s="1" t="s">
        <v>3785</v>
      </c>
      <c r="E1913" s="2">
        <v>1160.67</v>
      </c>
      <c r="F1913" s="2">
        <v>7574914.4478000002</v>
      </c>
      <c r="G1913" s="2">
        <v>9346422.6533000004</v>
      </c>
      <c r="H1913" s="3">
        <v>-0.18953863600000001</v>
      </c>
      <c r="I1913" s="5">
        <v>-1771508.2050000001</v>
      </c>
      <c r="J1913" s="2">
        <v>6526.3291442011941</v>
      </c>
      <c r="K1913" s="2">
        <v>8052.6098316489615</v>
      </c>
      <c r="L1913" s="2">
        <v>6435.03</v>
      </c>
      <c r="M1913" s="64" t="s">
        <v>4009</v>
      </c>
    </row>
    <row r="1914" spans="1:13" x14ac:dyDescent="0.25">
      <c r="A1914" t="str">
        <f t="shared" si="29"/>
        <v>780322C022</v>
      </c>
      <c r="B1914" s="4" t="s">
        <v>3786</v>
      </c>
      <c r="C1914" s="1">
        <v>7803</v>
      </c>
      <c r="D1914" s="1" t="s">
        <v>3787</v>
      </c>
      <c r="E1914" s="2">
        <v>439.51</v>
      </c>
      <c r="F1914" s="2">
        <v>8667547.5717999991</v>
      </c>
      <c r="G1914" s="2">
        <v>6144121.5437000003</v>
      </c>
      <c r="H1914" s="3">
        <v>0.41070574700000001</v>
      </c>
      <c r="I1914" s="5">
        <v>2523426.0281000002</v>
      </c>
      <c r="J1914" s="2">
        <v>19720.933702987415</v>
      </c>
      <c r="K1914" s="2">
        <v>13979.480657322929</v>
      </c>
      <c r="L1914" s="2">
        <v>22996.18</v>
      </c>
      <c r="M1914" s="64" t="s">
        <v>4008</v>
      </c>
    </row>
    <row r="1915" spans="1:13" x14ac:dyDescent="0.25">
      <c r="A1915" t="str">
        <f t="shared" si="29"/>
        <v>780422C023</v>
      </c>
      <c r="B1915" s="4" t="s">
        <v>3788</v>
      </c>
      <c r="C1915" s="1">
        <v>7804</v>
      </c>
      <c r="D1915" s="1" t="s">
        <v>3789</v>
      </c>
      <c r="E1915" s="2">
        <v>508.87</v>
      </c>
      <c r="F1915" s="2">
        <v>13911756.887</v>
      </c>
      <c r="G1915" s="2">
        <v>10144625.155999999</v>
      </c>
      <c r="H1915" s="3">
        <v>0.3713426245</v>
      </c>
      <c r="I1915" s="5">
        <v>3767131.7303999998</v>
      </c>
      <c r="J1915" s="2">
        <v>27338.528282272488</v>
      </c>
      <c r="K1915" s="2">
        <v>19935.592894059384</v>
      </c>
      <c r="L1915" s="2">
        <v>28262.43</v>
      </c>
      <c r="M1915" s="64" t="s">
        <v>4013</v>
      </c>
    </row>
    <row r="1916" spans="1:13" x14ac:dyDescent="0.25">
      <c r="A1916" t="str">
        <f t="shared" si="29"/>
        <v>780522C024</v>
      </c>
      <c r="B1916" s="4" t="s">
        <v>3790</v>
      </c>
      <c r="C1916" s="1">
        <v>7805</v>
      </c>
      <c r="D1916" s="1" t="s">
        <v>3791</v>
      </c>
      <c r="E1916" s="2">
        <v>245.33</v>
      </c>
      <c r="F1916" s="2">
        <v>11296410.085999999</v>
      </c>
      <c r="G1916" s="2">
        <v>9305374.6967999991</v>
      </c>
      <c r="H1916" s="3">
        <v>0.2139661705</v>
      </c>
      <c r="I1916" s="5">
        <v>1991035.3892000001</v>
      </c>
      <c r="J1916" s="2">
        <v>46045.775429013978</v>
      </c>
      <c r="K1916" s="2">
        <v>37930.031780866586</v>
      </c>
      <c r="L1916" s="2">
        <v>48692.56</v>
      </c>
      <c r="M1916" s="64" t="s">
        <v>4008</v>
      </c>
    </row>
    <row r="1917" spans="1:13" x14ac:dyDescent="0.25">
      <c r="A1917" t="str">
        <f t="shared" si="29"/>
        <v>781022C02J</v>
      </c>
      <c r="B1917" s="4" t="s">
        <v>3792</v>
      </c>
      <c r="C1917" s="1">
        <v>7810</v>
      </c>
      <c r="D1917" s="1" t="s">
        <v>3793</v>
      </c>
      <c r="E1917" s="2">
        <v>273.11</v>
      </c>
      <c r="F1917" s="2">
        <v>1757471.0433</v>
      </c>
      <c r="G1917" s="2">
        <v>385092.17528000002</v>
      </c>
      <c r="H1917" s="3">
        <v>3.5637672124000002</v>
      </c>
      <c r="I1917" s="5">
        <v>1372378.868</v>
      </c>
      <c r="J1917" s="2">
        <v>6435.03</v>
      </c>
      <c r="K1917" s="2">
        <v>1410.0259063381056</v>
      </c>
      <c r="L1917" s="2">
        <v>6435.03</v>
      </c>
      <c r="M1917" s="64" t="s">
        <v>4009</v>
      </c>
    </row>
    <row r="1918" spans="1:13" x14ac:dyDescent="0.25">
      <c r="A1918" t="str">
        <f t="shared" si="29"/>
        <v>780622C031</v>
      </c>
      <c r="B1918" s="4" t="s">
        <v>3794</v>
      </c>
      <c r="C1918" s="1">
        <v>7806</v>
      </c>
      <c r="D1918" s="1" t="s">
        <v>3795</v>
      </c>
      <c r="E1918" s="2">
        <v>256.41000000000003</v>
      </c>
      <c r="F1918" s="2">
        <v>1096653.8012999999</v>
      </c>
      <c r="G1918" s="2">
        <v>955201.22273000004</v>
      </c>
      <c r="H1918" s="3">
        <v>0.14808668080000001</v>
      </c>
      <c r="I1918" s="5">
        <v>141452.57857000001</v>
      </c>
      <c r="J1918" s="2">
        <v>4276.9541020241013</v>
      </c>
      <c r="K1918" s="2">
        <v>3725.2884939354935</v>
      </c>
      <c r="L1918" s="2">
        <v>4060.37</v>
      </c>
      <c r="M1918" s="64" t="s">
        <v>4008</v>
      </c>
    </row>
    <row r="1919" spans="1:13" x14ac:dyDescent="0.25">
      <c r="A1919" t="str">
        <f t="shared" si="29"/>
        <v>785222K02J</v>
      </c>
      <c r="B1919" s="4" t="s">
        <v>3796</v>
      </c>
      <c r="C1919" s="1">
        <v>7852</v>
      </c>
      <c r="D1919" s="1" t="s">
        <v>3797</v>
      </c>
      <c r="E1919" s="2">
        <v>1979.73</v>
      </c>
      <c r="F1919" s="2">
        <v>1907786.6118000001</v>
      </c>
      <c r="G1919" s="2">
        <v>2081196.1549</v>
      </c>
      <c r="H1919" s="3">
        <v>-8.3322056000000005E-2</v>
      </c>
      <c r="I1919" s="5">
        <v>-173409.54310000001</v>
      </c>
      <c r="J1919" s="2">
        <v>963.66000000000008</v>
      </c>
      <c r="K1919" s="2">
        <v>1051.2525217580176</v>
      </c>
      <c r="L1919" s="2">
        <v>963.66</v>
      </c>
      <c r="M1919" s="64" t="s">
        <v>4008</v>
      </c>
    </row>
    <row r="1920" spans="1:13" x14ac:dyDescent="0.25">
      <c r="A1920" t="str">
        <f t="shared" si="29"/>
        <v>785322M021</v>
      </c>
      <c r="B1920" s="4" t="s">
        <v>3798</v>
      </c>
      <c r="C1920" s="1">
        <v>7853</v>
      </c>
      <c r="D1920" s="1" t="s">
        <v>3799</v>
      </c>
      <c r="E1920" s="2">
        <v>2590.85</v>
      </c>
      <c r="F1920" s="2">
        <v>7987489.2095999997</v>
      </c>
      <c r="G1920" s="2">
        <v>9369253.5138000008</v>
      </c>
      <c r="H1920" s="3">
        <v>-0.14747859099999999</v>
      </c>
      <c r="I1920" s="5">
        <v>-1381764.304</v>
      </c>
      <c r="J1920" s="2">
        <v>3082.9608852693132</v>
      </c>
      <c r="K1920" s="2">
        <v>3616.2855872783066</v>
      </c>
      <c r="L1920" s="2">
        <v>3044.43</v>
      </c>
      <c r="M1920" s="64" t="s">
        <v>4008</v>
      </c>
    </row>
    <row r="1921" spans="1:13" x14ac:dyDescent="0.25">
      <c r="A1921" t="str">
        <f t="shared" si="29"/>
        <v>785422M022</v>
      </c>
      <c r="B1921" s="4" t="s">
        <v>3800</v>
      </c>
      <c r="C1921" s="1">
        <v>7854</v>
      </c>
      <c r="D1921" s="1" t="s">
        <v>3801</v>
      </c>
      <c r="E1921" s="2">
        <v>549.04</v>
      </c>
      <c r="F1921" s="2">
        <v>2689411.8177999998</v>
      </c>
      <c r="G1921" s="2">
        <v>2673920.9098999999</v>
      </c>
      <c r="H1921" s="3">
        <v>5.7933306000000004E-3</v>
      </c>
      <c r="I1921" s="5">
        <v>15490.907859999999</v>
      </c>
      <c r="J1921" s="2">
        <v>4898.3895850939825</v>
      </c>
      <c r="K1921" s="2">
        <v>4870.1750508159694</v>
      </c>
      <c r="L1921" s="2">
        <v>4895.42</v>
      </c>
      <c r="M1921" s="64" t="s">
        <v>4009</v>
      </c>
    </row>
    <row r="1922" spans="1:13" x14ac:dyDescent="0.25">
      <c r="A1922" t="str">
        <f t="shared" si="29"/>
        <v>785522M023</v>
      </c>
      <c r="B1922" s="4" t="s">
        <v>3802</v>
      </c>
      <c r="C1922" s="1">
        <v>7855</v>
      </c>
      <c r="D1922" s="1" t="s">
        <v>3803</v>
      </c>
      <c r="E1922" s="2">
        <v>325.76</v>
      </c>
      <c r="F1922" s="2">
        <v>2177384.2148000002</v>
      </c>
      <c r="G1922" s="2">
        <v>2237900.0639</v>
      </c>
      <c r="H1922" s="3">
        <v>-2.7041355E-2</v>
      </c>
      <c r="I1922" s="5">
        <v>-60515.849099999999</v>
      </c>
      <c r="J1922" s="2">
        <v>6684.0134295186645</v>
      </c>
      <c r="K1922" s="2">
        <v>6869.7816303413556</v>
      </c>
      <c r="L1922" s="2">
        <v>7043.25</v>
      </c>
      <c r="M1922" s="64" t="s">
        <v>4009</v>
      </c>
    </row>
    <row r="1923" spans="1:13" x14ac:dyDescent="0.25">
      <c r="A1923" t="str">
        <f t="shared" ref="A1923:A1986" si="30">TRIM(CONCATENATE(C1923,B1923))</f>
        <v>786222M02T</v>
      </c>
      <c r="B1923" s="4" t="s">
        <v>3804</v>
      </c>
      <c r="C1923" s="1">
        <v>7862</v>
      </c>
      <c r="D1923" s="1" t="s">
        <v>3805</v>
      </c>
      <c r="E1923" s="2">
        <v>2269.14</v>
      </c>
      <c r="F1923" s="2">
        <v>1476279.7926</v>
      </c>
      <c r="G1923" s="2">
        <v>1467858.9327</v>
      </c>
      <c r="H1923" s="3">
        <v>5.7368317999999998E-3</v>
      </c>
      <c r="I1923" s="5">
        <v>8420.8598621000001</v>
      </c>
      <c r="J1923" s="2">
        <v>650.59</v>
      </c>
      <c r="K1923" s="2">
        <v>646.87896414500653</v>
      </c>
      <c r="L1923" s="2">
        <v>650.59</v>
      </c>
      <c r="M1923" s="64" t="s">
        <v>4008</v>
      </c>
    </row>
    <row r="1924" spans="1:13" x14ac:dyDescent="0.25">
      <c r="A1924" t="str">
        <f t="shared" si="30"/>
        <v>785722Z021</v>
      </c>
      <c r="B1924" s="4" t="s">
        <v>3806</v>
      </c>
      <c r="C1924" s="1">
        <v>7857</v>
      </c>
      <c r="D1924" s="1" t="s">
        <v>3807</v>
      </c>
      <c r="E1924" s="2">
        <v>125.75</v>
      </c>
      <c r="F1924" s="2">
        <v>2081859.3230000001</v>
      </c>
      <c r="G1924" s="2">
        <v>592743.79902999999</v>
      </c>
      <c r="H1924" s="3">
        <v>2.5122414210000001</v>
      </c>
      <c r="I1924" s="5">
        <v>1489115.524</v>
      </c>
      <c r="J1924" s="2">
        <v>16555.541335984097</v>
      </c>
      <c r="K1924" s="2">
        <v>4713.6683819483105</v>
      </c>
      <c r="L1924" s="2">
        <v>16133.74</v>
      </c>
      <c r="M1924" s="64" t="s">
        <v>4013</v>
      </c>
    </row>
    <row r="1925" spans="1:13" x14ac:dyDescent="0.25">
      <c r="A1925" t="str">
        <f t="shared" si="30"/>
        <v>785922Z023</v>
      </c>
      <c r="B1925" s="4" t="s">
        <v>3808</v>
      </c>
      <c r="C1925" s="1">
        <v>7859</v>
      </c>
      <c r="D1925" s="1" t="s">
        <v>3809</v>
      </c>
      <c r="E1925" s="2">
        <v>77.42</v>
      </c>
      <c r="F1925" s="2">
        <v>4590096.9813999999</v>
      </c>
      <c r="G1925" s="2">
        <v>3024567.8480000002</v>
      </c>
      <c r="H1925" s="3">
        <v>0.51760423710000003</v>
      </c>
      <c r="I1925" s="5">
        <v>1565529.1333999999</v>
      </c>
      <c r="J1925" s="2">
        <v>59288.258607594937</v>
      </c>
      <c r="K1925" s="2">
        <v>39067.009144923795</v>
      </c>
      <c r="L1925" s="2">
        <v>62875.58</v>
      </c>
      <c r="M1925" s="64" t="s">
        <v>4012</v>
      </c>
    </row>
    <row r="1926" spans="1:13" x14ac:dyDescent="0.25">
      <c r="A1926" t="str">
        <f t="shared" si="30"/>
        <v>786022Z024</v>
      </c>
      <c r="B1926" s="4" t="s">
        <v>3810</v>
      </c>
      <c r="C1926" s="1">
        <v>7860</v>
      </c>
      <c r="D1926" s="1" t="s">
        <v>3811</v>
      </c>
      <c r="E1926" s="2">
        <v>214.89</v>
      </c>
      <c r="F1926" s="2">
        <v>18980334.208000001</v>
      </c>
      <c r="G1926" s="2">
        <v>14463693.768999999</v>
      </c>
      <c r="H1926" s="3">
        <v>0.3122743409</v>
      </c>
      <c r="I1926" s="5">
        <v>4516640.4390000002</v>
      </c>
      <c r="J1926" s="2">
        <v>88325.814174694038</v>
      </c>
      <c r="K1926" s="2">
        <v>67307.430634278004</v>
      </c>
      <c r="L1926" s="2">
        <v>91135.44</v>
      </c>
      <c r="M1926" s="64" t="s">
        <v>4008</v>
      </c>
    </row>
    <row r="1927" spans="1:13" x14ac:dyDescent="0.25">
      <c r="A1927" t="str">
        <f t="shared" si="30"/>
        <v>786122Z03Z</v>
      </c>
      <c r="B1927" s="4" t="s">
        <v>3812</v>
      </c>
      <c r="C1927" s="1">
        <v>7861</v>
      </c>
      <c r="D1927" s="1" t="s">
        <v>3813</v>
      </c>
      <c r="E1927" s="2">
        <v>683.02</v>
      </c>
      <c r="F1927" s="2">
        <v>585894.55599999998</v>
      </c>
      <c r="G1927" s="2">
        <v>570215.71062000003</v>
      </c>
      <c r="H1927" s="3">
        <v>2.7496340599999999E-2</v>
      </c>
      <c r="I1927" s="5">
        <v>15678.845380999999</v>
      </c>
      <c r="J1927" s="2">
        <v>857.8</v>
      </c>
      <c r="K1927" s="2">
        <v>834.84482243565344</v>
      </c>
      <c r="L1927" s="2">
        <v>857.8</v>
      </c>
      <c r="M1927" s="64" t="s">
        <v>4008</v>
      </c>
    </row>
    <row r="1928" spans="1:13" x14ac:dyDescent="0.25">
      <c r="A1928" t="str">
        <f t="shared" si="30"/>
        <v>790123C021</v>
      </c>
      <c r="B1928" s="4" t="s">
        <v>3814</v>
      </c>
      <c r="C1928" s="1">
        <v>7901</v>
      </c>
      <c r="D1928" s="1" t="s">
        <v>3815</v>
      </c>
      <c r="E1928" s="2">
        <v>3489.88</v>
      </c>
      <c r="F1928" s="2">
        <v>7357583.1884000003</v>
      </c>
      <c r="G1928" s="2">
        <v>9173180.9977000002</v>
      </c>
      <c r="H1928" s="3">
        <v>-0.19792456</v>
      </c>
      <c r="I1928" s="5">
        <v>-1815597.8089999999</v>
      </c>
      <c r="J1928" s="2">
        <v>2108.2625157312</v>
      </c>
      <c r="K1928" s="2">
        <v>2628.5090025158456</v>
      </c>
      <c r="L1928" s="2">
        <v>2042.23</v>
      </c>
      <c r="M1928" s="64" t="s">
        <v>4008</v>
      </c>
    </row>
    <row r="1929" spans="1:13" x14ac:dyDescent="0.25">
      <c r="A1929" t="str">
        <f t="shared" si="30"/>
        <v>790223C022</v>
      </c>
      <c r="B1929" s="4" t="s">
        <v>3816</v>
      </c>
      <c r="C1929" s="1">
        <v>7902</v>
      </c>
      <c r="D1929" s="1" t="s">
        <v>3817</v>
      </c>
      <c r="E1929" s="2">
        <v>768.47</v>
      </c>
      <c r="F1929" s="2">
        <v>5110563.2461000001</v>
      </c>
      <c r="G1929" s="2">
        <v>4966490.3941000002</v>
      </c>
      <c r="H1929" s="3">
        <v>2.9008986300000001E-2</v>
      </c>
      <c r="I1929" s="5">
        <v>144072.85199</v>
      </c>
      <c r="J1929" s="2">
        <v>6650.3093759027679</v>
      </c>
      <c r="K1929" s="2">
        <v>6462.8292504587034</v>
      </c>
      <c r="L1929" s="2">
        <v>6586.94</v>
      </c>
      <c r="M1929" s="64" t="s">
        <v>4009</v>
      </c>
    </row>
    <row r="1930" spans="1:13" x14ac:dyDescent="0.25">
      <c r="A1930" t="str">
        <f t="shared" si="30"/>
        <v>790323C023</v>
      </c>
      <c r="B1930" s="4" t="s">
        <v>3818</v>
      </c>
      <c r="C1930" s="1">
        <v>7903</v>
      </c>
      <c r="D1930" s="1" t="s">
        <v>3819</v>
      </c>
      <c r="E1930" s="2">
        <v>618.05999999999995</v>
      </c>
      <c r="F1930" s="2">
        <v>5976386.7993999999</v>
      </c>
      <c r="G1930" s="2">
        <v>6807642.5957000004</v>
      </c>
      <c r="H1930" s="3">
        <v>-0.12210626300000001</v>
      </c>
      <c r="I1930" s="5">
        <v>-831255.79630000005</v>
      </c>
      <c r="J1930" s="2">
        <v>9669.5900064718644</v>
      </c>
      <c r="K1930" s="2">
        <v>11014.533533475716</v>
      </c>
      <c r="L1930" s="2">
        <v>10565.24</v>
      </c>
      <c r="M1930" s="64" t="s">
        <v>4008</v>
      </c>
    </row>
    <row r="1931" spans="1:13" x14ac:dyDescent="0.25">
      <c r="A1931" t="str">
        <f t="shared" si="30"/>
        <v>790423C024</v>
      </c>
      <c r="B1931" s="4" t="s">
        <v>3820</v>
      </c>
      <c r="C1931" s="1">
        <v>7904</v>
      </c>
      <c r="D1931" s="1" t="s">
        <v>3821</v>
      </c>
      <c r="E1931" s="2">
        <v>300.99</v>
      </c>
      <c r="F1931" s="2">
        <v>5124736.1995999999</v>
      </c>
      <c r="G1931" s="2">
        <v>5494280.0224000001</v>
      </c>
      <c r="H1931" s="3">
        <v>-6.7259736000000001E-2</v>
      </c>
      <c r="I1931" s="5">
        <v>-369543.82280000002</v>
      </c>
      <c r="J1931" s="2">
        <v>17026.267316522142</v>
      </c>
      <c r="K1931" s="2">
        <v>18254.028447456727</v>
      </c>
      <c r="L1931" s="2">
        <v>17571.39</v>
      </c>
      <c r="M1931" s="64" t="s">
        <v>4008</v>
      </c>
    </row>
    <row r="1932" spans="1:13" x14ac:dyDescent="0.25">
      <c r="A1932" t="str">
        <f t="shared" si="30"/>
        <v>790523C02J</v>
      </c>
      <c r="B1932" s="4" t="s">
        <v>3822</v>
      </c>
      <c r="C1932" s="1">
        <v>7905</v>
      </c>
      <c r="D1932" s="1" t="s">
        <v>3823</v>
      </c>
      <c r="E1932" s="2">
        <v>2092.37</v>
      </c>
      <c r="F1932" s="2">
        <v>1902508.3462</v>
      </c>
      <c r="G1932" s="2">
        <v>1834570.9353</v>
      </c>
      <c r="H1932" s="3">
        <v>3.7031771099999999E-2</v>
      </c>
      <c r="I1932" s="5">
        <v>67937.410871999993</v>
      </c>
      <c r="J1932" s="2">
        <v>909.2600000000001</v>
      </c>
      <c r="K1932" s="2">
        <v>876.79088081935799</v>
      </c>
      <c r="L1932" s="2">
        <v>909.26</v>
      </c>
      <c r="M1932" s="64" t="s">
        <v>4008</v>
      </c>
    </row>
    <row r="1933" spans="1:13" x14ac:dyDescent="0.25">
      <c r="A1933" t="str">
        <f t="shared" si="30"/>
        <v>795923K02Z</v>
      </c>
      <c r="B1933" s="4" t="s">
        <v>3824</v>
      </c>
      <c r="C1933" s="1">
        <v>7959</v>
      </c>
      <c r="D1933" s="1" t="s">
        <v>3825</v>
      </c>
      <c r="E1933" s="2">
        <v>85085</v>
      </c>
      <c r="F1933" s="2">
        <v>44146352.25</v>
      </c>
      <c r="G1933" s="2">
        <v>52761285.848999999</v>
      </c>
      <c r="H1933" s="3">
        <v>-0.163281343</v>
      </c>
      <c r="I1933" s="5">
        <v>-8614933.5989999995</v>
      </c>
      <c r="J1933" s="2">
        <v>518.85</v>
      </c>
      <c r="K1933" s="2">
        <v>620.10090907915617</v>
      </c>
      <c r="L1933" s="2">
        <v>518.85</v>
      </c>
      <c r="M1933" s="64" t="s">
        <v>4013</v>
      </c>
    </row>
    <row r="1934" spans="1:13" x14ac:dyDescent="0.25">
      <c r="A1934" t="str">
        <f t="shared" si="30"/>
        <v>796023K03J</v>
      </c>
      <c r="B1934" s="4" t="s">
        <v>3826</v>
      </c>
      <c r="C1934" s="1">
        <v>7960</v>
      </c>
      <c r="D1934" s="1" t="s">
        <v>3827</v>
      </c>
      <c r="E1934" s="2">
        <v>21565.08</v>
      </c>
      <c r="F1934" s="2">
        <v>15123159.301999999</v>
      </c>
      <c r="G1934" s="2">
        <v>16289245.064999999</v>
      </c>
      <c r="H1934" s="3">
        <v>-7.1586236999999997E-2</v>
      </c>
      <c r="I1934" s="5">
        <v>-1166085.763</v>
      </c>
      <c r="J1934" s="2">
        <v>701.2799999814514</v>
      </c>
      <c r="K1934" s="2">
        <v>755.35286977836381</v>
      </c>
      <c r="L1934" s="2">
        <v>701.28</v>
      </c>
      <c r="M1934" s="64" t="s">
        <v>4008</v>
      </c>
    </row>
    <row r="1935" spans="1:13" x14ac:dyDescent="0.25">
      <c r="A1935" t="str">
        <f t="shared" si="30"/>
        <v>796123M02T</v>
      </c>
      <c r="B1935" s="4" t="s">
        <v>3828</v>
      </c>
      <c r="C1935" s="1">
        <v>7961</v>
      </c>
      <c r="D1935" s="1" t="s">
        <v>3829</v>
      </c>
      <c r="E1935" s="2">
        <v>29115.03</v>
      </c>
      <c r="F1935" s="2">
        <v>8136195.1335000005</v>
      </c>
      <c r="G1935" s="2">
        <v>9215058.7379000001</v>
      </c>
      <c r="H1935" s="3">
        <v>-0.117076151</v>
      </c>
      <c r="I1935" s="5">
        <v>-1078863.6040000001</v>
      </c>
      <c r="J1935" s="2">
        <v>279.45000000000005</v>
      </c>
      <c r="K1935" s="2">
        <v>316.50521184075717</v>
      </c>
      <c r="L1935" s="2">
        <v>279.45000000000027</v>
      </c>
      <c r="M1935" s="64" t="s">
        <v>4013</v>
      </c>
    </row>
    <row r="1936" spans="1:13" x14ac:dyDescent="0.25">
      <c r="A1936" t="str">
        <f t="shared" si="30"/>
        <v>796223M02Z</v>
      </c>
      <c r="B1936" s="4" t="s">
        <v>3830</v>
      </c>
      <c r="C1936" s="1">
        <v>7962</v>
      </c>
      <c r="D1936" s="1" t="s">
        <v>3831</v>
      </c>
      <c r="E1936" s="2">
        <v>1097.19</v>
      </c>
      <c r="F1936" s="2">
        <v>2757115.3426000001</v>
      </c>
      <c r="G1936" s="2">
        <v>3608555.2291000001</v>
      </c>
      <c r="H1936" s="3">
        <v>-0.235950355</v>
      </c>
      <c r="I1936" s="5">
        <v>-851439.88650000002</v>
      </c>
      <c r="J1936" s="2">
        <v>2512.8877793271904</v>
      </c>
      <c r="K1936" s="2">
        <v>3288.9064146592659</v>
      </c>
      <c r="L1936" s="2">
        <v>2130.96</v>
      </c>
      <c r="M1936" s="64" t="s">
        <v>4009</v>
      </c>
    </row>
    <row r="1937" spans="1:13" x14ac:dyDescent="0.25">
      <c r="A1937" t="str">
        <f t="shared" si="30"/>
        <v>796323M061</v>
      </c>
      <c r="B1937" s="4" t="s">
        <v>3832</v>
      </c>
      <c r="C1937" s="1">
        <v>7963</v>
      </c>
      <c r="D1937" s="1" t="s">
        <v>3833</v>
      </c>
      <c r="E1937" s="2">
        <v>23774.02</v>
      </c>
      <c r="F1937" s="2">
        <v>35411855.270999998</v>
      </c>
      <c r="G1937" s="2">
        <v>42585754.778999999</v>
      </c>
      <c r="H1937" s="3">
        <v>-0.168457728</v>
      </c>
      <c r="I1937" s="5">
        <v>-7173899.5080000004</v>
      </c>
      <c r="J1937" s="2">
        <v>1489.5190325826259</v>
      </c>
      <c r="K1937" s="2">
        <v>1791.2727750292124</v>
      </c>
      <c r="L1937" s="2">
        <v>1452.42</v>
      </c>
      <c r="M1937" s="64" t="s">
        <v>4008</v>
      </c>
    </row>
    <row r="1938" spans="1:13" x14ac:dyDescent="0.25">
      <c r="A1938" t="str">
        <f t="shared" si="30"/>
        <v>796423M062</v>
      </c>
      <c r="B1938" s="4" t="s">
        <v>3834</v>
      </c>
      <c r="C1938" s="1">
        <v>7964</v>
      </c>
      <c r="D1938" s="1" t="s">
        <v>3835</v>
      </c>
      <c r="E1938" s="2">
        <v>7342.18</v>
      </c>
      <c r="F1938" s="2">
        <v>22217727.629999999</v>
      </c>
      <c r="G1938" s="2">
        <v>23336917.892999999</v>
      </c>
      <c r="H1938" s="3">
        <v>-4.7957930000000003E-2</v>
      </c>
      <c r="I1938" s="5">
        <v>-1119190.263</v>
      </c>
      <c r="J1938" s="2">
        <v>3026.0396271951922</v>
      </c>
      <c r="K1938" s="2">
        <v>3178.4725916553393</v>
      </c>
      <c r="L1938" s="2">
        <v>2982.02</v>
      </c>
      <c r="M1938" s="64" t="s">
        <v>4008</v>
      </c>
    </row>
    <row r="1939" spans="1:13" x14ac:dyDescent="0.25">
      <c r="A1939" t="str">
        <f t="shared" si="30"/>
        <v>796523M063</v>
      </c>
      <c r="B1939" s="4" t="s">
        <v>3836</v>
      </c>
      <c r="C1939" s="1">
        <v>7965</v>
      </c>
      <c r="D1939" s="1" t="s">
        <v>3837</v>
      </c>
      <c r="E1939" s="2">
        <v>3336.14</v>
      </c>
      <c r="F1939" s="2">
        <v>17385473.840999998</v>
      </c>
      <c r="G1939" s="2">
        <v>15077057.419</v>
      </c>
      <c r="H1939" s="3">
        <v>0.15310788829999999</v>
      </c>
      <c r="I1939" s="5">
        <v>2308416.4227</v>
      </c>
      <c r="J1939" s="2">
        <v>5211.25427619944</v>
      </c>
      <c r="K1939" s="2">
        <v>4519.3119650254484</v>
      </c>
      <c r="L1939" s="2">
        <v>5180.1400000000003</v>
      </c>
      <c r="M1939" s="64" t="s">
        <v>4009</v>
      </c>
    </row>
    <row r="1940" spans="1:13" x14ac:dyDescent="0.25">
      <c r="A1940" t="str">
        <f t="shared" si="30"/>
        <v>796623M064</v>
      </c>
      <c r="B1940" s="4" t="s">
        <v>3838</v>
      </c>
      <c r="C1940" s="1">
        <v>7966</v>
      </c>
      <c r="D1940" s="1" t="s">
        <v>3839</v>
      </c>
      <c r="E1940" s="2">
        <v>458.22</v>
      </c>
      <c r="F1940" s="2">
        <v>3417677.6762999999</v>
      </c>
      <c r="G1940" s="2">
        <v>3669610.7344</v>
      </c>
      <c r="H1940" s="3">
        <v>-6.8653891999999994E-2</v>
      </c>
      <c r="I1940" s="5">
        <v>-251933.05809999999</v>
      </c>
      <c r="J1940" s="2">
        <v>7458.5956010213431</v>
      </c>
      <c r="K1940" s="2">
        <v>8008.4036803282261</v>
      </c>
      <c r="L1940" s="2">
        <v>7378.81</v>
      </c>
      <c r="M1940" s="64" t="s">
        <v>4008</v>
      </c>
    </row>
    <row r="1941" spans="1:13" x14ac:dyDescent="0.25">
      <c r="A1941" t="str">
        <f t="shared" si="30"/>
        <v>796723M06T</v>
      </c>
      <c r="B1941" s="4" t="s">
        <v>3840</v>
      </c>
      <c r="C1941" s="1">
        <v>7967</v>
      </c>
      <c r="D1941" s="1" t="s">
        <v>3841</v>
      </c>
      <c r="E1941" s="2">
        <v>83719.12</v>
      </c>
      <c r="F1941" s="2">
        <v>32929241.469999999</v>
      </c>
      <c r="G1941" s="2">
        <v>40410291.034999996</v>
      </c>
      <c r="H1941" s="3">
        <v>-0.185127337</v>
      </c>
      <c r="I1941" s="5">
        <v>-7481049.5650000004</v>
      </c>
      <c r="J1941" s="2">
        <v>393.3300000047779</v>
      </c>
      <c r="K1941" s="2">
        <v>482.6889130583312</v>
      </c>
      <c r="L1941" s="2">
        <v>393.33</v>
      </c>
      <c r="M1941" s="64" t="s">
        <v>4008</v>
      </c>
    </row>
    <row r="1942" spans="1:13" x14ac:dyDescent="0.25">
      <c r="A1942" t="str">
        <f t="shared" si="30"/>
        <v>796823M07J</v>
      </c>
      <c r="B1942" s="4" t="s">
        <v>3842</v>
      </c>
      <c r="C1942" s="1">
        <v>7968</v>
      </c>
      <c r="D1942" s="1" t="s">
        <v>3843</v>
      </c>
      <c r="E1942" s="2">
        <v>7565.28</v>
      </c>
      <c r="F1942" s="2">
        <v>3166447.9440000001</v>
      </c>
      <c r="G1942" s="2">
        <v>4055434.3259000001</v>
      </c>
      <c r="H1942" s="3">
        <v>-0.21920867399999999</v>
      </c>
      <c r="I1942" s="5">
        <v>-888986.38190000004</v>
      </c>
      <c r="J1942" s="2">
        <v>418.55</v>
      </c>
      <c r="K1942" s="2">
        <v>536.05872167322298</v>
      </c>
      <c r="L1942" s="2">
        <v>418.55</v>
      </c>
      <c r="M1942" s="64" t="s">
        <v>4008</v>
      </c>
    </row>
    <row r="1943" spans="1:13" x14ac:dyDescent="0.25">
      <c r="A1943" t="str">
        <f t="shared" si="30"/>
        <v>796923M08J</v>
      </c>
      <c r="B1943" s="4" t="s">
        <v>3844</v>
      </c>
      <c r="C1943" s="1">
        <v>7969</v>
      </c>
      <c r="D1943" s="1" t="s">
        <v>3845</v>
      </c>
      <c r="E1943" s="2">
        <v>14846.2</v>
      </c>
      <c r="F1943" s="2">
        <v>7739769.4460000005</v>
      </c>
      <c r="G1943" s="2">
        <v>8617291.3102000002</v>
      </c>
      <c r="H1943" s="3">
        <v>-0.10183267999999999</v>
      </c>
      <c r="I1943" s="5">
        <v>-877521.86419999995</v>
      </c>
      <c r="J1943" s="2">
        <v>521.33000000000004</v>
      </c>
      <c r="K1943" s="2">
        <v>580.43750658080853</v>
      </c>
      <c r="L1943" s="2">
        <v>521.33000000000004</v>
      </c>
      <c r="M1943" s="64" t="s">
        <v>4009</v>
      </c>
    </row>
    <row r="1944" spans="1:13" x14ac:dyDescent="0.25">
      <c r="A1944" t="str">
        <f t="shared" si="30"/>
        <v>797023M091</v>
      </c>
      <c r="B1944" s="4" t="s">
        <v>3846</v>
      </c>
      <c r="C1944" s="1">
        <v>7970</v>
      </c>
      <c r="D1944" s="1" t="s">
        <v>3847</v>
      </c>
      <c r="E1944" s="2">
        <v>27394.53</v>
      </c>
      <c r="F1944" s="2">
        <v>24915547.561000001</v>
      </c>
      <c r="G1944" s="2">
        <v>27542610.811000001</v>
      </c>
      <c r="H1944" s="3">
        <v>-9.5381779999999999E-2</v>
      </c>
      <c r="I1944" s="5">
        <v>-2627063.25</v>
      </c>
      <c r="J1944" s="2">
        <v>909.5081230084985</v>
      </c>
      <c r="K1944" s="2">
        <v>1005.4054882854351</v>
      </c>
      <c r="L1944" s="2">
        <v>892.82</v>
      </c>
      <c r="M1944" s="64" t="s">
        <v>4008</v>
      </c>
    </row>
    <row r="1945" spans="1:13" x14ac:dyDescent="0.25">
      <c r="A1945" t="str">
        <f t="shared" si="30"/>
        <v>797123M092</v>
      </c>
      <c r="B1945" s="4" t="s">
        <v>3848</v>
      </c>
      <c r="C1945" s="1">
        <v>7971</v>
      </c>
      <c r="D1945" s="1" t="s">
        <v>3849</v>
      </c>
      <c r="E1945" s="2">
        <v>2741.35</v>
      </c>
      <c r="F1945" s="2">
        <v>5791693.8526999997</v>
      </c>
      <c r="G1945" s="2">
        <v>6357881.4917000001</v>
      </c>
      <c r="H1945" s="3">
        <v>-8.9052877000000003E-2</v>
      </c>
      <c r="I1945" s="5">
        <v>-566187.63899999997</v>
      </c>
      <c r="J1945" s="2">
        <v>2112.7159438597769</v>
      </c>
      <c r="K1945" s="2">
        <v>2319.2520078428511</v>
      </c>
      <c r="L1945" s="2">
        <v>2047.97</v>
      </c>
      <c r="M1945" s="64" t="s">
        <v>4013</v>
      </c>
    </row>
    <row r="1946" spans="1:13" x14ac:dyDescent="0.25">
      <c r="A1946" t="str">
        <f t="shared" si="30"/>
        <v>797223M093</v>
      </c>
      <c r="B1946" s="4" t="s">
        <v>3850</v>
      </c>
      <c r="C1946" s="1">
        <v>7972</v>
      </c>
      <c r="D1946" s="1" t="s">
        <v>3851</v>
      </c>
      <c r="E1946" s="2">
        <v>765.24</v>
      </c>
      <c r="F1946" s="2">
        <v>3303627.5238000001</v>
      </c>
      <c r="G1946" s="2">
        <v>2684101.3522999999</v>
      </c>
      <c r="H1946" s="3">
        <v>0.23081325559999999</v>
      </c>
      <c r="I1946" s="5">
        <v>619526.17154000001</v>
      </c>
      <c r="J1946" s="2">
        <v>4317.1129629920024</v>
      </c>
      <c r="K1946" s="2">
        <v>3507.5288174951647</v>
      </c>
      <c r="L1946" s="2">
        <v>4244.5200000000004</v>
      </c>
      <c r="M1946" s="64" t="s">
        <v>4009</v>
      </c>
    </row>
    <row r="1947" spans="1:13" x14ac:dyDescent="0.25">
      <c r="A1947" t="str">
        <f t="shared" si="30"/>
        <v>797323M094</v>
      </c>
      <c r="B1947" s="4" t="s">
        <v>3852</v>
      </c>
      <c r="C1947" s="1">
        <v>7973</v>
      </c>
      <c r="D1947" s="1" t="s">
        <v>3853</v>
      </c>
      <c r="E1947" s="2">
        <v>148.47999999999999</v>
      </c>
      <c r="F1947" s="2">
        <v>1002696.6858</v>
      </c>
      <c r="G1947" s="2">
        <v>779099.23661999998</v>
      </c>
      <c r="H1947" s="3">
        <v>0.28699482510000002</v>
      </c>
      <c r="I1947" s="5">
        <v>223597.44918</v>
      </c>
      <c r="J1947" s="2">
        <v>6753.0757394935345</v>
      </c>
      <c r="K1947" s="2">
        <v>5247.1661949084055</v>
      </c>
      <c r="L1947" s="2">
        <v>6211.44</v>
      </c>
      <c r="M1947" s="64" t="s">
        <v>4010</v>
      </c>
    </row>
    <row r="1948" spans="1:13" x14ac:dyDescent="0.25">
      <c r="A1948" t="str">
        <f t="shared" si="30"/>
        <v>797423M101</v>
      </c>
      <c r="B1948" s="4" t="s">
        <v>3854</v>
      </c>
      <c r="C1948" s="1">
        <v>7974</v>
      </c>
      <c r="D1948" s="1" t="s">
        <v>3855</v>
      </c>
      <c r="E1948" s="2">
        <v>11035.25</v>
      </c>
      <c r="F1948" s="2">
        <v>14316442.364</v>
      </c>
      <c r="G1948" s="2">
        <v>16270004.846000001</v>
      </c>
      <c r="H1948" s="3">
        <v>-0.120071414</v>
      </c>
      <c r="I1948" s="5">
        <v>-1953562.4820000001</v>
      </c>
      <c r="J1948" s="2">
        <v>1297.3373837475363</v>
      </c>
      <c r="K1948" s="2">
        <v>1474.3666746109061</v>
      </c>
      <c r="L1948" s="2">
        <v>1270.24</v>
      </c>
      <c r="M1948" s="64" t="s">
        <v>4008</v>
      </c>
    </row>
    <row r="1949" spans="1:13" x14ac:dyDescent="0.25">
      <c r="A1949" t="str">
        <f t="shared" si="30"/>
        <v>797523M102</v>
      </c>
      <c r="B1949" s="4" t="s">
        <v>3856</v>
      </c>
      <c r="C1949" s="1">
        <v>7975</v>
      </c>
      <c r="D1949" s="1" t="s">
        <v>3857</v>
      </c>
      <c r="E1949" s="2">
        <v>8176.48</v>
      </c>
      <c r="F1949" s="2">
        <v>20548969.241999999</v>
      </c>
      <c r="G1949" s="2">
        <v>22534431.497000001</v>
      </c>
      <c r="H1949" s="3">
        <v>-8.8107935999999998E-2</v>
      </c>
      <c r="I1949" s="5">
        <v>-1985462.2560000001</v>
      </c>
      <c r="J1949" s="2">
        <v>2513.1803957204079</v>
      </c>
      <c r="K1949" s="2">
        <v>2756.006435165255</v>
      </c>
      <c r="L1949" s="2">
        <v>2469.92</v>
      </c>
      <c r="M1949" s="64" t="s">
        <v>4008</v>
      </c>
    </row>
    <row r="1950" spans="1:13" x14ac:dyDescent="0.25">
      <c r="A1950" t="str">
        <f t="shared" si="30"/>
        <v>797623M103</v>
      </c>
      <c r="B1950" s="4" t="s">
        <v>3858</v>
      </c>
      <c r="C1950" s="1">
        <v>7976</v>
      </c>
      <c r="D1950" s="1" t="s">
        <v>3859</v>
      </c>
      <c r="E1950" s="2">
        <v>2597.14</v>
      </c>
      <c r="F1950" s="2">
        <v>10103926.364</v>
      </c>
      <c r="G1950" s="2">
        <v>11247234.49</v>
      </c>
      <c r="H1950" s="3">
        <v>-0.101652378</v>
      </c>
      <c r="I1950" s="5">
        <v>-1143308.1259999999</v>
      </c>
      <c r="J1950" s="2">
        <v>3890.4049700824758</v>
      </c>
      <c r="K1950" s="2">
        <v>4330.6231046458797</v>
      </c>
      <c r="L1950" s="2">
        <v>3758.51</v>
      </c>
      <c r="M1950" s="64" t="s">
        <v>4009</v>
      </c>
    </row>
    <row r="1951" spans="1:13" x14ac:dyDescent="0.25">
      <c r="A1951" t="str">
        <f t="shared" si="30"/>
        <v>797723M104</v>
      </c>
      <c r="B1951" s="4" t="s">
        <v>3860</v>
      </c>
      <c r="C1951" s="1">
        <v>7977</v>
      </c>
      <c r="D1951" s="1" t="s">
        <v>3861</v>
      </c>
      <c r="E1951" s="2">
        <v>868.73</v>
      </c>
      <c r="F1951" s="2">
        <v>5115170.8745999997</v>
      </c>
      <c r="G1951" s="2">
        <v>5270757.7556999996</v>
      </c>
      <c r="H1951" s="3">
        <v>-2.9518882999999999E-2</v>
      </c>
      <c r="I1951" s="5">
        <v>-155586.8811</v>
      </c>
      <c r="J1951" s="2">
        <v>5888.1020277876896</v>
      </c>
      <c r="K1951" s="2">
        <v>6067.1989636595945</v>
      </c>
      <c r="L1951" s="2">
        <v>5351.07</v>
      </c>
      <c r="M1951" s="64" t="s">
        <v>4009</v>
      </c>
    </row>
    <row r="1952" spans="1:13" x14ac:dyDescent="0.25">
      <c r="A1952" t="str">
        <f t="shared" si="30"/>
        <v>797823M10T</v>
      </c>
      <c r="B1952" s="4" t="s">
        <v>3862</v>
      </c>
      <c r="C1952" s="1">
        <v>7978</v>
      </c>
      <c r="D1952" s="1" t="s">
        <v>3863</v>
      </c>
      <c r="E1952" s="2">
        <v>2869.84</v>
      </c>
      <c r="F1952" s="2">
        <v>1028608.0527999999</v>
      </c>
      <c r="G1952" s="2">
        <v>1263233.3674000001</v>
      </c>
      <c r="H1952" s="3">
        <v>-0.18573394300000001</v>
      </c>
      <c r="I1952" s="5">
        <v>-234625.31460000001</v>
      </c>
      <c r="J1952" s="2">
        <v>358.41999999999996</v>
      </c>
      <c r="K1952" s="2">
        <v>440.17553849691973</v>
      </c>
      <c r="L1952" s="2">
        <v>358.42</v>
      </c>
      <c r="M1952" s="64" t="s">
        <v>4013</v>
      </c>
    </row>
    <row r="1953" spans="1:13" x14ac:dyDescent="0.25">
      <c r="A1953" t="str">
        <f t="shared" si="30"/>
        <v>797923M111</v>
      </c>
      <c r="B1953" s="4" t="s">
        <v>3864</v>
      </c>
      <c r="C1953" s="1">
        <v>7979</v>
      </c>
      <c r="D1953" s="1" t="s">
        <v>3865</v>
      </c>
      <c r="E1953" s="2">
        <v>2290.77</v>
      </c>
      <c r="F1953" s="2">
        <v>2398244.4936000002</v>
      </c>
      <c r="G1953" s="2">
        <v>3067864.6685000001</v>
      </c>
      <c r="H1953" s="3">
        <v>-0.218269137</v>
      </c>
      <c r="I1953" s="5">
        <v>-669620.17489999998</v>
      </c>
      <c r="J1953" s="2">
        <v>1046.9163179193024</v>
      </c>
      <c r="K1953" s="2">
        <v>1339.2285862395615</v>
      </c>
      <c r="L1953" s="2">
        <v>966.22</v>
      </c>
      <c r="M1953" s="64" t="s">
        <v>4008</v>
      </c>
    </row>
    <row r="1954" spans="1:13" x14ac:dyDescent="0.25">
      <c r="A1954" t="str">
        <f t="shared" si="30"/>
        <v>798023M112</v>
      </c>
      <c r="B1954" s="4" t="s">
        <v>3866</v>
      </c>
      <c r="C1954" s="1">
        <v>7980</v>
      </c>
      <c r="D1954" s="1" t="s">
        <v>3867</v>
      </c>
      <c r="E1954" s="2">
        <v>253.12</v>
      </c>
      <c r="F1954" s="2">
        <v>970594.1679</v>
      </c>
      <c r="G1954" s="2">
        <v>806913.12228999997</v>
      </c>
      <c r="H1954" s="3">
        <v>0.20284841219999999</v>
      </c>
      <c r="I1954" s="5">
        <v>163681.04561</v>
      </c>
      <c r="J1954" s="2">
        <v>3834.5218390486725</v>
      </c>
      <c r="K1954" s="2">
        <v>3187.8678977955119</v>
      </c>
      <c r="L1954" s="2">
        <v>3695.06</v>
      </c>
      <c r="M1954" s="64" t="s">
        <v>4008</v>
      </c>
    </row>
    <row r="1955" spans="1:13" x14ac:dyDescent="0.25">
      <c r="A1955" t="str">
        <f t="shared" si="30"/>
        <v>799523M11T</v>
      </c>
      <c r="B1955" s="4" t="s">
        <v>3868</v>
      </c>
      <c r="C1955" s="1">
        <v>7995</v>
      </c>
      <c r="D1955" s="1" t="s">
        <v>3869</v>
      </c>
      <c r="E1955" s="2">
        <v>2011.46</v>
      </c>
      <c r="F1955" s="2">
        <v>1293067.061</v>
      </c>
      <c r="G1955" s="2">
        <v>1236068.6521000001</v>
      </c>
      <c r="H1955" s="3">
        <v>4.6112656299999999E-2</v>
      </c>
      <c r="I1955" s="5">
        <v>56998.408891999999</v>
      </c>
      <c r="J1955" s="2">
        <v>642.85</v>
      </c>
      <c r="K1955" s="2">
        <v>614.51316561104875</v>
      </c>
      <c r="L1955" s="2">
        <v>642.85</v>
      </c>
      <c r="M1955" s="64" t="s">
        <v>4012</v>
      </c>
    </row>
    <row r="1956" spans="1:13" x14ac:dyDescent="0.25">
      <c r="A1956" t="str">
        <f t="shared" si="30"/>
        <v>798323M13Z</v>
      </c>
      <c r="B1956" s="4" t="s">
        <v>3870</v>
      </c>
      <c r="C1956" s="1">
        <v>7983</v>
      </c>
      <c r="D1956" s="1" t="s">
        <v>3871</v>
      </c>
      <c r="E1956" s="2">
        <v>6354.77</v>
      </c>
      <c r="F1956" s="2">
        <v>2200021.3739999998</v>
      </c>
      <c r="G1956" s="2">
        <v>3217976.9567</v>
      </c>
      <c r="H1956" s="3">
        <v>-0.31633401900000002</v>
      </c>
      <c r="I1956" s="5">
        <v>-1017955.583</v>
      </c>
      <c r="J1956" s="2">
        <v>346.19999999999993</v>
      </c>
      <c r="K1956" s="2">
        <v>506.38763585464142</v>
      </c>
      <c r="L1956" s="2">
        <v>346.2</v>
      </c>
      <c r="M1956" s="64" t="s">
        <v>4008</v>
      </c>
    </row>
    <row r="1957" spans="1:13" x14ac:dyDescent="0.25">
      <c r="A1957" t="str">
        <f t="shared" si="30"/>
        <v>798423M14Z</v>
      </c>
      <c r="B1957" s="4" t="s">
        <v>3872</v>
      </c>
      <c r="C1957" s="1">
        <v>7984</v>
      </c>
      <c r="D1957" s="1" t="s">
        <v>3873</v>
      </c>
      <c r="E1957" s="2">
        <v>31030.68</v>
      </c>
      <c r="F1957" s="2">
        <v>15842403.367000001</v>
      </c>
      <c r="G1957" s="2">
        <v>15503177.195</v>
      </c>
      <c r="H1957" s="3">
        <v>2.1881074300000001E-2</v>
      </c>
      <c r="I1957" s="5">
        <v>339226.17255999998</v>
      </c>
      <c r="J1957" s="2">
        <v>510.53999999355477</v>
      </c>
      <c r="K1957" s="2">
        <v>499.60803936620147</v>
      </c>
      <c r="L1957" s="2">
        <v>510.54</v>
      </c>
      <c r="M1957" s="64" t="s">
        <v>4008</v>
      </c>
    </row>
    <row r="1958" spans="1:13" x14ac:dyDescent="0.25">
      <c r="A1958" t="str">
        <f t="shared" si="30"/>
        <v>798523M15Z</v>
      </c>
      <c r="B1958" s="4" t="s">
        <v>3874</v>
      </c>
      <c r="C1958" s="1">
        <v>7985</v>
      </c>
      <c r="D1958" s="1" t="s">
        <v>3875</v>
      </c>
      <c r="E1958" s="2">
        <v>9511.7199999999993</v>
      </c>
      <c r="F1958" s="2">
        <v>4530051.7671999997</v>
      </c>
      <c r="G1958" s="2">
        <v>4728514.5588999996</v>
      </c>
      <c r="H1958" s="3">
        <v>-4.1971488000000001E-2</v>
      </c>
      <c r="I1958" s="5">
        <v>-198462.7917</v>
      </c>
      <c r="J1958" s="2">
        <v>476.26</v>
      </c>
      <c r="K1958" s="2">
        <v>497.12507926011278</v>
      </c>
      <c r="L1958" s="2">
        <v>476.26</v>
      </c>
      <c r="M1958" s="64" t="s">
        <v>4013</v>
      </c>
    </row>
    <row r="1959" spans="1:13" x14ac:dyDescent="0.25">
      <c r="A1959" t="str">
        <f t="shared" si="30"/>
        <v>799623M16T</v>
      </c>
      <c r="B1959" s="4" t="s">
        <v>3876</v>
      </c>
      <c r="C1959" s="1">
        <v>7996</v>
      </c>
      <c r="D1959" s="1" t="s">
        <v>3877</v>
      </c>
      <c r="E1959" s="2">
        <v>1614.06</v>
      </c>
      <c r="F1959" s="2">
        <v>683731.95660000003</v>
      </c>
      <c r="G1959" s="2">
        <v>820476.82944999996</v>
      </c>
      <c r="H1959" s="3">
        <v>-0.166665124</v>
      </c>
      <c r="I1959" s="5">
        <v>-136744.87289999999</v>
      </c>
      <c r="J1959" s="2">
        <v>423.61</v>
      </c>
      <c r="K1959" s="2">
        <v>508.33105922332504</v>
      </c>
      <c r="L1959" s="2">
        <v>423.61</v>
      </c>
      <c r="M1959" s="64" t="s">
        <v>4008</v>
      </c>
    </row>
    <row r="1960" spans="1:13" x14ac:dyDescent="0.25">
      <c r="A1960" t="str">
        <f t="shared" si="30"/>
        <v>798623M16Z</v>
      </c>
      <c r="B1960" s="4" t="s">
        <v>3878</v>
      </c>
      <c r="C1960" s="1">
        <v>7986</v>
      </c>
      <c r="D1960" s="1" t="s">
        <v>3879</v>
      </c>
      <c r="E1960" s="2">
        <v>2841.57</v>
      </c>
      <c r="F1960" s="2">
        <v>10164312.615</v>
      </c>
      <c r="G1960" s="2">
        <v>10555038.443</v>
      </c>
      <c r="H1960" s="3">
        <v>-3.7017944999999997E-2</v>
      </c>
      <c r="I1960" s="5">
        <v>-390725.82809999998</v>
      </c>
      <c r="J1960" s="2">
        <v>3577.0058858307202</v>
      </c>
      <c r="K1960" s="2">
        <v>3714.5093884718658</v>
      </c>
      <c r="L1960" s="2">
        <v>3194.18</v>
      </c>
      <c r="M1960" s="64" t="s">
        <v>4008</v>
      </c>
    </row>
    <row r="1961" spans="1:13" x14ac:dyDescent="0.25">
      <c r="A1961" t="str">
        <f t="shared" si="30"/>
        <v>798723M18Z</v>
      </c>
      <c r="B1961" s="4" t="s">
        <v>3880</v>
      </c>
      <c r="C1961" s="1">
        <v>7987</v>
      </c>
      <c r="D1961" s="1" t="s">
        <v>3881</v>
      </c>
      <c r="E1961" s="2">
        <v>14046.54</v>
      </c>
      <c r="F1961" s="2">
        <v>6804565.3722000001</v>
      </c>
      <c r="G1961" s="2">
        <v>8408249.3313999996</v>
      </c>
      <c r="H1961" s="3">
        <v>-0.19072745099999999</v>
      </c>
      <c r="I1961" s="5">
        <v>-1603683.959</v>
      </c>
      <c r="J1961" s="2">
        <v>484.42999999999995</v>
      </c>
      <c r="K1961" s="2">
        <v>598.59932277984467</v>
      </c>
      <c r="L1961" s="2">
        <v>484.43</v>
      </c>
      <c r="M1961" s="64" t="s">
        <v>4008</v>
      </c>
    </row>
    <row r="1962" spans="1:13" x14ac:dyDescent="0.25">
      <c r="A1962" t="str">
        <f t="shared" si="30"/>
        <v>798823M19Z</v>
      </c>
      <c r="B1962" s="4" t="s">
        <v>3882</v>
      </c>
      <c r="C1962" s="1">
        <v>7988</v>
      </c>
      <c r="D1962" s="1" t="s">
        <v>3883</v>
      </c>
      <c r="E1962" s="2">
        <v>10197.280000000001</v>
      </c>
      <c r="F1962" s="2">
        <v>4128572.7535999999</v>
      </c>
      <c r="G1962" s="2">
        <v>9018255.4781999998</v>
      </c>
      <c r="H1962" s="3">
        <v>-0.542198293</v>
      </c>
      <c r="I1962" s="5">
        <v>-4889682.7249999996</v>
      </c>
      <c r="J1962" s="2">
        <v>404.86999999999995</v>
      </c>
      <c r="K1962" s="2">
        <v>884.37852821536717</v>
      </c>
      <c r="L1962" s="2">
        <v>404.87</v>
      </c>
      <c r="M1962" s="64" t="s">
        <v>4008</v>
      </c>
    </row>
    <row r="1963" spans="1:13" x14ac:dyDescent="0.25">
      <c r="A1963" t="str">
        <f t="shared" si="30"/>
        <v>798923M20T</v>
      </c>
      <c r="B1963" s="4" t="s">
        <v>3884</v>
      </c>
      <c r="C1963" s="1">
        <v>7989</v>
      </c>
      <c r="D1963" s="1" t="s">
        <v>3885</v>
      </c>
      <c r="E1963" s="2">
        <v>139855.38</v>
      </c>
      <c r="F1963" s="2">
        <v>71225547.925999999</v>
      </c>
      <c r="G1963" s="2">
        <v>84887371.047000006</v>
      </c>
      <c r="H1963" s="3">
        <v>-0.160940585</v>
      </c>
      <c r="I1963" s="5">
        <v>-13661823.119999999</v>
      </c>
      <c r="J1963" s="2">
        <v>509.2799999971399</v>
      </c>
      <c r="K1963" s="2">
        <v>606.96535983814135</v>
      </c>
      <c r="L1963" s="2">
        <v>509.28</v>
      </c>
      <c r="M1963" s="64" t="s">
        <v>4008</v>
      </c>
    </row>
    <row r="1964" spans="1:13" x14ac:dyDescent="0.25">
      <c r="A1964" t="str">
        <f t="shared" si="30"/>
        <v>799023M20Z</v>
      </c>
      <c r="B1964" s="4" t="s">
        <v>3886</v>
      </c>
      <c r="C1964" s="1">
        <v>7990</v>
      </c>
      <c r="D1964" s="1" t="s">
        <v>3887</v>
      </c>
      <c r="E1964" s="2">
        <v>85871.43</v>
      </c>
      <c r="F1964" s="2">
        <v>237984184.88</v>
      </c>
      <c r="G1964" s="2">
        <v>221108496</v>
      </c>
      <c r="H1964" s="3">
        <v>7.63231137E-2</v>
      </c>
      <c r="I1964" s="5">
        <v>16875688.877999999</v>
      </c>
      <c r="J1964" s="2">
        <v>2771.4012085276795</v>
      </c>
      <c r="K1964" s="2">
        <v>2574.8784665633261</v>
      </c>
      <c r="L1964" s="2">
        <v>2626.36</v>
      </c>
      <c r="M1964" s="64" t="s">
        <v>4008</v>
      </c>
    </row>
    <row r="1965" spans="1:13" x14ac:dyDescent="0.25">
      <c r="A1965" t="str">
        <f t="shared" si="30"/>
        <v>799123Z02T</v>
      </c>
      <c r="B1965" s="4" t="s">
        <v>3888</v>
      </c>
      <c r="C1965" s="1">
        <v>7991</v>
      </c>
      <c r="D1965" s="1" t="s">
        <v>3889</v>
      </c>
      <c r="E1965" s="2">
        <v>3751</v>
      </c>
      <c r="F1965" s="2">
        <v>2081880.02</v>
      </c>
      <c r="G1965" s="2">
        <v>1948418.6636999999</v>
      </c>
      <c r="H1965" s="3">
        <v>6.84972685E-2</v>
      </c>
      <c r="I1965" s="5">
        <v>133461.35631</v>
      </c>
      <c r="J1965" s="2">
        <v>555.02</v>
      </c>
      <c r="K1965" s="2">
        <v>519.43979304185552</v>
      </c>
      <c r="L1965" s="2">
        <v>555.02</v>
      </c>
      <c r="M1965" s="64" t="s">
        <v>4013</v>
      </c>
    </row>
    <row r="1966" spans="1:13" x14ac:dyDescent="0.25">
      <c r="A1966" t="str">
        <f t="shared" si="30"/>
        <v>799223Z02Z</v>
      </c>
      <c r="B1966" s="4" t="s">
        <v>3890</v>
      </c>
      <c r="C1966" s="1">
        <v>7992</v>
      </c>
      <c r="D1966" s="1" t="s">
        <v>3891</v>
      </c>
      <c r="E1966" s="2">
        <v>11096.69</v>
      </c>
      <c r="F1966" s="2">
        <v>64376416.788000003</v>
      </c>
      <c r="G1966" s="2">
        <v>64326402.314000003</v>
      </c>
      <c r="H1966" s="3">
        <v>7.7751079999999998E-4</v>
      </c>
      <c r="I1966" s="5">
        <v>50014.473704999997</v>
      </c>
      <c r="J1966" s="2">
        <v>5801.4071572694202</v>
      </c>
      <c r="K1966" s="2">
        <v>5796.9000047761992</v>
      </c>
      <c r="L1966" s="2">
        <v>4151.04</v>
      </c>
      <c r="M1966" s="64" t="s">
        <v>4009</v>
      </c>
    </row>
    <row r="1967" spans="1:13" x14ac:dyDescent="0.25">
      <c r="A1967" t="str">
        <f t="shared" si="30"/>
        <v>799323Z02Z</v>
      </c>
      <c r="B1967" s="4" t="s">
        <v>3890</v>
      </c>
      <c r="C1967" s="1">
        <v>7993</v>
      </c>
      <c r="D1967" s="1" t="s">
        <v>3891</v>
      </c>
      <c r="E1967" s="2">
        <v>35036.51</v>
      </c>
      <c r="F1967" s="2">
        <v>289033565.16000003</v>
      </c>
      <c r="G1967" s="2">
        <v>234743484.53</v>
      </c>
      <c r="H1967" s="3">
        <v>0.23127406810000001</v>
      </c>
      <c r="I1967" s="5">
        <v>54290080.627999999</v>
      </c>
      <c r="J1967" s="2">
        <v>8249.496458408672</v>
      </c>
      <c r="K1967" s="2">
        <v>6699.9676774313421</v>
      </c>
      <c r="L1967" s="2">
        <v>5396.36</v>
      </c>
      <c r="M1967" s="64" t="s">
        <v>4008</v>
      </c>
    </row>
    <row r="1968" spans="1:13" x14ac:dyDescent="0.25">
      <c r="A1968" t="str">
        <f t="shared" si="30"/>
        <v>799423Z02Z</v>
      </c>
      <c r="B1968" s="4" t="s">
        <v>3890</v>
      </c>
      <c r="C1968" s="1">
        <v>7994</v>
      </c>
      <c r="D1968" s="1" t="s">
        <v>3891</v>
      </c>
      <c r="E1968" s="2">
        <v>16190.75</v>
      </c>
      <c r="F1968" s="2">
        <v>167168592.09</v>
      </c>
      <c r="G1968" s="2">
        <v>160704553.72999999</v>
      </c>
      <c r="H1968" s="3">
        <v>4.0223118799999999E-2</v>
      </c>
      <c r="I1968" s="5">
        <v>6464038.3526999997</v>
      </c>
      <c r="J1968" s="2">
        <v>10324.944310177107</v>
      </c>
      <c r="K1968" s="2">
        <v>9925.7016339576603</v>
      </c>
      <c r="L1968" s="2">
        <v>6226.57</v>
      </c>
      <c r="M1968" s="64" t="s">
        <v>4008</v>
      </c>
    </row>
    <row r="1969" spans="1:13" x14ac:dyDescent="0.25">
      <c r="A1969" t="str">
        <f t="shared" si="30"/>
        <v>870125C021</v>
      </c>
      <c r="B1969" s="4" t="s">
        <v>3892</v>
      </c>
      <c r="C1969" s="1">
        <v>8701</v>
      </c>
      <c r="D1969" s="1" t="s">
        <v>3893</v>
      </c>
      <c r="E1969" s="2">
        <v>417.99</v>
      </c>
      <c r="F1969" s="2">
        <v>1309247.2471</v>
      </c>
      <c r="G1969" s="2">
        <v>1229735.4336999999</v>
      </c>
      <c r="H1969" s="3">
        <v>6.4657658199999996E-2</v>
      </c>
      <c r="I1969" s="5">
        <v>79511.813353999998</v>
      </c>
      <c r="J1969" s="2">
        <v>3132.2453817076962</v>
      </c>
      <c r="K1969" s="2">
        <v>2942.0211816072151</v>
      </c>
      <c r="L1969" s="2">
        <v>3002.13</v>
      </c>
      <c r="M1969" s="64" t="s">
        <v>4009</v>
      </c>
    </row>
    <row r="1970" spans="1:13" x14ac:dyDescent="0.25">
      <c r="A1970" t="str">
        <f t="shared" si="30"/>
        <v>870325C023</v>
      </c>
      <c r="B1970" s="4" t="s">
        <v>3894</v>
      </c>
      <c r="C1970" s="1">
        <v>8703</v>
      </c>
      <c r="D1970" s="1" t="s">
        <v>3895</v>
      </c>
      <c r="E1970" s="2">
        <v>156.72</v>
      </c>
      <c r="F1970" s="2">
        <v>2729182.0273000002</v>
      </c>
      <c r="G1970" s="2">
        <v>2025953.3535</v>
      </c>
      <c r="H1970" s="3">
        <v>0.34711000260000002</v>
      </c>
      <c r="I1970" s="5">
        <v>703228.67379999999</v>
      </c>
      <c r="J1970" s="2">
        <v>17414.382512123535</v>
      </c>
      <c r="K1970" s="2">
        <v>12927.216395482388</v>
      </c>
      <c r="L1970" s="2">
        <v>18396.66</v>
      </c>
      <c r="M1970" s="64" t="s">
        <v>4010</v>
      </c>
    </row>
    <row r="1971" spans="1:13" x14ac:dyDescent="0.25">
      <c r="A1971" t="str">
        <f t="shared" si="30"/>
        <v>875525M02A</v>
      </c>
      <c r="B1971" s="4" t="s">
        <v>3896</v>
      </c>
      <c r="C1971" s="1">
        <v>8755</v>
      </c>
      <c r="D1971" s="1" t="s">
        <v>3897</v>
      </c>
      <c r="E1971" s="2">
        <v>2428.89</v>
      </c>
      <c r="F1971" s="2">
        <v>9710711.8355999999</v>
      </c>
      <c r="G1971" s="2">
        <v>9133505.1690999996</v>
      </c>
      <c r="H1971" s="3">
        <v>6.3196621199999997E-2</v>
      </c>
      <c r="I1971" s="5">
        <v>577206.66648000001</v>
      </c>
      <c r="J1971" s="2">
        <v>3998.0039588453988</v>
      </c>
      <c r="K1971" s="2">
        <v>3760.3617986405311</v>
      </c>
      <c r="L1971" s="2">
        <v>3892.92</v>
      </c>
      <c r="M1971" s="64" t="s">
        <v>4008</v>
      </c>
    </row>
    <row r="1972" spans="1:13" x14ac:dyDescent="0.25">
      <c r="A1972" t="str">
        <f t="shared" si="30"/>
        <v>875625M02B</v>
      </c>
      <c r="B1972" s="4" t="s">
        <v>3898</v>
      </c>
      <c r="C1972" s="1">
        <v>8756</v>
      </c>
      <c r="D1972" s="1" t="s">
        <v>3899</v>
      </c>
      <c r="E1972" s="2">
        <v>2843.42</v>
      </c>
      <c r="F1972" s="2">
        <v>15184785.185000001</v>
      </c>
      <c r="G1972" s="2">
        <v>14522915.248</v>
      </c>
      <c r="H1972" s="3">
        <v>4.5574178799999997E-2</v>
      </c>
      <c r="I1972" s="5">
        <v>661869.93651999999</v>
      </c>
      <c r="J1972" s="2">
        <v>5340.3243928086604</v>
      </c>
      <c r="K1972" s="2">
        <v>5107.551908617088</v>
      </c>
      <c r="L1972" s="2">
        <v>5204.6000000000004</v>
      </c>
      <c r="M1972" s="64" t="s">
        <v>4008</v>
      </c>
    </row>
    <row r="1973" spans="1:13" x14ac:dyDescent="0.25">
      <c r="A1973" t="str">
        <f t="shared" si="30"/>
        <v>875725M02C</v>
      </c>
      <c r="B1973" s="4" t="s">
        <v>3900</v>
      </c>
      <c r="C1973" s="1">
        <v>8757</v>
      </c>
      <c r="D1973" s="1" t="s">
        <v>3901</v>
      </c>
      <c r="E1973" s="2">
        <v>2183.11</v>
      </c>
      <c r="F1973" s="2">
        <v>20486991.028000001</v>
      </c>
      <c r="G1973" s="2">
        <v>21426045.931000002</v>
      </c>
      <c r="H1973" s="3">
        <v>-4.3827728000000003E-2</v>
      </c>
      <c r="I1973" s="5">
        <v>-939054.90300000005</v>
      </c>
      <c r="J1973" s="2">
        <v>9384.3145915689092</v>
      </c>
      <c r="K1973" s="2">
        <v>9814.4600734731648</v>
      </c>
      <c r="L1973" s="2">
        <v>9223.08</v>
      </c>
      <c r="M1973" s="64" t="s">
        <v>4012</v>
      </c>
    </row>
    <row r="1974" spans="1:13" x14ac:dyDescent="0.25">
      <c r="A1974" t="str">
        <f t="shared" si="30"/>
        <v>875825M02T</v>
      </c>
      <c r="B1974" s="4" t="s">
        <v>3902</v>
      </c>
      <c r="C1974" s="1">
        <v>8758</v>
      </c>
      <c r="D1974" s="1" t="s">
        <v>3903</v>
      </c>
      <c r="E1974" s="2">
        <v>2202.9</v>
      </c>
      <c r="F1974" s="2">
        <v>1060079.5379999999</v>
      </c>
      <c r="G1974" s="2">
        <v>1488969.4909000001</v>
      </c>
      <c r="H1974" s="3">
        <v>-0.28804482300000001</v>
      </c>
      <c r="I1974" s="5">
        <v>-428889.95289999997</v>
      </c>
      <c r="J1974" s="2">
        <v>481.21999999999997</v>
      </c>
      <c r="K1974" s="2">
        <v>675.91333737346224</v>
      </c>
      <c r="L1974" s="2">
        <v>481.22</v>
      </c>
      <c r="M1974" s="64" t="s">
        <v>4008</v>
      </c>
    </row>
    <row r="1975" spans="1:13" x14ac:dyDescent="0.25">
      <c r="A1975" t="str">
        <f t="shared" si="30"/>
        <v>875925Z02E</v>
      </c>
      <c r="B1975" s="4" t="s">
        <v>3904</v>
      </c>
      <c r="C1975" s="1">
        <v>8759</v>
      </c>
      <c r="D1975" s="1" t="s">
        <v>3905</v>
      </c>
      <c r="E1975" s="2">
        <v>357.4</v>
      </c>
      <c r="F1975" s="2">
        <v>5655794.2419999996</v>
      </c>
      <c r="G1975" s="2">
        <v>4704777.9731999999</v>
      </c>
      <c r="H1975" s="3">
        <v>0.20213839510000001</v>
      </c>
      <c r="I1975" s="5">
        <v>951016.26881000004</v>
      </c>
      <c r="J1975" s="2">
        <v>15824.83</v>
      </c>
      <c r="K1975" s="2">
        <v>13163.900316731953</v>
      </c>
      <c r="L1975" s="2">
        <v>15824.83</v>
      </c>
      <c r="M1975" s="64" t="s">
        <v>4008</v>
      </c>
    </row>
    <row r="1976" spans="1:13" x14ac:dyDescent="0.25">
      <c r="A1976" t="str">
        <f t="shared" si="30"/>
        <v>880226C021</v>
      </c>
      <c r="B1976" s="4" t="s">
        <v>3906</v>
      </c>
      <c r="C1976" s="1">
        <v>8802</v>
      </c>
      <c r="D1976" s="1" t="s">
        <v>3907</v>
      </c>
      <c r="E1976" s="2">
        <v>1380.17</v>
      </c>
      <c r="F1976" s="2">
        <v>12170411.845000001</v>
      </c>
      <c r="G1976" s="2">
        <v>12834328.007999999</v>
      </c>
      <c r="H1976" s="3">
        <v>-5.1729718000000001E-2</v>
      </c>
      <c r="I1976" s="5">
        <v>-663916.16269999999</v>
      </c>
      <c r="J1976" s="2">
        <v>8818.0527362571283</v>
      </c>
      <c r="K1976" s="2">
        <v>9299.0921466196178</v>
      </c>
      <c r="L1976" s="2">
        <v>8995.7000000000007</v>
      </c>
      <c r="M1976" s="64" t="s">
        <v>4008</v>
      </c>
    </row>
    <row r="1977" spans="1:13" x14ac:dyDescent="0.25">
      <c r="A1977" t="str">
        <f t="shared" si="30"/>
        <v>880326C022</v>
      </c>
      <c r="B1977" s="4" t="s">
        <v>3908</v>
      </c>
      <c r="C1977" s="1">
        <v>8803</v>
      </c>
      <c r="D1977" s="1" t="s">
        <v>3909</v>
      </c>
      <c r="E1977" s="2">
        <v>980.67</v>
      </c>
      <c r="F1977" s="2">
        <v>14415013.583000001</v>
      </c>
      <c r="G1977" s="2">
        <v>12206402.185000001</v>
      </c>
      <c r="H1977" s="3">
        <v>0.18093877</v>
      </c>
      <c r="I1977" s="5">
        <v>2208611.3977999999</v>
      </c>
      <c r="J1977" s="2">
        <v>14699.148116083903</v>
      </c>
      <c r="K1977" s="2">
        <v>12447.002748121184</v>
      </c>
      <c r="L1977" s="2">
        <v>15565.45</v>
      </c>
      <c r="M1977" s="64" t="s">
        <v>4012</v>
      </c>
    </row>
    <row r="1978" spans="1:13" x14ac:dyDescent="0.25">
      <c r="A1978" t="str">
        <f t="shared" si="30"/>
        <v>880426C023</v>
      </c>
      <c r="B1978" s="4" t="s">
        <v>3910</v>
      </c>
      <c r="C1978" s="1">
        <v>8804</v>
      </c>
      <c r="D1978" s="1" t="s">
        <v>3911</v>
      </c>
      <c r="E1978" s="2">
        <v>1358.61</v>
      </c>
      <c r="F1978" s="2">
        <v>23340028.640999999</v>
      </c>
      <c r="G1978" s="2">
        <v>22393744.861000001</v>
      </c>
      <c r="H1978" s="3">
        <v>4.2256611700000002E-2</v>
      </c>
      <c r="I1978" s="5">
        <v>946283.78030999994</v>
      </c>
      <c r="J1978" s="2">
        <v>17179.344065625897</v>
      </c>
      <c r="K1978" s="2">
        <v>16482.835295633038</v>
      </c>
      <c r="L1978" s="2">
        <v>17199.5</v>
      </c>
      <c r="M1978" s="64" t="s">
        <v>4008</v>
      </c>
    </row>
    <row r="1979" spans="1:13" x14ac:dyDescent="0.25">
      <c r="A1979" t="str">
        <f t="shared" si="30"/>
        <v>880526C024</v>
      </c>
      <c r="B1979" s="4" t="s">
        <v>3912</v>
      </c>
      <c r="C1979" s="1">
        <v>8805</v>
      </c>
      <c r="D1979" s="1" t="s">
        <v>3913</v>
      </c>
      <c r="E1979" s="2">
        <v>1338.46</v>
      </c>
      <c r="F1979" s="2">
        <v>30208328.327</v>
      </c>
      <c r="G1979" s="2">
        <v>28949084.372000001</v>
      </c>
      <c r="H1979" s="3">
        <v>4.3498576300000001E-2</v>
      </c>
      <c r="I1979" s="5">
        <v>1259243.9550000001</v>
      </c>
      <c r="J1979" s="2">
        <v>22569.466645996145</v>
      </c>
      <c r="K1979" s="2">
        <v>21628.651115461053</v>
      </c>
      <c r="L1979" s="2">
        <v>21965</v>
      </c>
      <c r="M1979" s="64" t="s">
        <v>4013</v>
      </c>
    </row>
    <row r="1980" spans="1:13" x14ac:dyDescent="0.25">
      <c r="A1980" t="str">
        <f t="shared" si="30"/>
        <v>885226M021</v>
      </c>
      <c r="B1980" s="4" t="s">
        <v>3914</v>
      </c>
      <c r="C1980" s="1">
        <v>8852</v>
      </c>
      <c r="D1980" s="1" t="s">
        <v>3915</v>
      </c>
      <c r="E1980" s="2">
        <v>2085.7800000000002</v>
      </c>
      <c r="F1980" s="2">
        <v>5063861.8476</v>
      </c>
      <c r="G1980" s="2">
        <v>6572621.1552999998</v>
      </c>
      <c r="H1980" s="3">
        <v>-0.22955214900000001</v>
      </c>
      <c r="I1980" s="5">
        <v>-1508759.308</v>
      </c>
      <c r="J1980" s="2">
        <v>2427.802475620631</v>
      </c>
      <c r="K1980" s="2">
        <v>3151.1574352520397</v>
      </c>
      <c r="L1980" s="2">
        <v>2582.8200000000002</v>
      </c>
      <c r="M1980" s="64" t="s">
        <v>4008</v>
      </c>
    </row>
    <row r="1981" spans="1:13" x14ac:dyDescent="0.25">
      <c r="A1981" t="str">
        <f t="shared" si="30"/>
        <v>885326M022</v>
      </c>
      <c r="B1981" s="4" t="s">
        <v>3916</v>
      </c>
      <c r="C1981" s="1">
        <v>8853</v>
      </c>
      <c r="D1981" s="1" t="s">
        <v>3917</v>
      </c>
      <c r="E1981" s="2">
        <v>733.28</v>
      </c>
      <c r="F1981" s="2">
        <v>5031899.6699000001</v>
      </c>
      <c r="G1981" s="2">
        <v>4340694.3680999996</v>
      </c>
      <c r="H1981" s="3">
        <v>0.1592384174</v>
      </c>
      <c r="I1981" s="5">
        <v>691205.30177999998</v>
      </c>
      <c r="J1981" s="2">
        <v>6862.180435713507</v>
      </c>
      <c r="K1981" s="2">
        <v>5919.5591971688846</v>
      </c>
      <c r="L1981" s="2">
        <v>7019.21</v>
      </c>
      <c r="M1981" s="64" t="s">
        <v>4012</v>
      </c>
    </row>
    <row r="1982" spans="1:13" x14ac:dyDescent="0.25">
      <c r="A1982" t="str">
        <f t="shared" si="30"/>
        <v>885426M023</v>
      </c>
      <c r="B1982" s="4" t="s">
        <v>3918</v>
      </c>
      <c r="C1982" s="1">
        <v>8854</v>
      </c>
      <c r="D1982" s="1" t="s">
        <v>3919</v>
      </c>
      <c r="E1982" s="2">
        <v>580.48</v>
      </c>
      <c r="F1982" s="2">
        <v>5216798.4264000002</v>
      </c>
      <c r="G1982" s="2">
        <v>5124447.3304000003</v>
      </c>
      <c r="H1982" s="3">
        <v>1.80216695E-2</v>
      </c>
      <c r="I1982" s="5">
        <v>92351.095988999994</v>
      </c>
      <c r="J1982" s="2">
        <v>8987.0424931091511</v>
      </c>
      <c r="K1982" s="2">
        <v>8827.9481298235951</v>
      </c>
      <c r="L1982" s="2">
        <v>9026.09</v>
      </c>
      <c r="M1982" s="64" t="s">
        <v>4013</v>
      </c>
    </row>
    <row r="1983" spans="1:13" x14ac:dyDescent="0.25">
      <c r="A1983" t="str">
        <f t="shared" si="30"/>
        <v>885526M024</v>
      </c>
      <c r="B1983" s="4" t="s">
        <v>3920</v>
      </c>
      <c r="C1983" s="1">
        <v>8855</v>
      </c>
      <c r="D1983" s="1" t="s">
        <v>3921</v>
      </c>
      <c r="E1983" s="2">
        <v>343.01</v>
      </c>
      <c r="F1983" s="2">
        <v>4743671.9800000004</v>
      </c>
      <c r="G1983" s="2">
        <v>4553442.3843</v>
      </c>
      <c r="H1983" s="3">
        <v>4.1777095100000002E-2</v>
      </c>
      <c r="I1983" s="5">
        <v>190229.59565999999</v>
      </c>
      <c r="J1983" s="2">
        <v>13829.544269846361</v>
      </c>
      <c r="K1983" s="2">
        <v>13274.955203346841</v>
      </c>
      <c r="L1983" s="2">
        <v>13793.36</v>
      </c>
      <c r="M1983" s="64" t="s">
        <v>4008</v>
      </c>
    </row>
    <row r="1984" spans="1:13" x14ac:dyDescent="0.25">
      <c r="A1984" t="str">
        <f t="shared" si="30"/>
        <v>890627C021</v>
      </c>
      <c r="B1984" s="4" t="s">
        <v>3922</v>
      </c>
      <c r="C1984" s="1">
        <v>8906</v>
      </c>
      <c r="D1984" s="1" t="s">
        <v>3923</v>
      </c>
      <c r="E1984" s="2">
        <v>37.700000000000003</v>
      </c>
      <c r="F1984" s="2">
        <v>795588.72259999998</v>
      </c>
      <c r="G1984" s="2">
        <v>697197.74239999999</v>
      </c>
      <c r="H1984" s="3">
        <v>0.14112349229999999</v>
      </c>
      <c r="I1984" s="5">
        <v>98390.980200999998</v>
      </c>
      <c r="J1984" s="2">
        <v>21103.149140583551</v>
      </c>
      <c r="K1984" s="2">
        <v>18493.308816976125</v>
      </c>
      <c r="L1984" s="2">
        <v>21987.14</v>
      </c>
      <c r="M1984" s="64" t="s">
        <v>4013</v>
      </c>
    </row>
    <row r="1985" spans="1:13" x14ac:dyDescent="0.25">
      <c r="A1985" t="str">
        <f t="shared" si="30"/>
        <v>890727C022</v>
      </c>
      <c r="B1985" s="4" t="s">
        <v>3924</v>
      </c>
      <c r="C1985" s="1">
        <v>8907</v>
      </c>
      <c r="D1985" s="1" t="s">
        <v>3925</v>
      </c>
      <c r="E1985" s="2">
        <v>171.5</v>
      </c>
      <c r="F1985" s="2">
        <v>5305675.2145999996</v>
      </c>
      <c r="G1985" s="2">
        <v>4012045.1349999998</v>
      </c>
      <c r="H1985" s="3">
        <v>0.32243657190000002</v>
      </c>
      <c r="I1985" s="5">
        <v>1293630.0796000001</v>
      </c>
      <c r="J1985" s="2">
        <v>30936.881717784254</v>
      </c>
      <c r="K1985" s="2">
        <v>23393.849183673468</v>
      </c>
      <c r="L1985" s="2">
        <v>31043.53</v>
      </c>
      <c r="M1985" s="64" t="s">
        <v>4012</v>
      </c>
    </row>
    <row r="1986" spans="1:13" x14ac:dyDescent="0.25">
      <c r="A1986" t="str">
        <f t="shared" si="30"/>
        <v>890827C023</v>
      </c>
      <c r="B1986" s="4" t="s">
        <v>3926</v>
      </c>
      <c r="C1986" s="1">
        <v>8908</v>
      </c>
      <c r="D1986" s="1" t="s">
        <v>3927</v>
      </c>
      <c r="E1986" s="2">
        <v>381.18</v>
      </c>
      <c r="F1986" s="2">
        <v>15196554.313999999</v>
      </c>
      <c r="G1986" s="2">
        <v>11770983.107000001</v>
      </c>
      <c r="H1986" s="3">
        <v>0.2910182757</v>
      </c>
      <c r="I1986" s="5">
        <v>3425571.2067999998</v>
      </c>
      <c r="J1986" s="2">
        <v>39867.134461409303</v>
      </c>
      <c r="K1986" s="2">
        <v>30880.379629046645</v>
      </c>
      <c r="L1986" s="2">
        <v>40232.25</v>
      </c>
      <c r="M1986" s="64" t="s">
        <v>4008</v>
      </c>
    </row>
    <row r="1987" spans="1:13" x14ac:dyDescent="0.25">
      <c r="A1987" t="str">
        <f t="shared" ref="A1987:A2011" si="31">TRIM(CONCATENATE(C1987,B1987))</f>
        <v>890927C024</v>
      </c>
      <c r="B1987" s="4" t="s">
        <v>3928</v>
      </c>
      <c r="C1987" s="1">
        <v>8909</v>
      </c>
      <c r="D1987" s="1" t="s">
        <v>3929</v>
      </c>
      <c r="E1987" s="2">
        <v>537.22</v>
      </c>
      <c r="F1987" s="2">
        <v>26731934.243999999</v>
      </c>
      <c r="G1987" s="2">
        <v>21695871.795000002</v>
      </c>
      <c r="H1987" s="3">
        <v>0.23212076919999999</v>
      </c>
      <c r="I1987" s="5">
        <v>5036062.4493000004</v>
      </c>
      <c r="J1987" s="2">
        <v>49759.75251107553</v>
      </c>
      <c r="K1987" s="2">
        <v>40385.450644056436</v>
      </c>
      <c r="L1987" s="2">
        <v>47692.87</v>
      </c>
      <c r="M1987" s="64" t="s">
        <v>4013</v>
      </c>
    </row>
    <row r="1988" spans="1:13" x14ac:dyDescent="0.25">
      <c r="A1988" t="str">
        <f t="shared" si="31"/>
        <v>891727C044</v>
      </c>
      <c r="B1988" s="4" t="s">
        <v>3930</v>
      </c>
      <c r="C1988" s="1">
        <v>8917</v>
      </c>
      <c r="D1988" s="1" t="s">
        <v>3931</v>
      </c>
      <c r="E1988" s="2">
        <v>196.49</v>
      </c>
      <c r="F1988" s="2">
        <v>12364452.586999999</v>
      </c>
      <c r="G1988" s="2">
        <v>10522463.164000001</v>
      </c>
      <c r="H1988" s="3">
        <v>0.17505306449999999</v>
      </c>
      <c r="I1988" s="5">
        <v>1841989.4232000001</v>
      </c>
      <c r="J1988" s="2">
        <v>62926.625207389683</v>
      </c>
      <c r="K1988" s="2">
        <v>53552.156160618862</v>
      </c>
      <c r="L1988" s="2">
        <v>62667.4</v>
      </c>
      <c r="M1988" s="64" t="s">
        <v>4009</v>
      </c>
    </row>
    <row r="1989" spans="1:13" x14ac:dyDescent="0.25">
      <c r="A1989" t="str">
        <f t="shared" si="31"/>
        <v>892027C053</v>
      </c>
      <c r="B1989" s="4" t="s">
        <v>3932</v>
      </c>
      <c r="C1989" s="1">
        <v>8920</v>
      </c>
      <c r="D1989" s="1" t="s">
        <v>3933</v>
      </c>
      <c r="E1989" s="2">
        <v>133.31</v>
      </c>
      <c r="F1989" s="2">
        <v>5439484.0114000002</v>
      </c>
      <c r="G1989" s="2">
        <v>4072766.1464</v>
      </c>
      <c r="H1989" s="3">
        <v>0.3355748442</v>
      </c>
      <c r="I1989" s="5">
        <v>1366717.865</v>
      </c>
      <c r="J1989" s="2">
        <v>40803.270657865127</v>
      </c>
      <c r="K1989" s="2">
        <v>30551.092539194357</v>
      </c>
      <c r="L1989" s="2">
        <v>41170.94</v>
      </c>
      <c r="M1989" s="64" t="s">
        <v>4008</v>
      </c>
    </row>
    <row r="1990" spans="1:13" x14ac:dyDescent="0.25">
      <c r="A1990" t="str">
        <f t="shared" si="31"/>
        <v>892127C054</v>
      </c>
      <c r="B1990" s="4" t="s">
        <v>3934</v>
      </c>
      <c r="C1990" s="1">
        <v>8921</v>
      </c>
      <c r="D1990" s="1" t="s">
        <v>3935</v>
      </c>
      <c r="E1990" s="2">
        <v>173.55</v>
      </c>
      <c r="F1990" s="2">
        <v>9716115.7970000003</v>
      </c>
      <c r="G1990" s="2">
        <v>7499083.6711999997</v>
      </c>
      <c r="H1990" s="3">
        <v>0.29564040400000002</v>
      </c>
      <c r="I1990" s="5">
        <v>2217032.1258</v>
      </c>
      <c r="J1990" s="2">
        <v>55984.533546528379</v>
      </c>
      <c r="K1990" s="2">
        <v>43209.931842120423</v>
      </c>
      <c r="L1990" s="2">
        <v>58626.22</v>
      </c>
      <c r="M1990" s="64" t="s">
        <v>4009</v>
      </c>
    </row>
    <row r="1991" spans="1:13" x14ac:dyDescent="0.25">
      <c r="A1991" t="str">
        <f t="shared" si="31"/>
        <v>892227C061</v>
      </c>
      <c r="B1991" s="4" t="s">
        <v>3936</v>
      </c>
      <c r="C1991" s="1">
        <v>8922</v>
      </c>
      <c r="D1991" s="1" t="s">
        <v>3937</v>
      </c>
      <c r="E1991" s="2">
        <v>513.97</v>
      </c>
      <c r="F1991" s="2">
        <v>5972702.9530999996</v>
      </c>
      <c r="G1991" s="2">
        <v>5915497.9857000001</v>
      </c>
      <c r="H1991" s="3">
        <v>9.6703553000000008E-3</v>
      </c>
      <c r="I1991" s="5">
        <v>57204.967430999997</v>
      </c>
      <c r="J1991" s="2">
        <v>11620.722908146388</v>
      </c>
      <c r="K1991" s="2">
        <v>11509.422701130416</v>
      </c>
      <c r="L1991" s="2">
        <v>11651.41</v>
      </c>
      <c r="M1991" s="64" t="s">
        <v>4008</v>
      </c>
    </row>
    <row r="1992" spans="1:13" x14ac:dyDescent="0.25">
      <c r="A1992" t="str">
        <f t="shared" si="31"/>
        <v>892327C062</v>
      </c>
      <c r="B1992" s="4" t="s">
        <v>3938</v>
      </c>
      <c r="C1992" s="1">
        <v>8923</v>
      </c>
      <c r="D1992" s="1" t="s">
        <v>3939</v>
      </c>
      <c r="E1992" s="2">
        <v>1616.61</v>
      </c>
      <c r="F1992" s="2">
        <v>23620816.420000002</v>
      </c>
      <c r="G1992" s="2">
        <v>23035457.331</v>
      </c>
      <c r="H1992" s="3">
        <v>2.5411220599999999E-2</v>
      </c>
      <c r="I1992" s="5">
        <v>585359.08854000003</v>
      </c>
      <c r="J1992" s="2">
        <v>14611.326429998579</v>
      </c>
      <c r="K1992" s="2">
        <v>14249.235951157052</v>
      </c>
      <c r="L1992" s="2">
        <v>14663.81</v>
      </c>
      <c r="M1992" s="64" t="s">
        <v>4008</v>
      </c>
    </row>
    <row r="1993" spans="1:13" x14ac:dyDescent="0.25">
      <c r="A1993" t="str">
        <f t="shared" si="31"/>
        <v>892427C063</v>
      </c>
      <c r="B1993" s="4" t="s">
        <v>3940</v>
      </c>
      <c r="C1993" s="1">
        <v>8924</v>
      </c>
      <c r="D1993" s="1" t="s">
        <v>3941</v>
      </c>
      <c r="E1993" s="2">
        <v>557.23</v>
      </c>
      <c r="F1993" s="2">
        <v>11348497.898</v>
      </c>
      <c r="G1993" s="2">
        <v>10756680.983999999</v>
      </c>
      <c r="H1993" s="3">
        <v>5.5018542900000002E-2</v>
      </c>
      <c r="I1993" s="5">
        <v>591816.91425000003</v>
      </c>
      <c r="J1993" s="2">
        <v>20365.913353552394</v>
      </c>
      <c r="K1993" s="2">
        <v>19303.843985427917</v>
      </c>
      <c r="L1993" s="2">
        <v>20469.63</v>
      </c>
      <c r="M1993" s="64" t="s">
        <v>4008</v>
      </c>
    </row>
    <row r="1994" spans="1:13" x14ac:dyDescent="0.25">
      <c r="A1994" t="str">
        <f t="shared" si="31"/>
        <v>892527C064</v>
      </c>
      <c r="B1994" s="4" t="s">
        <v>3942</v>
      </c>
      <c r="C1994" s="1">
        <v>8925</v>
      </c>
      <c r="D1994" s="1" t="s">
        <v>3943</v>
      </c>
      <c r="E1994" s="2">
        <v>205.4</v>
      </c>
      <c r="F1994" s="2">
        <v>6671832.0592999998</v>
      </c>
      <c r="G1994" s="2">
        <v>5276080.4702000003</v>
      </c>
      <c r="H1994" s="3">
        <v>0.26454327170000003</v>
      </c>
      <c r="I1994" s="5">
        <v>1395751.5891</v>
      </c>
      <c r="J1994" s="2">
        <v>32482.142450340798</v>
      </c>
      <c r="K1994" s="2">
        <v>25686.857206426484</v>
      </c>
      <c r="L1994" s="2">
        <v>32105.94</v>
      </c>
      <c r="M1994" s="64" t="s">
        <v>4008</v>
      </c>
    </row>
    <row r="1995" spans="1:13" x14ac:dyDescent="0.25">
      <c r="A1995" t="str">
        <f t="shared" si="31"/>
        <v>897027Z021</v>
      </c>
      <c r="B1995" s="4" t="s">
        <v>3944</v>
      </c>
      <c r="C1995" s="1">
        <v>8970</v>
      </c>
      <c r="D1995" s="1" t="s">
        <v>3945</v>
      </c>
      <c r="E1995" s="2">
        <v>21.42</v>
      </c>
      <c r="F1995" s="2">
        <v>293244.06359999999</v>
      </c>
      <c r="G1995" s="2">
        <v>425822.86816999997</v>
      </c>
      <c r="H1995" s="3">
        <v>-0.31134730999999999</v>
      </c>
      <c r="I1995" s="5">
        <v>-132578.8046</v>
      </c>
      <c r="J1995" s="2">
        <v>13690.199047619046</v>
      </c>
      <c r="K1995" s="2">
        <v>19879.685722222221</v>
      </c>
      <c r="L1995" s="2">
        <v>23850.94</v>
      </c>
      <c r="M1995" s="64" t="s">
        <v>4013</v>
      </c>
    </row>
    <row r="1996" spans="1:13" x14ac:dyDescent="0.25">
      <c r="A1996" t="str">
        <f t="shared" si="31"/>
        <v>897127Z022</v>
      </c>
      <c r="B1996" s="4" t="s">
        <v>3946</v>
      </c>
      <c r="C1996" s="1">
        <v>8971</v>
      </c>
      <c r="D1996" s="1" t="s">
        <v>3947</v>
      </c>
      <c r="E1996" s="2">
        <v>127.22</v>
      </c>
      <c r="F1996" s="2">
        <v>3349424.8728</v>
      </c>
      <c r="G1996" s="2">
        <v>2923960.3728</v>
      </c>
      <c r="H1996" s="3">
        <v>0.1455096669</v>
      </c>
      <c r="I1996" s="5">
        <v>425464.49995999999</v>
      </c>
      <c r="J1996" s="2">
        <v>26327.81695330923</v>
      </c>
      <c r="K1996" s="2">
        <v>22983.496091809466</v>
      </c>
      <c r="L1996" s="2">
        <v>26559.38</v>
      </c>
      <c r="M1996" s="64" t="s">
        <v>4009</v>
      </c>
    </row>
    <row r="1997" spans="1:13" x14ac:dyDescent="0.25">
      <c r="A1997" t="str">
        <f t="shared" si="31"/>
        <v>897227Z023</v>
      </c>
      <c r="B1997" s="4" t="s">
        <v>3948</v>
      </c>
      <c r="C1997" s="1">
        <v>8972</v>
      </c>
      <c r="D1997" s="1" t="s">
        <v>3949</v>
      </c>
      <c r="E1997" s="2">
        <v>1018.75</v>
      </c>
      <c r="F1997" s="2">
        <v>55682855.303999998</v>
      </c>
      <c r="G1997" s="2">
        <v>40057122.531000003</v>
      </c>
      <c r="H1997" s="3">
        <v>0.39008625149999998</v>
      </c>
      <c r="I1997" s="5">
        <v>15625732.773</v>
      </c>
      <c r="J1997" s="2">
        <v>54658.017476319015</v>
      </c>
      <c r="K1997" s="2">
        <v>39319.874877055219</v>
      </c>
      <c r="L1997" s="2">
        <v>54328.53</v>
      </c>
      <c r="M1997" s="64" t="s">
        <v>4008</v>
      </c>
    </row>
    <row r="1998" spans="1:13" x14ac:dyDescent="0.25">
      <c r="A1998" t="str">
        <f t="shared" si="31"/>
        <v>897327Z024</v>
      </c>
      <c r="B1998" s="4" t="s">
        <v>3950</v>
      </c>
      <c r="C1998" s="1">
        <v>8973</v>
      </c>
      <c r="D1998" s="1" t="s">
        <v>3951</v>
      </c>
      <c r="E1998" s="2">
        <v>627.79</v>
      </c>
      <c r="F1998" s="2">
        <v>51943644.886</v>
      </c>
      <c r="G1998" s="2">
        <v>33823333.886</v>
      </c>
      <c r="H1998" s="3">
        <v>0.53573403090000005</v>
      </c>
      <c r="I1998" s="5">
        <v>18120311</v>
      </c>
      <c r="J1998" s="2">
        <v>82740.478322368945</v>
      </c>
      <c r="K1998" s="2">
        <v>53876.828057152874</v>
      </c>
      <c r="L1998" s="2">
        <v>81435.59</v>
      </c>
      <c r="M1998" s="64" t="s">
        <v>4008</v>
      </c>
    </row>
    <row r="1999" spans="1:13" x14ac:dyDescent="0.25">
      <c r="A1999" t="str">
        <f t="shared" si="31"/>
        <v>897727Z03Z</v>
      </c>
      <c r="B1999" s="4" t="s">
        <v>3952</v>
      </c>
      <c r="C1999" s="1">
        <v>8977</v>
      </c>
      <c r="D1999" s="1" t="s">
        <v>3953</v>
      </c>
      <c r="E1999" s="2">
        <v>3032.05</v>
      </c>
      <c r="F1999" s="2">
        <v>61260167.346000001</v>
      </c>
      <c r="G1999" s="2">
        <v>43094863.310999997</v>
      </c>
      <c r="H1999" s="3">
        <v>0.42151900809999998</v>
      </c>
      <c r="I1999" s="5">
        <v>18165304.035999998</v>
      </c>
      <c r="J1999" s="2">
        <v>20204.20749855708</v>
      </c>
      <c r="K1999" s="2">
        <v>14213.111034118829</v>
      </c>
      <c r="L1999" s="2">
        <v>20277.490000000002</v>
      </c>
      <c r="M1999" s="64" t="s">
        <v>4008</v>
      </c>
    </row>
    <row r="2000" spans="1:13" x14ac:dyDescent="0.25">
      <c r="A2000" t="str">
        <f t="shared" si="31"/>
        <v>897627Z04J</v>
      </c>
      <c r="B2000" s="4" t="s">
        <v>3954</v>
      </c>
      <c r="C2000" s="1">
        <v>8976</v>
      </c>
      <c r="D2000" s="1" t="s">
        <v>3955</v>
      </c>
      <c r="E2000" s="2">
        <v>180.75</v>
      </c>
      <c r="F2000" s="2">
        <v>208095.66750000001</v>
      </c>
      <c r="G2000" s="2">
        <v>139167.32876</v>
      </c>
      <c r="H2000" s="3">
        <v>0.49529109570000002</v>
      </c>
      <c r="I2000" s="5">
        <v>68928.338741</v>
      </c>
      <c r="J2000" s="2">
        <v>1151.29</v>
      </c>
      <c r="K2000" s="2">
        <v>769.94372757952976</v>
      </c>
      <c r="L2000" s="2">
        <v>1151.29</v>
      </c>
      <c r="M2000" s="64" t="s">
        <v>4014</v>
      </c>
    </row>
    <row r="2001" spans="1:13" x14ac:dyDescent="0.25">
      <c r="A2001" t="str">
        <f t="shared" si="31"/>
        <v>960228Z01Z</v>
      </c>
      <c r="B2001" s="4" t="s">
        <v>3956</v>
      </c>
      <c r="C2001" s="1">
        <v>9602</v>
      </c>
      <c r="D2001" s="1" t="s">
        <v>3957</v>
      </c>
      <c r="E2001" s="2">
        <v>3436.12</v>
      </c>
      <c r="F2001" s="2">
        <v>1438119.3036</v>
      </c>
      <c r="G2001" s="2">
        <v>2119038.7486</v>
      </c>
      <c r="H2001" s="3">
        <v>-0.32133411699999997</v>
      </c>
      <c r="I2001" s="5">
        <v>-680919.44499999995</v>
      </c>
      <c r="J2001" s="2">
        <v>418.53000000000003</v>
      </c>
      <c r="K2001" s="2">
        <v>616.69521105200056</v>
      </c>
      <c r="L2001" s="2">
        <v>418.53</v>
      </c>
      <c r="M2001" s="64" t="s">
        <v>4013</v>
      </c>
    </row>
    <row r="2002" spans="1:13" x14ac:dyDescent="0.25">
      <c r="A2002" t="str">
        <f t="shared" si="31"/>
        <v>960328Z02Z</v>
      </c>
      <c r="B2002" s="4" t="s">
        <v>3958</v>
      </c>
      <c r="C2002" s="1">
        <v>9603</v>
      </c>
      <c r="D2002" s="1" t="s">
        <v>3959</v>
      </c>
      <c r="E2002" s="2">
        <v>4698.34</v>
      </c>
      <c r="F2002" s="2">
        <v>1842641.9646000001</v>
      </c>
      <c r="G2002" s="2">
        <v>3275694.9813999999</v>
      </c>
      <c r="H2002" s="3">
        <v>-0.43748060300000002</v>
      </c>
      <c r="I2002" s="5">
        <v>-1433053.017</v>
      </c>
      <c r="J2002" s="2">
        <v>392.19</v>
      </c>
      <c r="K2002" s="2">
        <v>697.2026250548065</v>
      </c>
      <c r="L2002" s="2">
        <v>392.19</v>
      </c>
      <c r="M2002" s="64" t="s">
        <v>4012</v>
      </c>
    </row>
    <row r="2003" spans="1:13" x14ac:dyDescent="0.25">
      <c r="A2003" t="str">
        <f t="shared" si="31"/>
        <v>960428Z03Z</v>
      </c>
      <c r="B2003" s="4" t="s">
        <v>3960</v>
      </c>
      <c r="C2003" s="1">
        <v>9604</v>
      </c>
      <c r="D2003" s="1" t="s">
        <v>3961</v>
      </c>
      <c r="E2003" s="2">
        <v>24002.84</v>
      </c>
      <c r="F2003" s="2">
        <v>12897686.046</v>
      </c>
      <c r="G2003" s="2">
        <v>14002300.846999999</v>
      </c>
      <c r="H2003" s="3">
        <v>-7.8888092000000007E-2</v>
      </c>
      <c r="I2003" s="5">
        <v>-1104614.801</v>
      </c>
      <c r="J2003" s="2">
        <v>537.3400000166647</v>
      </c>
      <c r="K2003" s="2">
        <v>583.36017100476442</v>
      </c>
      <c r="L2003" s="2">
        <v>537.34</v>
      </c>
      <c r="M2003" s="64" t="s">
        <v>4008</v>
      </c>
    </row>
    <row r="2004" spans="1:13" x14ac:dyDescent="0.25">
      <c r="A2004" t="str">
        <f t="shared" si="31"/>
        <v>960528Z04Z</v>
      </c>
      <c r="B2004" s="4" t="s">
        <v>3962</v>
      </c>
      <c r="C2004" s="1">
        <v>9605</v>
      </c>
      <c r="D2004" s="1" t="s">
        <v>3963</v>
      </c>
      <c r="E2004" s="2">
        <v>1565859.91</v>
      </c>
      <c r="F2004" s="2">
        <v>531280608.86000001</v>
      </c>
      <c r="G2004" s="2">
        <v>502738253.51999998</v>
      </c>
      <c r="H2004" s="3">
        <v>5.67737886E-2</v>
      </c>
      <c r="I2004" s="5">
        <v>28542355.342</v>
      </c>
      <c r="J2004" s="2">
        <v>339.28999999750937</v>
      </c>
      <c r="K2004" s="2">
        <v>321.06208883015597</v>
      </c>
      <c r="L2004" s="2">
        <v>339.29</v>
      </c>
      <c r="M2004" s="64" t="s">
        <v>4008</v>
      </c>
    </row>
    <row r="2005" spans="1:13" x14ac:dyDescent="0.25">
      <c r="A2005" t="str">
        <f t="shared" si="31"/>
        <v>961728Z04Z</v>
      </c>
      <c r="B2005" s="4" t="s">
        <v>3962</v>
      </c>
      <c r="C2005" s="1">
        <v>9617</v>
      </c>
      <c r="D2005" s="1" t="s">
        <v>3963</v>
      </c>
      <c r="E2005" s="2">
        <v>15803.4</v>
      </c>
      <c r="F2005" s="2">
        <v>6010507.1220000004</v>
      </c>
      <c r="G2005" s="2">
        <v>8292993.3991999999</v>
      </c>
      <c r="H2005" s="3">
        <v>-0.275230688</v>
      </c>
      <c r="I2005" s="5">
        <v>-2282486.2769999998</v>
      </c>
      <c r="J2005" s="2">
        <v>380.33000000000004</v>
      </c>
      <c r="K2005" s="2">
        <v>524.76007689484538</v>
      </c>
      <c r="L2005" s="2">
        <v>380.33</v>
      </c>
      <c r="M2005" s="64" t="s">
        <v>4010</v>
      </c>
    </row>
    <row r="2006" spans="1:13" x14ac:dyDescent="0.25">
      <c r="A2006" t="str">
        <f t="shared" si="31"/>
        <v>960628Z07Z</v>
      </c>
      <c r="B2006" s="4" t="s">
        <v>3964</v>
      </c>
      <c r="C2006" s="1">
        <v>9606</v>
      </c>
      <c r="D2006" s="1" t="s">
        <v>3965</v>
      </c>
      <c r="E2006" s="2">
        <v>1393595.24</v>
      </c>
      <c r="F2006" s="2">
        <v>554051659.57000005</v>
      </c>
      <c r="G2006" s="2">
        <v>511480349.23000002</v>
      </c>
      <c r="H2006" s="3">
        <v>8.3231565800000004E-2</v>
      </c>
      <c r="I2006" s="5">
        <v>42571310.332000002</v>
      </c>
      <c r="J2006" s="2">
        <v>397.57000000229624</v>
      </c>
      <c r="K2006" s="2">
        <v>367.02217010299205</v>
      </c>
      <c r="L2006" s="2">
        <v>397.57</v>
      </c>
      <c r="M2006" s="64" t="s">
        <v>4008</v>
      </c>
    </row>
    <row r="2007" spans="1:13" x14ac:dyDescent="0.25">
      <c r="A2007" t="str">
        <f t="shared" si="31"/>
        <v>960928Z10Z</v>
      </c>
      <c r="B2007" s="4" t="s">
        <v>3966</v>
      </c>
      <c r="C2007" s="1">
        <v>9609</v>
      </c>
      <c r="D2007" s="1" t="s">
        <v>3967</v>
      </c>
      <c r="E2007" s="2">
        <v>6151.22</v>
      </c>
      <c r="F2007" s="2">
        <v>6113882.0946000004</v>
      </c>
      <c r="G2007" s="2">
        <v>5587221.3546000002</v>
      </c>
      <c r="H2007" s="3">
        <v>9.4261656499999999E-2</v>
      </c>
      <c r="I2007" s="5">
        <v>526660.74000999995</v>
      </c>
      <c r="J2007" s="2">
        <v>993.93000000000006</v>
      </c>
      <c r="K2007" s="2">
        <v>908.31109188096025</v>
      </c>
      <c r="L2007" s="2">
        <v>993.93</v>
      </c>
      <c r="M2007" s="64" t="s">
        <v>4012</v>
      </c>
    </row>
    <row r="2008" spans="1:13" x14ac:dyDescent="0.25">
      <c r="A2008" t="str">
        <f t="shared" si="31"/>
        <v>961328Z14Z</v>
      </c>
      <c r="B2008" s="4" t="s">
        <v>3968</v>
      </c>
      <c r="C2008" s="1">
        <v>9613</v>
      </c>
      <c r="D2008" s="1" t="s">
        <v>3969</v>
      </c>
      <c r="E2008" s="2">
        <v>155228.93</v>
      </c>
      <c r="F2008" s="2">
        <v>97843899.158000007</v>
      </c>
      <c r="G2008" s="2">
        <v>108866464.66</v>
      </c>
      <c r="H2008" s="3">
        <v>-0.10124849299999999</v>
      </c>
      <c r="I2008" s="5">
        <v>-11022565.5</v>
      </c>
      <c r="J2008" s="2">
        <v>630.32000000257688</v>
      </c>
      <c r="K2008" s="2">
        <v>701.32844863389835</v>
      </c>
      <c r="L2008" s="2">
        <v>630.32000000000005</v>
      </c>
      <c r="M2008" s="64" t="s">
        <v>4008</v>
      </c>
    </row>
    <row r="2009" spans="1:13" x14ac:dyDescent="0.25">
      <c r="A2009" t="str">
        <f t="shared" si="31"/>
        <v>961428Z15Z</v>
      </c>
      <c r="B2009" s="4" t="s">
        <v>3970</v>
      </c>
      <c r="C2009" s="1">
        <v>9614</v>
      </c>
      <c r="D2009" s="1" t="s">
        <v>3971</v>
      </c>
      <c r="E2009" s="2">
        <v>49512.26</v>
      </c>
      <c r="F2009" s="2">
        <v>10985780.249</v>
      </c>
      <c r="G2009" s="2">
        <v>17863938.618999999</v>
      </c>
      <c r="H2009" s="3">
        <v>-0.385030341</v>
      </c>
      <c r="I2009" s="5">
        <v>-6878158.3710000003</v>
      </c>
      <c r="J2009" s="2">
        <v>221.8800000040394</v>
      </c>
      <c r="K2009" s="2">
        <v>360.79828751505181</v>
      </c>
      <c r="L2009" s="2">
        <v>221.88</v>
      </c>
      <c r="M2009" s="64" t="s">
        <v>4013</v>
      </c>
    </row>
    <row r="2010" spans="1:13" x14ac:dyDescent="0.25">
      <c r="A2010" t="str">
        <f t="shared" si="31"/>
        <v>961528Z16Z</v>
      </c>
      <c r="B2010" s="4" t="s">
        <v>3972</v>
      </c>
      <c r="C2010" s="1">
        <v>9615</v>
      </c>
      <c r="D2010" s="1" t="s">
        <v>3973</v>
      </c>
      <c r="E2010" s="2">
        <v>36663.49</v>
      </c>
      <c r="F2010" s="2">
        <v>46576564.425999999</v>
      </c>
      <c r="G2010" s="2">
        <v>42172127.328000002</v>
      </c>
      <c r="H2010" s="3">
        <v>0.1044395286</v>
      </c>
      <c r="I2010" s="5">
        <v>4404437.0976999998</v>
      </c>
      <c r="J2010" s="2">
        <v>1270.379999994545</v>
      </c>
      <c r="K2010" s="2">
        <v>1150.2485804815637</v>
      </c>
      <c r="L2010" s="2">
        <v>1270.3800000000001</v>
      </c>
      <c r="M2010" s="64" t="s">
        <v>4008</v>
      </c>
    </row>
    <row r="2011" spans="1:13" x14ac:dyDescent="0.25">
      <c r="A2011" t="str">
        <f t="shared" si="31"/>
        <v>961628Z17Z</v>
      </c>
      <c r="B2011" s="6" t="s">
        <v>3974</v>
      </c>
      <c r="C2011" s="7">
        <v>9616</v>
      </c>
      <c r="D2011" s="7" t="s">
        <v>3975</v>
      </c>
      <c r="E2011" s="8">
        <v>358647.24</v>
      </c>
      <c r="F2011" s="8">
        <v>130949280.27</v>
      </c>
      <c r="G2011" s="8">
        <v>139868292.86000001</v>
      </c>
      <c r="H2011" s="9">
        <v>-6.3767222999999998E-2</v>
      </c>
      <c r="I2011" s="10">
        <v>-8919012.5940000005</v>
      </c>
      <c r="J2011" s="8">
        <v>365.12000000334592</v>
      </c>
      <c r="K2011" s="8">
        <v>389.98848244308255</v>
      </c>
      <c r="L2011" s="8">
        <v>365.12</v>
      </c>
      <c r="M2011" s="65" t="s">
        <v>4013</v>
      </c>
    </row>
    <row r="2012" spans="1:13" x14ac:dyDescent="0.25">
      <c r="B2012" s="11"/>
      <c r="C2012" s="11"/>
      <c r="D2012" s="11"/>
      <c r="E2012" s="11"/>
      <c r="F2012" s="11"/>
      <c r="G2012" s="11"/>
      <c r="H2012" s="11"/>
      <c r="I2012" s="11"/>
    </row>
    <row r="2013" spans="1:13" x14ac:dyDescent="0.25">
      <c r="B2013" s="11"/>
      <c r="C2013" s="11"/>
      <c r="D2013" s="11"/>
      <c r="E2013" s="11"/>
      <c r="F2013" s="11"/>
      <c r="G2013" s="11"/>
      <c r="H2013" s="11"/>
      <c r="I2013" s="11"/>
    </row>
    <row r="2014" spans="1:13" x14ac:dyDescent="0.25">
      <c r="B2014" s="11"/>
      <c r="C2014" s="11"/>
      <c r="D2014" s="11"/>
      <c r="E2014" s="11"/>
      <c r="F2014" s="11"/>
      <c r="G2014" s="11"/>
      <c r="H2014" s="11"/>
      <c r="I2014" s="11"/>
    </row>
    <row r="2015" spans="1:13" x14ac:dyDescent="0.25">
      <c r="B2015" s="11"/>
      <c r="C2015" s="11"/>
      <c r="D2015" s="11"/>
      <c r="E2015" s="11"/>
      <c r="F2015" s="11"/>
      <c r="G2015" s="11"/>
      <c r="H2015" s="11"/>
      <c r="I2015" s="11"/>
    </row>
    <row r="2016" spans="1:13" x14ac:dyDescent="0.25">
      <c r="B2016" s="11"/>
      <c r="C2016" s="11"/>
      <c r="D2016" s="11"/>
      <c r="E2016" s="11"/>
      <c r="F2016" s="11"/>
      <c r="G2016" s="11"/>
      <c r="H2016" s="11"/>
      <c r="I2016" s="11"/>
    </row>
    <row r="2017" spans="2:9" x14ac:dyDescent="0.25">
      <c r="B2017" s="11"/>
      <c r="C2017" s="11"/>
      <c r="D2017" s="11"/>
      <c r="E2017" s="11"/>
      <c r="F2017" s="11"/>
      <c r="G2017" s="11"/>
      <c r="H2017" s="11"/>
      <c r="I2017" s="11"/>
    </row>
    <row r="2018" spans="2:9" x14ac:dyDescent="0.25">
      <c r="B2018" s="11"/>
      <c r="C2018" s="11"/>
      <c r="D2018" s="11"/>
      <c r="E2018" s="11"/>
      <c r="F2018" s="11"/>
      <c r="G2018" s="11"/>
      <c r="H2018" s="11"/>
      <c r="I2018" s="11"/>
    </row>
    <row r="2019" spans="2:9" x14ac:dyDescent="0.25">
      <c r="B2019" s="11"/>
      <c r="C2019" s="11"/>
      <c r="D2019" s="11"/>
      <c r="E2019" s="11"/>
      <c r="F2019" s="11"/>
      <c r="G2019" s="11"/>
      <c r="H2019" s="11"/>
      <c r="I2019" s="11"/>
    </row>
    <row r="2020" spans="2:9" x14ac:dyDescent="0.25">
      <c r="B2020" s="11"/>
      <c r="C2020" s="11"/>
      <c r="D2020" s="11"/>
      <c r="E2020" s="11"/>
      <c r="F2020" s="11"/>
      <c r="G2020" s="11"/>
      <c r="H2020" s="11"/>
      <c r="I2020" s="11"/>
    </row>
    <row r="2021" spans="2:9" x14ac:dyDescent="0.25">
      <c r="B2021" s="11"/>
      <c r="C2021" s="11"/>
      <c r="D2021" s="11"/>
      <c r="E2021" s="11"/>
      <c r="F2021" s="11"/>
      <c r="G2021" s="11"/>
      <c r="H2021" s="11"/>
      <c r="I2021" s="11"/>
    </row>
    <row r="2022" spans="2:9" x14ac:dyDescent="0.25">
      <c r="B2022" s="11"/>
      <c r="C2022" s="11"/>
      <c r="D2022" s="11"/>
      <c r="E2022" s="11"/>
      <c r="F2022" s="11"/>
      <c r="G2022" s="11"/>
      <c r="H2022" s="11"/>
      <c r="I2022" s="11"/>
    </row>
    <row r="2023" spans="2:9" x14ac:dyDescent="0.25">
      <c r="B2023" s="11"/>
      <c r="C2023" s="11"/>
      <c r="D2023" s="11"/>
      <c r="E2023" s="11"/>
      <c r="F2023" s="11"/>
      <c r="G2023" s="11"/>
      <c r="H2023" s="11"/>
      <c r="I2023" s="11"/>
    </row>
    <row r="2024" spans="2:9" x14ac:dyDescent="0.25">
      <c r="B2024" s="11"/>
      <c r="C2024" s="11"/>
      <c r="D2024" s="11"/>
      <c r="E2024" s="11"/>
      <c r="F2024" s="11"/>
      <c r="G2024" s="11"/>
      <c r="H2024" s="11"/>
      <c r="I2024" s="11"/>
    </row>
    <row r="2025" spans="2:9" x14ac:dyDescent="0.25">
      <c r="B2025" s="11"/>
      <c r="C2025" s="11"/>
      <c r="D2025" s="11"/>
      <c r="E2025" s="11"/>
      <c r="F2025" s="11"/>
      <c r="G2025" s="11"/>
      <c r="H2025" s="11"/>
      <c r="I2025" s="11"/>
    </row>
    <row r="2026" spans="2:9" x14ac:dyDescent="0.25">
      <c r="B2026" s="11"/>
      <c r="C2026" s="11"/>
      <c r="D2026" s="11"/>
      <c r="E2026" s="11"/>
      <c r="F2026" s="11"/>
      <c r="G2026" s="11"/>
      <c r="H2026" s="11"/>
      <c r="I2026" s="11"/>
    </row>
    <row r="2027" spans="2:9" x14ac:dyDescent="0.25">
      <c r="B2027" s="11"/>
      <c r="C2027" s="11"/>
      <c r="D2027" s="11"/>
      <c r="E2027" s="11"/>
      <c r="F2027" s="11"/>
      <c r="G2027" s="11"/>
      <c r="H2027" s="11"/>
      <c r="I2027" s="11"/>
    </row>
    <row r="2028" spans="2:9" x14ac:dyDescent="0.25">
      <c r="B2028" s="11"/>
      <c r="C2028" s="11"/>
      <c r="D2028" s="11"/>
      <c r="E2028" s="11"/>
      <c r="F2028" s="11"/>
      <c r="G2028" s="11"/>
      <c r="H2028" s="11"/>
      <c r="I2028" s="11"/>
    </row>
    <row r="2029" spans="2:9" x14ac:dyDescent="0.25">
      <c r="B2029" s="11"/>
      <c r="C2029" s="11"/>
      <c r="D2029" s="11"/>
      <c r="E2029" s="11"/>
      <c r="F2029" s="11"/>
      <c r="G2029" s="11"/>
      <c r="H2029" s="11"/>
      <c r="I2029" s="11"/>
    </row>
    <row r="2030" spans="2:9" x14ac:dyDescent="0.25">
      <c r="B2030" s="11"/>
      <c r="C2030" s="11"/>
      <c r="D2030" s="11"/>
      <c r="E2030" s="11"/>
      <c r="F2030" s="11"/>
      <c r="G2030" s="11"/>
      <c r="H2030" s="11"/>
      <c r="I2030" s="11"/>
    </row>
    <row r="2031" spans="2:9" x14ac:dyDescent="0.25">
      <c r="B2031" s="11"/>
      <c r="C2031" s="11"/>
      <c r="D2031" s="11"/>
      <c r="E2031" s="11"/>
      <c r="F2031" s="11"/>
      <c r="G2031" s="11"/>
      <c r="H2031" s="11"/>
      <c r="I2031" s="11"/>
    </row>
    <row r="2032" spans="2:9" x14ac:dyDescent="0.25">
      <c r="B2032" s="11"/>
      <c r="C2032" s="11"/>
      <c r="D2032" s="11"/>
      <c r="E2032" s="11"/>
      <c r="F2032" s="11"/>
      <c r="G2032" s="11"/>
      <c r="H2032" s="11"/>
      <c r="I2032" s="11"/>
    </row>
    <row r="2033" spans="2:9" x14ac:dyDescent="0.25">
      <c r="B2033" s="11"/>
      <c r="C2033" s="11"/>
      <c r="D2033" s="11"/>
      <c r="E2033" s="11"/>
      <c r="F2033" s="11"/>
      <c r="G2033" s="11"/>
      <c r="H2033" s="11"/>
      <c r="I2033" s="11"/>
    </row>
    <row r="2034" spans="2:9" x14ac:dyDescent="0.25">
      <c r="B2034" s="11"/>
      <c r="C2034" s="11"/>
      <c r="D2034" s="11"/>
      <c r="E2034" s="11"/>
      <c r="F2034" s="11"/>
      <c r="G2034" s="11"/>
      <c r="H2034" s="11"/>
      <c r="I2034" s="11"/>
    </row>
    <row r="2035" spans="2:9" x14ac:dyDescent="0.25">
      <c r="B2035" s="11"/>
      <c r="C2035" s="11"/>
      <c r="D2035" s="11"/>
      <c r="E2035" s="11"/>
      <c r="F2035" s="11"/>
      <c r="G2035" s="11"/>
      <c r="H2035" s="11"/>
      <c r="I2035" s="11"/>
    </row>
    <row r="2036" spans="2:9" x14ac:dyDescent="0.25">
      <c r="B2036" s="11"/>
      <c r="C2036" s="11"/>
      <c r="D2036" s="11"/>
      <c r="E2036" s="11"/>
      <c r="F2036" s="11"/>
      <c r="G2036" s="11"/>
      <c r="H2036" s="11"/>
      <c r="I2036" s="11"/>
    </row>
    <row r="2037" spans="2:9" x14ac:dyDescent="0.25">
      <c r="B2037" s="11"/>
      <c r="C2037" s="11"/>
      <c r="D2037" s="11"/>
      <c r="E2037" s="11"/>
      <c r="F2037" s="11"/>
      <c r="G2037" s="11"/>
      <c r="H2037" s="11"/>
      <c r="I2037" s="11"/>
    </row>
    <row r="2038" spans="2:9" x14ac:dyDescent="0.25">
      <c r="B2038" s="11"/>
      <c r="C2038" s="11"/>
      <c r="D2038" s="11"/>
      <c r="E2038" s="11"/>
      <c r="F2038" s="11"/>
      <c r="G2038" s="11"/>
      <c r="H2038" s="11"/>
      <c r="I2038" s="11"/>
    </row>
    <row r="2039" spans="2:9" x14ac:dyDescent="0.25">
      <c r="B2039" s="11"/>
      <c r="C2039" s="11"/>
      <c r="D2039" s="11"/>
      <c r="E2039" s="11"/>
      <c r="F2039" s="11"/>
      <c r="G2039" s="11"/>
      <c r="H2039" s="11"/>
      <c r="I2039" s="11"/>
    </row>
    <row r="2040" spans="2:9" x14ac:dyDescent="0.25">
      <c r="B2040" s="11"/>
      <c r="C2040" s="11"/>
      <c r="D2040" s="11"/>
      <c r="E2040" s="11"/>
      <c r="F2040" s="11"/>
      <c r="G2040" s="11"/>
      <c r="H2040" s="11"/>
      <c r="I2040" s="11"/>
    </row>
    <row r="2041" spans="2:9" x14ac:dyDescent="0.25">
      <c r="B2041" s="11"/>
      <c r="C2041" s="11"/>
      <c r="D2041" s="11"/>
      <c r="E2041" s="11"/>
      <c r="F2041" s="11"/>
      <c r="G2041" s="11"/>
      <c r="H2041" s="11"/>
      <c r="I2041" s="11"/>
    </row>
    <row r="2042" spans="2:9" x14ac:dyDescent="0.25">
      <c r="B2042" s="11"/>
      <c r="C2042" s="11"/>
      <c r="D2042" s="11"/>
      <c r="E2042" s="11"/>
      <c r="F2042" s="11"/>
      <c r="G2042" s="11"/>
      <c r="H2042" s="11"/>
      <c r="I2042" s="11"/>
    </row>
    <row r="2043" spans="2:9" x14ac:dyDescent="0.25">
      <c r="B2043" s="11"/>
      <c r="C2043" s="11"/>
      <c r="D2043" s="11"/>
      <c r="E2043" s="11"/>
      <c r="F2043" s="11"/>
      <c r="G2043" s="11"/>
      <c r="H2043" s="11"/>
      <c r="I2043" s="11"/>
    </row>
    <row r="2044" spans="2:9" x14ac:dyDescent="0.25">
      <c r="B2044" s="11"/>
      <c r="C2044" s="11"/>
      <c r="D2044" s="11"/>
      <c r="E2044" s="11"/>
      <c r="F2044" s="11"/>
      <c r="G2044" s="11"/>
      <c r="H2044" s="11"/>
      <c r="I2044" s="11"/>
    </row>
    <row r="2045" spans="2:9" x14ac:dyDescent="0.25">
      <c r="B2045" s="11"/>
      <c r="C2045" s="11"/>
      <c r="D2045" s="11"/>
      <c r="E2045" s="11"/>
      <c r="F2045" s="11"/>
      <c r="G2045" s="11"/>
      <c r="H2045" s="11"/>
      <c r="I2045" s="11"/>
    </row>
    <row r="2046" spans="2:9" x14ac:dyDescent="0.25">
      <c r="B2046" s="11"/>
      <c r="C2046" s="11"/>
      <c r="D2046" s="11"/>
      <c r="E2046" s="11"/>
      <c r="F2046" s="11"/>
      <c r="G2046" s="11"/>
      <c r="H2046" s="11"/>
      <c r="I2046" s="11"/>
    </row>
    <row r="2047" spans="2:9" x14ac:dyDescent="0.25">
      <c r="B2047" s="11"/>
      <c r="C2047" s="11"/>
      <c r="D2047" s="11"/>
      <c r="E2047" s="11"/>
      <c r="F2047" s="11"/>
      <c r="G2047" s="11"/>
      <c r="H2047" s="11"/>
      <c r="I2047" s="11"/>
    </row>
    <row r="2048" spans="2:9" x14ac:dyDescent="0.25">
      <c r="B2048" s="11"/>
      <c r="C2048" s="11"/>
      <c r="D2048" s="11"/>
      <c r="E2048" s="11"/>
      <c r="F2048" s="11"/>
      <c r="G2048" s="11"/>
      <c r="H2048" s="11"/>
      <c r="I2048" s="11"/>
    </row>
    <row r="2049" spans="2:9" x14ac:dyDescent="0.25">
      <c r="B2049" s="11"/>
      <c r="C2049" s="11"/>
      <c r="D2049" s="11"/>
      <c r="E2049" s="11"/>
      <c r="F2049" s="11"/>
      <c r="G2049" s="11"/>
      <c r="H2049" s="11"/>
      <c r="I2049" s="11"/>
    </row>
    <row r="2050" spans="2:9" x14ac:dyDescent="0.25">
      <c r="B2050" s="11"/>
      <c r="C2050" s="11"/>
      <c r="D2050" s="11"/>
      <c r="E2050" s="11"/>
      <c r="F2050" s="11"/>
      <c r="G2050" s="11"/>
      <c r="H2050" s="11"/>
      <c r="I2050" s="11"/>
    </row>
    <row r="2051" spans="2:9" x14ac:dyDescent="0.25">
      <c r="B2051" s="11"/>
      <c r="C2051" s="11"/>
      <c r="D2051" s="11"/>
      <c r="E2051" s="11"/>
      <c r="F2051" s="11"/>
      <c r="G2051" s="11"/>
      <c r="H2051" s="11"/>
      <c r="I2051" s="11"/>
    </row>
    <row r="2052" spans="2:9" x14ac:dyDescent="0.25">
      <c r="B2052" s="11"/>
      <c r="C2052" s="11"/>
      <c r="D2052" s="11"/>
      <c r="E2052" s="11"/>
      <c r="F2052" s="11"/>
      <c r="G2052" s="11"/>
      <c r="H2052" s="11"/>
      <c r="I2052" s="11"/>
    </row>
    <row r="2053" spans="2:9" x14ac:dyDescent="0.25">
      <c r="B2053" s="11"/>
      <c r="C2053" s="11"/>
      <c r="D2053" s="11"/>
      <c r="E2053" s="11"/>
      <c r="F2053" s="11"/>
      <c r="G2053" s="11"/>
      <c r="H2053" s="11"/>
      <c r="I2053" s="11"/>
    </row>
    <row r="2054" spans="2:9" x14ac:dyDescent="0.25">
      <c r="B2054" s="11"/>
      <c r="C2054" s="11"/>
      <c r="D2054" s="11"/>
      <c r="E2054" s="11"/>
      <c r="F2054" s="11"/>
      <c r="G2054" s="11"/>
      <c r="H2054" s="11"/>
      <c r="I2054" s="11"/>
    </row>
    <row r="2055" spans="2:9" x14ac:dyDescent="0.25">
      <c r="B2055" s="11"/>
      <c r="C2055" s="11"/>
      <c r="D2055" s="11"/>
      <c r="E2055" s="11"/>
      <c r="F2055" s="11"/>
      <c r="G2055" s="11"/>
      <c r="H2055" s="11"/>
      <c r="I2055" s="11"/>
    </row>
    <row r="2056" spans="2:9" x14ac:dyDescent="0.25">
      <c r="B2056" s="11"/>
      <c r="C2056" s="11"/>
      <c r="D2056" s="11"/>
      <c r="E2056" s="11"/>
      <c r="F2056" s="11"/>
      <c r="G2056" s="11"/>
      <c r="H2056" s="11"/>
      <c r="I2056" s="11"/>
    </row>
    <row r="2057" spans="2:9" x14ac:dyDescent="0.25">
      <c r="B2057" s="11"/>
      <c r="C2057" s="11"/>
      <c r="D2057" s="11"/>
      <c r="E2057" s="11"/>
      <c r="F2057" s="11"/>
      <c r="G2057" s="11"/>
      <c r="H2057" s="11"/>
      <c r="I2057" s="11"/>
    </row>
    <row r="2058" spans="2:9" x14ac:dyDescent="0.25">
      <c r="B2058" s="11"/>
      <c r="C2058" s="11"/>
      <c r="D2058" s="11"/>
      <c r="E2058" s="11"/>
      <c r="F2058" s="11"/>
      <c r="G2058" s="11"/>
      <c r="H2058" s="11"/>
      <c r="I2058" s="11"/>
    </row>
    <row r="2059" spans="2:9" x14ac:dyDescent="0.25">
      <c r="B2059" s="11"/>
      <c r="C2059" s="11"/>
      <c r="D2059" s="11"/>
      <c r="E2059" s="11"/>
      <c r="F2059" s="11"/>
      <c r="G2059" s="11"/>
      <c r="H2059" s="11"/>
      <c r="I2059" s="11"/>
    </row>
    <row r="2060" spans="2:9" x14ac:dyDescent="0.25">
      <c r="B2060" s="11"/>
      <c r="C2060" s="11"/>
      <c r="D2060" s="11"/>
      <c r="E2060" s="11"/>
      <c r="F2060" s="11"/>
      <c r="G2060" s="11"/>
      <c r="H2060" s="11"/>
      <c r="I2060" s="11"/>
    </row>
    <row r="2061" spans="2:9" x14ac:dyDescent="0.25">
      <c r="B2061" s="11"/>
      <c r="C2061" s="11"/>
      <c r="D2061" s="11"/>
      <c r="E2061" s="11"/>
      <c r="F2061" s="11"/>
      <c r="G2061" s="11"/>
      <c r="H2061" s="11"/>
      <c r="I2061" s="11"/>
    </row>
    <row r="2062" spans="2:9" x14ac:dyDescent="0.25">
      <c r="B2062" s="11"/>
      <c r="C2062" s="11"/>
      <c r="D2062" s="11"/>
      <c r="E2062" s="11"/>
      <c r="F2062" s="11"/>
      <c r="G2062" s="11"/>
      <c r="H2062" s="11"/>
      <c r="I2062" s="11"/>
    </row>
    <row r="2063" spans="2:9" x14ac:dyDescent="0.25">
      <c r="B2063" s="11"/>
      <c r="C2063" s="11"/>
      <c r="D2063" s="11"/>
      <c r="E2063" s="11"/>
      <c r="F2063" s="11"/>
      <c r="G2063" s="11"/>
      <c r="H2063" s="11"/>
      <c r="I2063" s="11"/>
    </row>
    <row r="2064" spans="2:9" x14ac:dyDescent="0.25">
      <c r="B2064" s="11"/>
      <c r="C2064" s="11"/>
      <c r="D2064" s="11"/>
      <c r="E2064" s="11"/>
      <c r="F2064" s="11"/>
      <c r="G2064" s="11"/>
      <c r="H2064" s="11"/>
      <c r="I2064" s="11"/>
    </row>
    <row r="2065" spans="2:9" x14ac:dyDescent="0.25">
      <c r="B2065" s="11"/>
      <c r="C2065" s="11"/>
      <c r="D2065" s="11"/>
      <c r="E2065" s="11"/>
      <c r="F2065" s="11"/>
      <c r="G2065" s="11"/>
      <c r="H2065" s="11"/>
      <c r="I2065" s="11"/>
    </row>
    <row r="2066" spans="2:9" x14ac:dyDescent="0.25">
      <c r="B2066" s="11"/>
      <c r="C2066" s="11"/>
      <c r="D2066" s="11"/>
      <c r="E2066" s="11"/>
      <c r="F2066" s="11"/>
      <c r="G2066" s="11"/>
      <c r="H2066" s="11"/>
      <c r="I2066" s="11"/>
    </row>
    <row r="2067" spans="2:9" x14ac:dyDescent="0.25">
      <c r="B2067" s="11"/>
      <c r="C2067" s="11"/>
      <c r="D2067" s="11"/>
      <c r="E2067" s="11"/>
      <c r="F2067" s="11"/>
      <c r="G2067" s="11"/>
      <c r="H2067" s="11"/>
      <c r="I2067" s="11"/>
    </row>
    <row r="2068" spans="2:9" x14ac:dyDescent="0.25">
      <c r="B2068" s="11"/>
      <c r="C2068" s="11"/>
      <c r="D2068" s="11"/>
      <c r="E2068" s="11"/>
      <c r="F2068" s="11"/>
      <c r="G2068" s="11"/>
      <c r="H2068" s="11"/>
      <c r="I2068" s="11"/>
    </row>
    <row r="2069" spans="2:9" x14ac:dyDescent="0.25">
      <c r="B2069" s="11"/>
      <c r="C2069" s="11"/>
      <c r="D2069" s="11"/>
      <c r="E2069" s="11"/>
      <c r="F2069" s="11"/>
      <c r="G2069" s="11"/>
      <c r="H2069" s="11"/>
      <c r="I2069" s="11"/>
    </row>
    <row r="2070" spans="2:9" x14ac:dyDescent="0.25">
      <c r="B2070" s="11"/>
      <c r="C2070" s="11"/>
      <c r="D2070" s="11"/>
      <c r="E2070" s="11"/>
      <c r="F2070" s="11"/>
      <c r="G2070" s="11"/>
      <c r="H2070" s="11"/>
      <c r="I2070" s="11"/>
    </row>
    <row r="2071" spans="2:9" x14ac:dyDescent="0.25">
      <c r="B2071" s="11"/>
      <c r="C2071" s="11"/>
      <c r="D2071" s="11"/>
      <c r="E2071" s="11"/>
      <c r="F2071" s="11"/>
      <c r="G2071" s="11"/>
      <c r="H2071" s="11"/>
      <c r="I2071" s="11"/>
    </row>
    <row r="2072" spans="2:9" x14ac:dyDescent="0.25">
      <c r="B2072" s="11"/>
      <c r="C2072" s="11"/>
      <c r="D2072" s="11"/>
      <c r="E2072" s="11"/>
      <c r="F2072" s="11"/>
      <c r="G2072" s="11"/>
      <c r="H2072" s="11"/>
      <c r="I2072" s="11"/>
    </row>
    <row r="2073" spans="2:9" x14ac:dyDescent="0.25">
      <c r="B2073" s="11"/>
      <c r="C2073" s="11"/>
      <c r="D2073" s="11"/>
      <c r="E2073" s="11"/>
      <c r="F2073" s="11"/>
      <c r="G2073" s="11"/>
      <c r="H2073" s="11"/>
      <c r="I2073" s="11"/>
    </row>
    <row r="2074" spans="2:9" x14ac:dyDescent="0.25">
      <c r="B2074" s="11"/>
      <c r="C2074" s="11"/>
      <c r="D2074" s="11"/>
      <c r="E2074" s="11"/>
      <c r="F2074" s="11"/>
      <c r="G2074" s="11"/>
      <c r="H2074" s="11"/>
      <c r="I2074" s="11"/>
    </row>
    <row r="2075" spans="2:9" x14ac:dyDescent="0.25">
      <c r="B2075" s="11"/>
      <c r="C2075" s="11"/>
      <c r="D2075" s="11"/>
      <c r="E2075" s="11"/>
      <c r="F2075" s="11"/>
      <c r="G2075" s="11"/>
      <c r="H2075" s="11"/>
      <c r="I2075" s="11"/>
    </row>
    <row r="2076" spans="2:9" x14ac:dyDescent="0.25">
      <c r="B2076" s="11"/>
      <c r="C2076" s="11"/>
      <c r="D2076" s="11"/>
      <c r="E2076" s="11"/>
      <c r="F2076" s="11"/>
      <c r="G2076" s="11"/>
      <c r="H2076" s="11"/>
      <c r="I2076" s="11"/>
    </row>
    <row r="2077" spans="2:9" x14ac:dyDescent="0.25">
      <c r="B2077" s="11"/>
      <c r="C2077" s="11"/>
      <c r="D2077" s="11"/>
      <c r="E2077" s="11"/>
      <c r="F2077" s="11"/>
      <c r="G2077" s="11"/>
      <c r="H2077" s="11"/>
      <c r="I2077" s="11"/>
    </row>
    <row r="2078" spans="2:9" x14ac:dyDescent="0.25">
      <c r="B2078" s="11"/>
      <c r="C2078" s="11"/>
      <c r="D2078" s="11"/>
      <c r="E2078" s="11"/>
      <c r="F2078" s="11"/>
      <c r="G2078" s="11"/>
      <c r="H2078" s="11"/>
      <c r="I2078" s="11"/>
    </row>
    <row r="2079" spans="2:9" x14ac:dyDescent="0.25">
      <c r="B2079" s="11"/>
      <c r="C2079" s="11"/>
      <c r="D2079" s="11"/>
      <c r="E2079" s="11"/>
      <c r="F2079" s="11"/>
      <c r="G2079" s="11"/>
      <c r="H2079" s="11"/>
      <c r="I2079" s="11"/>
    </row>
    <row r="2080" spans="2:9" x14ac:dyDescent="0.25">
      <c r="B2080" s="11"/>
      <c r="C2080" s="11"/>
      <c r="D2080" s="11"/>
      <c r="E2080" s="11"/>
      <c r="F2080" s="11"/>
      <c r="G2080" s="11"/>
      <c r="H2080" s="11"/>
      <c r="I2080" s="11"/>
    </row>
    <row r="2081" spans="2:9" x14ac:dyDescent="0.25">
      <c r="B2081" s="11"/>
      <c r="C2081" s="11"/>
      <c r="D2081" s="11"/>
      <c r="E2081" s="11"/>
      <c r="F2081" s="11"/>
      <c r="G2081" s="11"/>
      <c r="H2081" s="11"/>
      <c r="I2081" s="11"/>
    </row>
    <row r="2082" spans="2:9" x14ac:dyDescent="0.25">
      <c r="B2082" s="11"/>
      <c r="C2082" s="11"/>
      <c r="D2082" s="11"/>
      <c r="E2082" s="11"/>
      <c r="F2082" s="11"/>
      <c r="G2082" s="11"/>
      <c r="H2082" s="11"/>
      <c r="I2082" s="11"/>
    </row>
    <row r="2083" spans="2:9" x14ac:dyDescent="0.25">
      <c r="B2083" s="11"/>
      <c r="C2083" s="11"/>
      <c r="D2083" s="11"/>
      <c r="E2083" s="11"/>
      <c r="F2083" s="11"/>
      <c r="G2083" s="11"/>
      <c r="H2083" s="11"/>
      <c r="I2083" s="11"/>
    </row>
    <row r="2084" spans="2:9" x14ac:dyDescent="0.25">
      <c r="B2084" s="11"/>
      <c r="C2084" s="11"/>
      <c r="D2084" s="11"/>
      <c r="E2084" s="11"/>
      <c r="F2084" s="11"/>
      <c r="G2084" s="11"/>
      <c r="H2084" s="11"/>
      <c r="I2084" s="11"/>
    </row>
    <row r="2085" spans="2:9" x14ac:dyDescent="0.25">
      <c r="B2085" s="11"/>
      <c r="C2085" s="11"/>
      <c r="D2085" s="11"/>
      <c r="E2085" s="11"/>
      <c r="F2085" s="11"/>
      <c r="G2085" s="11"/>
      <c r="H2085" s="11"/>
      <c r="I2085" s="11"/>
    </row>
    <row r="2086" spans="2:9" x14ac:dyDescent="0.25">
      <c r="B2086" s="11"/>
      <c r="C2086" s="11"/>
      <c r="D2086" s="11"/>
      <c r="E2086" s="11"/>
      <c r="F2086" s="11"/>
      <c r="G2086" s="11"/>
      <c r="H2086" s="11"/>
      <c r="I2086" s="11"/>
    </row>
    <row r="2087" spans="2:9" x14ac:dyDescent="0.25">
      <c r="B2087" s="11"/>
      <c r="C2087" s="11"/>
      <c r="D2087" s="11"/>
      <c r="E2087" s="11"/>
      <c r="F2087" s="11"/>
      <c r="G2087" s="11"/>
      <c r="H2087" s="11"/>
      <c r="I2087" s="11"/>
    </row>
    <row r="2088" spans="2:9" x14ac:dyDescent="0.25">
      <c r="B2088" s="11"/>
      <c r="C2088" s="11"/>
      <c r="D2088" s="11"/>
      <c r="E2088" s="11"/>
      <c r="F2088" s="11"/>
      <c r="G2088" s="11"/>
      <c r="H2088" s="11"/>
      <c r="I2088" s="11"/>
    </row>
    <row r="2089" spans="2:9" x14ac:dyDescent="0.25">
      <c r="B2089" s="11"/>
      <c r="C2089" s="11"/>
      <c r="D2089" s="11"/>
      <c r="E2089" s="11"/>
      <c r="F2089" s="11"/>
      <c r="G2089" s="11"/>
      <c r="H2089" s="11"/>
      <c r="I2089" s="11"/>
    </row>
    <row r="2090" spans="2:9" x14ac:dyDescent="0.25">
      <c r="B2090" s="11"/>
      <c r="C2090" s="11"/>
      <c r="D2090" s="11"/>
      <c r="E2090" s="11"/>
      <c r="F2090" s="11"/>
      <c r="G2090" s="11"/>
      <c r="H2090" s="11"/>
      <c r="I2090" s="11"/>
    </row>
    <row r="2091" spans="2:9" x14ac:dyDescent="0.25">
      <c r="B2091" s="11"/>
      <c r="C2091" s="11"/>
      <c r="D2091" s="11"/>
      <c r="E2091" s="11"/>
      <c r="F2091" s="11"/>
      <c r="G2091" s="11"/>
      <c r="H2091" s="11"/>
      <c r="I2091" s="11"/>
    </row>
    <row r="2092" spans="2:9" x14ac:dyDescent="0.25">
      <c r="B2092" s="11"/>
      <c r="C2092" s="11"/>
      <c r="D2092" s="11"/>
      <c r="E2092" s="11"/>
      <c r="F2092" s="11"/>
      <c r="G2092" s="11"/>
      <c r="H2092" s="11"/>
      <c r="I2092" s="11"/>
    </row>
    <row r="2093" spans="2:9" x14ac:dyDescent="0.25">
      <c r="B2093" s="11"/>
      <c r="C2093" s="11"/>
      <c r="D2093" s="11"/>
      <c r="E2093" s="11"/>
      <c r="F2093" s="11"/>
      <c r="G2093" s="11"/>
      <c r="H2093" s="11"/>
      <c r="I2093" s="11"/>
    </row>
    <row r="2094" spans="2:9" x14ac:dyDescent="0.25">
      <c r="B2094" s="11"/>
      <c r="C2094" s="11"/>
      <c r="D2094" s="11"/>
      <c r="E2094" s="11"/>
      <c r="F2094" s="11"/>
      <c r="G2094" s="11"/>
      <c r="H2094" s="11"/>
      <c r="I2094" s="11"/>
    </row>
    <row r="2095" spans="2:9" x14ac:dyDescent="0.25">
      <c r="B2095" s="11"/>
      <c r="C2095" s="11"/>
      <c r="D2095" s="11"/>
      <c r="E2095" s="11"/>
      <c r="F2095" s="11"/>
      <c r="G2095" s="11"/>
      <c r="H2095" s="11"/>
      <c r="I2095" s="11"/>
    </row>
    <row r="2096" spans="2:9" x14ac:dyDescent="0.25">
      <c r="B2096" s="11"/>
      <c r="C2096" s="11"/>
      <c r="D2096" s="11"/>
      <c r="E2096" s="11"/>
      <c r="F2096" s="11"/>
      <c r="G2096" s="11"/>
      <c r="H2096" s="11"/>
      <c r="I2096" s="11"/>
    </row>
    <row r="2097" spans="2:9" x14ac:dyDescent="0.25">
      <c r="B2097" s="11"/>
      <c r="C2097" s="11"/>
      <c r="D2097" s="11"/>
      <c r="E2097" s="11"/>
      <c r="F2097" s="11"/>
      <c r="G2097" s="11"/>
      <c r="H2097" s="11"/>
      <c r="I2097" s="11"/>
    </row>
    <row r="2098" spans="2:9" x14ac:dyDescent="0.25">
      <c r="B2098" s="11"/>
      <c r="C2098" s="11"/>
      <c r="D2098" s="11"/>
      <c r="E2098" s="11"/>
      <c r="F2098" s="11"/>
      <c r="G2098" s="11"/>
      <c r="H2098" s="11"/>
      <c r="I2098" s="11"/>
    </row>
    <row r="2099" spans="2:9" x14ac:dyDescent="0.25">
      <c r="B2099" s="11"/>
      <c r="C2099" s="11"/>
      <c r="D2099" s="11"/>
      <c r="E2099" s="11"/>
      <c r="F2099" s="11"/>
      <c r="G2099" s="11"/>
      <c r="H2099" s="11"/>
      <c r="I2099" s="11"/>
    </row>
    <row r="2100" spans="2:9" x14ac:dyDescent="0.25">
      <c r="B2100" s="11"/>
      <c r="C2100" s="11"/>
      <c r="D2100" s="11"/>
      <c r="E2100" s="11"/>
      <c r="F2100" s="11"/>
      <c r="G2100" s="11"/>
      <c r="H2100" s="11"/>
      <c r="I2100" s="11"/>
    </row>
    <row r="2101" spans="2:9" x14ac:dyDescent="0.25">
      <c r="B2101" s="11"/>
      <c r="C2101" s="11"/>
      <c r="D2101" s="11"/>
      <c r="E2101" s="11"/>
      <c r="F2101" s="11"/>
      <c r="G2101" s="11"/>
      <c r="H2101" s="11"/>
      <c r="I2101" s="11"/>
    </row>
    <row r="2102" spans="2:9" x14ac:dyDescent="0.25">
      <c r="B2102" s="11"/>
      <c r="C2102" s="11"/>
      <c r="D2102" s="11"/>
      <c r="E2102" s="11"/>
      <c r="F2102" s="11"/>
      <c r="G2102" s="11"/>
      <c r="H2102" s="11"/>
      <c r="I2102" s="11"/>
    </row>
    <row r="2103" spans="2:9" x14ac:dyDescent="0.25">
      <c r="B2103" s="11"/>
      <c r="C2103" s="11"/>
      <c r="D2103" s="11"/>
      <c r="E2103" s="11"/>
      <c r="F2103" s="11"/>
      <c r="G2103" s="11"/>
      <c r="H2103" s="11"/>
      <c r="I2103" s="11"/>
    </row>
    <row r="2104" spans="2:9" x14ac:dyDescent="0.25">
      <c r="B2104" s="11"/>
      <c r="C2104" s="11"/>
      <c r="D2104" s="11"/>
      <c r="E2104" s="11"/>
      <c r="F2104" s="11"/>
      <c r="G2104" s="11"/>
      <c r="H2104" s="11"/>
      <c r="I2104" s="11"/>
    </row>
    <row r="2105" spans="2:9" x14ac:dyDescent="0.25">
      <c r="B2105" s="11"/>
      <c r="C2105" s="11"/>
      <c r="D2105" s="11"/>
      <c r="E2105" s="11"/>
      <c r="F2105" s="11"/>
      <c r="G2105" s="11"/>
      <c r="H2105" s="11"/>
      <c r="I2105" s="11"/>
    </row>
    <row r="2106" spans="2:9" x14ac:dyDescent="0.25">
      <c r="B2106" s="11"/>
      <c r="C2106" s="11"/>
      <c r="D2106" s="11"/>
      <c r="E2106" s="11"/>
      <c r="F2106" s="11"/>
      <c r="G2106" s="11"/>
      <c r="H2106" s="11"/>
      <c r="I2106" s="11"/>
    </row>
    <row r="2107" spans="2:9" x14ac:dyDescent="0.25">
      <c r="B2107" s="11"/>
      <c r="C2107" s="11"/>
      <c r="D2107" s="11"/>
      <c r="E2107" s="11"/>
      <c r="F2107" s="11"/>
      <c r="G2107" s="11"/>
      <c r="H2107" s="11"/>
      <c r="I2107" s="11"/>
    </row>
    <row r="2108" spans="2:9" x14ac:dyDescent="0.25">
      <c r="B2108" s="11"/>
      <c r="C2108" s="11"/>
      <c r="D2108" s="11"/>
      <c r="E2108" s="11"/>
      <c r="F2108" s="11"/>
      <c r="G2108" s="11"/>
      <c r="H2108" s="11"/>
      <c r="I2108" s="11"/>
    </row>
    <row r="2109" spans="2:9" x14ac:dyDescent="0.25">
      <c r="B2109" s="11"/>
      <c r="C2109" s="11"/>
      <c r="D2109" s="11"/>
      <c r="E2109" s="11"/>
      <c r="F2109" s="11"/>
      <c r="G2109" s="11"/>
      <c r="H2109" s="11"/>
      <c r="I2109" s="11"/>
    </row>
    <row r="2110" spans="2:9" x14ac:dyDescent="0.25">
      <c r="B2110" s="11"/>
      <c r="C2110" s="11"/>
      <c r="D2110" s="11"/>
      <c r="E2110" s="11"/>
      <c r="F2110" s="11"/>
      <c r="G2110" s="11"/>
      <c r="H2110" s="11"/>
      <c r="I2110" s="11"/>
    </row>
    <row r="2111" spans="2:9" x14ac:dyDescent="0.25">
      <c r="B2111" s="11"/>
      <c r="C2111" s="11"/>
      <c r="D2111" s="11"/>
      <c r="E2111" s="11"/>
      <c r="F2111" s="11"/>
      <c r="G2111" s="11"/>
      <c r="H2111" s="11"/>
      <c r="I2111" s="11"/>
    </row>
    <row r="2112" spans="2:9" x14ac:dyDescent="0.25">
      <c r="B2112" s="11"/>
      <c r="C2112" s="11"/>
      <c r="D2112" s="11"/>
      <c r="E2112" s="11"/>
      <c r="F2112" s="11"/>
      <c r="G2112" s="11"/>
      <c r="H2112" s="11"/>
      <c r="I2112" s="11"/>
    </row>
    <row r="2113" spans="2:9" x14ac:dyDescent="0.25">
      <c r="B2113" s="11"/>
      <c r="C2113" s="11"/>
      <c r="D2113" s="11"/>
      <c r="E2113" s="11"/>
      <c r="F2113" s="11"/>
      <c r="G2113" s="11"/>
      <c r="H2113" s="11"/>
      <c r="I2113" s="11"/>
    </row>
    <row r="2114" spans="2:9" x14ac:dyDescent="0.25">
      <c r="B2114" s="11"/>
      <c r="C2114" s="11"/>
      <c r="D2114" s="11"/>
      <c r="E2114" s="11"/>
      <c r="F2114" s="11"/>
      <c r="G2114" s="11"/>
      <c r="H2114" s="11"/>
      <c r="I2114" s="11"/>
    </row>
    <row r="2115" spans="2:9" x14ac:dyDescent="0.25">
      <c r="B2115" s="11"/>
      <c r="C2115" s="11"/>
      <c r="D2115" s="11"/>
      <c r="E2115" s="11"/>
      <c r="F2115" s="11"/>
      <c r="G2115" s="11"/>
      <c r="H2115" s="11"/>
      <c r="I2115" s="11"/>
    </row>
    <row r="2116" spans="2:9" x14ac:dyDescent="0.25">
      <c r="B2116" s="11"/>
      <c r="C2116" s="11"/>
      <c r="D2116" s="11"/>
      <c r="E2116" s="11"/>
      <c r="F2116" s="11"/>
      <c r="G2116" s="11"/>
      <c r="H2116" s="11"/>
      <c r="I2116" s="11"/>
    </row>
    <row r="2117" spans="2:9" x14ac:dyDescent="0.25">
      <c r="B2117" s="11"/>
      <c r="C2117" s="11"/>
      <c r="D2117" s="11"/>
      <c r="E2117" s="11"/>
      <c r="F2117" s="11"/>
      <c r="G2117" s="11"/>
      <c r="H2117" s="11"/>
      <c r="I2117" s="11"/>
    </row>
    <row r="2118" spans="2:9" x14ac:dyDescent="0.25">
      <c r="B2118" s="11"/>
      <c r="C2118" s="11"/>
      <c r="D2118" s="11"/>
      <c r="E2118" s="11"/>
      <c r="F2118" s="11"/>
      <c r="G2118" s="11"/>
      <c r="H2118" s="11"/>
      <c r="I2118" s="11"/>
    </row>
    <row r="2119" spans="2:9" x14ac:dyDescent="0.25">
      <c r="B2119" s="11"/>
      <c r="C2119" s="11"/>
      <c r="D2119" s="11"/>
      <c r="E2119" s="11"/>
      <c r="F2119" s="11"/>
      <c r="G2119" s="11"/>
      <c r="H2119" s="11"/>
      <c r="I2119" s="11"/>
    </row>
    <row r="2120" spans="2:9" x14ac:dyDescent="0.25">
      <c r="B2120" s="11"/>
      <c r="C2120" s="11"/>
      <c r="D2120" s="11"/>
      <c r="E2120" s="11"/>
      <c r="F2120" s="11"/>
      <c r="G2120" s="11"/>
      <c r="H2120" s="11"/>
      <c r="I2120" s="11"/>
    </row>
    <row r="2121" spans="2:9" x14ac:dyDescent="0.25">
      <c r="B2121" s="11"/>
      <c r="C2121" s="11"/>
      <c r="D2121" s="11"/>
      <c r="E2121" s="11"/>
      <c r="F2121" s="11"/>
      <c r="G2121" s="11"/>
      <c r="H2121" s="11"/>
      <c r="I2121" s="11"/>
    </row>
    <row r="2122" spans="2:9" x14ac:dyDescent="0.25">
      <c r="B2122" s="11"/>
      <c r="C2122" s="11"/>
      <c r="D2122" s="11"/>
      <c r="E2122" s="11"/>
      <c r="F2122" s="11"/>
      <c r="G2122" s="11"/>
      <c r="H2122" s="11"/>
      <c r="I2122" s="11"/>
    </row>
    <row r="2123" spans="2:9" x14ac:dyDescent="0.25">
      <c r="B2123" s="11"/>
      <c r="C2123" s="11"/>
      <c r="D2123" s="11"/>
      <c r="E2123" s="11"/>
      <c r="F2123" s="11"/>
      <c r="G2123" s="11"/>
      <c r="H2123" s="11"/>
      <c r="I2123" s="11"/>
    </row>
    <row r="2124" spans="2:9" x14ac:dyDescent="0.25">
      <c r="B2124" s="11"/>
      <c r="C2124" s="11"/>
      <c r="D2124" s="11"/>
      <c r="E2124" s="11"/>
      <c r="F2124" s="11"/>
      <c r="G2124" s="11"/>
      <c r="H2124" s="11"/>
      <c r="I2124" s="11"/>
    </row>
    <row r="2125" spans="2:9" x14ac:dyDescent="0.25">
      <c r="B2125" s="11"/>
      <c r="C2125" s="11"/>
      <c r="D2125" s="11"/>
      <c r="E2125" s="11"/>
      <c r="F2125" s="11"/>
      <c r="G2125" s="11"/>
      <c r="H2125" s="11"/>
      <c r="I2125" s="11"/>
    </row>
    <row r="2126" spans="2:9" x14ac:dyDescent="0.25">
      <c r="B2126" s="11"/>
      <c r="C2126" s="11"/>
      <c r="D2126" s="11"/>
      <c r="E2126" s="11"/>
      <c r="F2126" s="11"/>
      <c r="G2126" s="11"/>
      <c r="H2126" s="11"/>
      <c r="I2126" s="11"/>
    </row>
    <row r="2127" spans="2:9" x14ac:dyDescent="0.25">
      <c r="B2127" s="11"/>
      <c r="C2127" s="11"/>
      <c r="D2127" s="11"/>
      <c r="E2127" s="11"/>
      <c r="F2127" s="11"/>
      <c r="G2127" s="11"/>
      <c r="H2127" s="11"/>
      <c r="I2127" s="11"/>
    </row>
    <row r="2128" spans="2:9" x14ac:dyDescent="0.25">
      <c r="B2128" s="11"/>
      <c r="C2128" s="11"/>
      <c r="D2128" s="11"/>
      <c r="E2128" s="11"/>
      <c r="F2128" s="11"/>
      <c r="G2128" s="11"/>
      <c r="H2128" s="11"/>
      <c r="I2128" s="11"/>
    </row>
    <row r="2129" spans="2:9" x14ac:dyDescent="0.25">
      <c r="B2129" s="11"/>
      <c r="C2129" s="11"/>
      <c r="D2129" s="11"/>
      <c r="E2129" s="11"/>
      <c r="F2129" s="11"/>
      <c r="G2129" s="11"/>
      <c r="H2129" s="11"/>
      <c r="I2129" s="11"/>
    </row>
    <row r="2130" spans="2:9" x14ac:dyDescent="0.25">
      <c r="B2130" s="11"/>
      <c r="C2130" s="11"/>
      <c r="D2130" s="11"/>
      <c r="E2130" s="11"/>
      <c r="F2130" s="11"/>
      <c r="G2130" s="11"/>
      <c r="H2130" s="11"/>
      <c r="I2130" s="11"/>
    </row>
    <row r="2131" spans="2:9" x14ac:dyDescent="0.25">
      <c r="B2131" s="11"/>
      <c r="C2131" s="11"/>
      <c r="D2131" s="11"/>
      <c r="E2131" s="11"/>
      <c r="F2131" s="11"/>
      <c r="G2131" s="11"/>
      <c r="H2131" s="11"/>
      <c r="I2131" s="11"/>
    </row>
    <row r="2132" spans="2:9" x14ac:dyDescent="0.25">
      <c r="B2132" s="11"/>
      <c r="C2132" s="11"/>
      <c r="D2132" s="11"/>
      <c r="E2132" s="11"/>
      <c r="F2132" s="11"/>
      <c r="G2132" s="11"/>
      <c r="H2132" s="11"/>
      <c r="I2132" s="11"/>
    </row>
    <row r="2133" spans="2:9" x14ac:dyDescent="0.25">
      <c r="B2133" s="11"/>
      <c r="C2133" s="11"/>
      <c r="D2133" s="11"/>
      <c r="E2133" s="11"/>
      <c r="F2133" s="11"/>
      <c r="G2133" s="11"/>
      <c r="H2133" s="11"/>
      <c r="I2133" s="11"/>
    </row>
    <row r="2134" spans="2:9" x14ac:dyDescent="0.25">
      <c r="B2134" s="11"/>
      <c r="C2134" s="11"/>
      <c r="D2134" s="11"/>
      <c r="E2134" s="11"/>
      <c r="F2134" s="11"/>
      <c r="G2134" s="11"/>
      <c r="H2134" s="11"/>
      <c r="I2134" s="11"/>
    </row>
    <row r="2135" spans="2:9" x14ac:dyDescent="0.25">
      <c r="B2135" s="11"/>
      <c r="C2135" s="11"/>
      <c r="D2135" s="11"/>
      <c r="E2135" s="11"/>
      <c r="F2135" s="11"/>
      <c r="G2135" s="11"/>
      <c r="H2135" s="11"/>
      <c r="I2135" s="11"/>
    </row>
    <row r="2136" spans="2:9" x14ac:dyDescent="0.25">
      <c r="B2136" s="11"/>
      <c r="C2136" s="11"/>
      <c r="D2136" s="11"/>
      <c r="E2136" s="11"/>
      <c r="F2136" s="11"/>
      <c r="G2136" s="11"/>
      <c r="H2136" s="11"/>
      <c r="I2136" s="11"/>
    </row>
    <row r="2137" spans="2:9" x14ac:dyDescent="0.25">
      <c r="B2137" s="11"/>
      <c r="C2137" s="11"/>
      <c r="D2137" s="11"/>
      <c r="E2137" s="11"/>
      <c r="F2137" s="11"/>
      <c r="G2137" s="11"/>
      <c r="H2137" s="11"/>
      <c r="I2137" s="11"/>
    </row>
    <row r="2138" spans="2:9" x14ac:dyDescent="0.25">
      <c r="B2138" s="11"/>
      <c r="C2138" s="11"/>
      <c r="D2138" s="11"/>
      <c r="E2138" s="11"/>
      <c r="F2138" s="11"/>
      <c r="G2138" s="11"/>
      <c r="H2138" s="11"/>
      <c r="I2138" s="11"/>
    </row>
    <row r="2139" spans="2:9" x14ac:dyDescent="0.25">
      <c r="B2139" s="11"/>
      <c r="C2139" s="11"/>
      <c r="D2139" s="11"/>
      <c r="E2139" s="11"/>
      <c r="F2139" s="11"/>
      <c r="G2139" s="11"/>
      <c r="H2139" s="11"/>
      <c r="I2139" s="11"/>
    </row>
    <row r="2140" spans="2:9" x14ac:dyDescent="0.25">
      <c r="B2140" s="11"/>
      <c r="C2140" s="11"/>
      <c r="D2140" s="11"/>
      <c r="E2140" s="11"/>
      <c r="F2140" s="11"/>
      <c r="G2140" s="11"/>
      <c r="H2140" s="11"/>
      <c r="I2140" s="11"/>
    </row>
    <row r="2141" spans="2:9" x14ac:dyDescent="0.25">
      <c r="B2141" s="11"/>
      <c r="C2141" s="11"/>
      <c r="D2141" s="11"/>
      <c r="E2141" s="11"/>
      <c r="F2141" s="11"/>
      <c r="G2141" s="11"/>
      <c r="H2141" s="11"/>
      <c r="I2141" s="11"/>
    </row>
    <row r="2142" spans="2:9" x14ac:dyDescent="0.25">
      <c r="B2142" s="11"/>
      <c r="C2142" s="11"/>
      <c r="D2142" s="11"/>
      <c r="E2142" s="11"/>
      <c r="F2142" s="11"/>
      <c r="G2142" s="11"/>
      <c r="H2142" s="11"/>
      <c r="I2142" s="11"/>
    </row>
    <row r="2143" spans="2:9" x14ac:dyDescent="0.25">
      <c r="B2143" s="11"/>
      <c r="C2143" s="11"/>
      <c r="D2143" s="11"/>
      <c r="E2143" s="11"/>
      <c r="F2143" s="11"/>
      <c r="G2143" s="11"/>
      <c r="H2143" s="11"/>
      <c r="I2143" s="11"/>
    </row>
    <row r="2144" spans="2:9" x14ac:dyDescent="0.25">
      <c r="B2144" s="11"/>
      <c r="C2144" s="11"/>
      <c r="D2144" s="11"/>
      <c r="E2144" s="11"/>
      <c r="F2144" s="11"/>
      <c r="G2144" s="11"/>
      <c r="H2144" s="11"/>
      <c r="I2144" s="11"/>
    </row>
    <row r="2145" spans="2:9" x14ac:dyDescent="0.25">
      <c r="B2145" s="11"/>
      <c r="C2145" s="11"/>
      <c r="D2145" s="11"/>
      <c r="E2145" s="11"/>
      <c r="F2145" s="11"/>
      <c r="G2145" s="11"/>
      <c r="H2145" s="11"/>
      <c r="I2145" s="11"/>
    </row>
    <row r="2146" spans="2:9" x14ac:dyDescent="0.25">
      <c r="B2146" s="11"/>
      <c r="C2146" s="11"/>
      <c r="D2146" s="11"/>
      <c r="E2146" s="11"/>
      <c r="F2146" s="11"/>
      <c r="G2146" s="11"/>
      <c r="H2146" s="11"/>
      <c r="I2146" s="11"/>
    </row>
    <row r="2147" spans="2:9" x14ac:dyDescent="0.25">
      <c r="B2147" s="11"/>
      <c r="C2147" s="11"/>
      <c r="D2147" s="11"/>
      <c r="E2147" s="11"/>
      <c r="F2147" s="11"/>
      <c r="G2147" s="11"/>
      <c r="H2147" s="11"/>
      <c r="I2147" s="11"/>
    </row>
    <row r="2148" spans="2:9" x14ac:dyDescent="0.25">
      <c r="B2148" s="11"/>
      <c r="C2148" s="11"/>
      <c r="D2148" s="11"/>
      <c r="E2148" s="11"/>
      <c r="F2148" s="11"/>
      <c r="G2148" s="11"/>
      <c r="H2148" s="11"/>
      <c r="I2148" s="11"/>
    </row>
    <row r="2149" spans="2:9" x14ac:dyDescent="0.25">
      <c r="B2149" s="11"/>
      <c r="C2149" s="11"/>
      <c r="D2149" s="11"/>
      <c r="E2149" s="11"/>
      <c r="F2149" s="11"/>
      <c r="G2149" s="11"/>
      <c r="H2149" s="11"/>
      <c r="I2149" s="11"/>
    </row>
    <row r="2150" spans="2:9" x14ac:dyDescent="0.25">
      <c r="B2150" s="11"/>
      <c r="C2150" s="11"/>
      <c r="D2150" s="11"/>
      <c r="E2150" s="11"/>
      <c r="F2150" s="11"/>
      <c r="G2150" s="11"/>
      <c r="H2150" s="11"/>
      <c r="I2150" s="11"/>
    </row>
    <row r="2151" spans="2:9" x14ac:dyDescent="0.25">
      <c r="B2151" s="11"/>
      <c r="C2151" s="11"/>
      <c r="D2151" s="11"/>
      <c r="E2151" s="11"/>
      <c r="F2151" s="11"/>
      <c r="G2151" s="11"/>
      <c r="H2151" s="11"/>
      <c r="I2151" s="11"/>
    </row>
    <row r="2152" spans="2:9" x14ac:dyDescent="0.25">
      <c r="B2152" s="11"/>
      <c r="C2152" s="11"/>
      <c r="D2152" s="11"/>
      <c r="E2152" s="11"/>
      <c r="F2152" s="11"/>
      <c r="G2152" s="11"/>
      <c r="H2152" s="11"/>
      <c r="I2152" s="11"/>
    </row>
    <row r="2153" spans="2:9" x14ac:dyDescent="0.25">
      <c r="B2153" s="11"/>
      <c r="C2153" s="11"/>
      <c r="D2153" s="11"/>
      <c r="E2153" s="11"/>
      <c r="F2153" s="11"/>
      <c r="G2153" s="11"/>
      <c r="H2153" s="11"/>
      <c r="I2153" s="11"/>
    </row>
    <row r="2154" spans="2:9" x14ac:dyDescent="0.25">
      <c r="B2154" s="11"/>
      <c r="C2154" s="11"/>
      <c r="D2154" s="11"/>
      <c r="E2154" s="11"/>
      <c r="F2154" s="11"/>
      <c r="G2154" s="11"/>
      <c r="H2154" s="11"/>
      <c r="I2154" s="11"/>
    </row>
    <row r="2155" spans="2:9" x14ac:dyDescent="0.25">
      <c r="B2155" s="11"/>
      <c r="C2155" s="11"/>
      <c r="D2155" s="11"/>
      <c r="E2155" s="11"/>
      <c r="F2155" s="11"/>
      <c r="G2155" s="11"/>
      <c r="H2155" s="11"/>
      <c r="I2155" s="11"/>
    </row>
    <row r="2156" spans="2:9" x14ac:dyDescent="0.25">
      <c r="B2156" s="11"/>
      <c r="C2156" s="11"/>
      <c r="D2156" s="11"/>
      <c r="E2156" s="11"/>
      <c r="F2156" s="11"/>
      <c r="G2156" s="11"/>
      <c r="H2156" s="11"/>
      <c r="I2156" s="11"/>
    </row>
    <row r="2157" spans="2:9" x14ac:dyDescent="0.25">
      <c r="B2157" s="11"/>
      <c r="C2157" s="11"/>
      <c r="D2157" s="11"/>
      <c r="E2157" s="11"/>
      <c r="F2157" s="11"/>
      <c r="G2157" s="11"/>
      <c r="H2157" s="11"/>
      <c r="I2157" s="11"/>
    </row>
    <row r="2158" spans="2:9" x14ac:dyDescent="0.25">
      <c r="B2158" s="11"/>
      <c r="C2158" s="11"/>
      <c r="D2158" s="11"/>
      <c r="E2158" s="11"/>
      <c r="F2158" s="11"/>
      <c r="G2158" s="11"/>
      <c r="H2158" s="11"/>
      <c r="I2158" s="11"/>
    </row>
    <row r="2159" spans="2:9" x14ac:dyDescent="0.25">
      <c r="B2159" s="11"/>
      <c r="C2159" s="11"/>
      <c r="D2159" s="11"/>
      <c r="E2159" s="11"/>
      <c r="F2159" s="11"/>
      <c r="G2159" s="11"/>
      <c r="H2159" s="11"/>
      <c r="I2159" s="11"/>
    </row>
    <row r="2160" spans="2:9" x14ac:dyDescent="0.25">
      <c r="B2160" s="11"/>
      <c r="C2160" s="11"/>
      <c r="D2160" s="11"/>
      <c r="E2160" s="11"/>
      <c r="F2160" s="11"/>
      <c r="G2160" s="11"/>
      <c r="H2160" s="11"/>
      <c r="I2160" s="11"/>
    </row>
    <row r="2161" spans="2:9" x14ac:dyDescent="0.25">
      <c r="B2161" s="11"/>
      <c r="C2161" s="11"/>
      <c r="D2161" s="11"/>
      <c r="E2161" s="11"/>
      <c r="F2161" s="11"/>
      <c r="G2161" s="11"/>
      <c r="H2161" s="11"/>
      <c r="I2161" s="11"/>
    </row>
    <row r="2162" spans="2:9" x14ac:dyDescent="0.25">
      <c r="B2162" s="11"/>
      <c r="C2162" s="11"/>
      <c r="D2162" s="11"/>
      <c r="E2162" s="11"/>
      <c r="F2162" s="11"/>
      <c r="G2162" s="11"/>
      <c r="H2162" s="11"/>
      <c r="I2162" s="11"/>
    </row>
    <row r="2163" spans="2:9" x14ac:dyDescent="0.25">
      <c r="B2163" s="11"/>
      <c r="C2163" s="11"/>
      <c r="D2163" s="11"/>
      <c r="E2163" s="11"/>
      <c r="F2163" s="11"/>
      <c r="G2163" s="11"/>
      <c r="H2163" s="11"/>
      <c r="I2163" s="11"/>
    </row>
    <row r="2164" spans="2:9" x14ac:dyDescent="0.25">
      <c r="B2164" s="11"/>
      <c r="C2164" s="11"/>
      <c r="D2164" s="11"/>
      <c r="E2164" s="11"/>
      <c r="F2164" s="11"/>
      <c r="G2164" s="11"/>
      <c r="H2164" s="11"/>
      <c r="I2164" s="11"/>
    </row>
    <row r="2165" spans="2:9" x14ac:dyDescent="0.25">
      <c r="B2165" s="11"/>
      <c r="C2165" s="11"/>
      <c r="D2165" s="11"/>
      <c r="E2165" s="11"/>
      <c r="F2165" s="11"/>
      <c r="G2165" s="11"/>
      <c r="H2165" s="11"/>
      <c r="I2165" s="11"/>
    </row>
    <row r="2166" spans="2:9" x14ac:dyDescent="0.25">
      <c r="B2166" s="11"/>
      <c r="C2166" s="11"/>
      <c r="D2166" s="11"/>
      <c r="E2166" s="11"/>
      <c r="F2166" s="11"/>
      <c r="G2166" s="11"/>
      <c r="H2166" s="11"/>
      <c r="I2166" s="11"/>
    </row>
    <row r="2167" spans="2:9" x14ac:dyDescent="0.25">
      <c r="B2167" s="11"/>
      <c r="C2167" s="11"/>
      <c r="D2167" s="11"/>
      <c r="E2167" s="11"/>
      <c r="F2167" s="11"/>
      <c r="G2167" s="11"/>
      <c r="H2167" s="11"/>
      <c r="I2167" s="11"/>
    </row>
    <row r="2168" spans="2:9" x14ac:dyDescent="0.25">
      <c r="B2168" s="11"/>
      <c r="C2168" s="11"/>
      <c r="D2168" s="11"/>
      <c r="E2168" s="11"/>
      <c r="F2168" s="11"/>
      <c r="G2168" s="11"/>
      <c r="H2168" s="11"/>
      <c r="I2168" s="11"/>
    </row>
    <row r="2169" spans="2:9" x14ac:dyDescent="0.25">
      <c r="B2169" s="11"/>
      <c r="C2169" s="11"/>
      <c r="D2169" s="11"/>
      <c r="E2169" s="11"/>
      <c r="F2169" s="11"/>
      <c r="G2169" s="11"/>
      <c r="H2169" s="11"/>
      <c r="I2169" s="11"/>
    </row>
    <row r="2170" spans="2:9" x14ac:dyDescent="0.25">
      <c r="B2170" s="11"/>
      <c r="C2170" s="11"/>
      <c r="D2170" s="11"/>
      <c r="E2170" s="11"/>
      <c r="F2170" s="11"/>
      <c r="G2170" s="11"/>
      <c r="H2170" s="11"/>
      <c r="I2170" s="11"/>
    </row>
    <row r="2171" spans="2:9" x14ac:dyDescent="0.25">
      <c r="B2171" s="11"/>
      <c r="C2171" s="11"/>
      <c r="D2171" s="11"/>
      <c r="E2171" s="11"/>
      <c r="F2171" s="11"/>
      <c r="G2171" s="11"/>
      <c r="H2171" s="11"/>
      <c r="I2171" s="11"/>
    </row>
    <row r="2172" spans="2:9" x14ac:dyDescent="0.25">
      <c r="B2172" s="11"/>
      <c r="C2172" s="11"/>
      <c r="D2172" s="11"/>
      <c r="E2172" s="11"/>
      <c r="F2172" s="11"/>
      <c r="G2172" s="11"/>
      <c r="H2172" s="11"/>
      <c r="I2172" s="11"/>
    </row>
    <row r="2173" spans="2:9" x14ac:dyDescent="0.25">
      <c r="B2173" s="11"/>
      <c r="C2173" s="11"/>
      <c r="D2173" s="11"/>
      <c r="E2173" s="11"/>
      <c r="F2173" s="11"/>
      <c r="G2173" s="11"/>
      <c r="H2173" s="11"/>
      <c r="I2173" s="11"/>
    </row>
    <row r="2174" spans="2:9" x14ac:dyDescent="0.25">
      <c r="B2174" s="11"/>
      <c r="C2174" s="11"/>
      <c r="D2174" s="11"/>
      <c r="E2174" s="11"/>
      <c r="F2174" s="11"/>
      <c r="G2174" s="11"/>
      <c r="H2174" s="11"/>
      <c r="I2174" s="11"/>
    </row>
    <row r="2175" spans="2:9" x14ac:dyDescent="0.25">
      <c r="B2175" s="11"/>
      <c r="C2175" s="11"/>
      <c r="D2175" s="11"/>
      <c r="E2175" s="11"/>
      <c r="F2175" s="11"/>
      <c r="G2175" s="11"/>
      <c r="H2175" s="11"/>
      <c r="I2175" s="11"/>
    </row>
    <row r="2176" spans="2:9" x14ac:dyDescent="0.25">
      <c r="B2176" s="11"/>
      <c r="C2176" s="11"/>
      <c r="D2176" s="11"/>
      <c r="E2176" s="11"/>
      <c r="F2176" s="11"/>
      <c r="G2176" s="11"/>
      <c r="H2176" s="11"/>
      <c r="I2176" s="11"/>
    </row>
    <row r="2177" spans="2:9" x14ac:dyDescent="0.25">
      <c r="B2177" s="11"/>
      <c r="C2177" s="11"/>
      <c r="D2177" s="11"/>
      <c r="E2177" s="11"/>
      <c r="F2177" s="11"/>
      <c r="G2177" s="11"/>
      <c r="H2177" s="11"/>
      <c r="I2177" s="11"/>
    </row>
    <row r="2178" spans="2:9" x14ac:dyDescent="0.25">
      <c r="B2178" s="11"/>
      <c r="C2178" s="11"/>
      <c r="D2178" s="11"/>
      <c r="E2178" s="11"/>
      <c r="F2178" s="11"/>
      <c r="G2178" s="11"/>
      <c r="H2178" s="11"/>
      <c r="I2178" s="11"/>
    </row>
    <row r="2179" spans="2:9" x14ac:dyDescent="0.25">
      <c r="B2179" s="11"/>
      <c r="C2179" s="11"/>
      <c r="D2179" s="11"/>
      <c r="E2179" s="11"/>
      <c r="F2179" s="11"/>
      <c r="G2179" s="11"/>
      <c r="H2179" s="11"/>
      <c r="I2179" s="11"/>
    </row>
    <row r="2180" spans="2:9" x14ac:dyDescent="0.25">
      <c r="B2180" s="11"/>
      <c r="C2180" s="11"/>
      <c r="D2180" s="11"/>
      <c r="E2180" s="11"/>
      <c r="F2180" s="11"/>
      <c r="G2180" s="11"/>
      <c r="H2180" s="11"/>
      <c r="I2180" s="11"/>
    </row>
    <row r="2181" spans="2:9" x14ac:dyDescent="0.25">
      <c r="B2181" s="11"/>
      <c r="C2181" s="11"/>
      <c r="D2181" s="11"/>
      <c r="E2181" s="11"/>
      <c r="F2181" s="11"/>
      <c r="G2181" s="11"/>
      <c r="H2181" s="11"/>
      <c r="I2181" s="11"/>
    </row>
    <row r="2182" spans="2:9" x14ac:dyDescent="0.25">
      <c r="B2182" s="11"/>
      <c r="C2182" s="11"/>
      <c r="D2182" s="11"/>
      <c r="E2182" s="11"/>
      <c r="F2182" s="11"/>
      <c r="G2182" s="11"/>
      <c r="H2182" s="11"/>
      <c r="I2182" s="11"/>
    </row>
    <row r="2183" spans="2:9" x14ac:dyDescent="0.25">
      <c r="B2183" s="11"/>
      <c r="C2183" s="11"/>
      <c r="D2183" s="11"/>
      <c r="E2183" s="11"/>
      <c r="F2183" s="11"/>
      <c r="G2183" s="11"/>
      <c r="H2183" s="11"/>
      <c r="I2183" s="11"/>
    </row>
    <row r="2184" spans="2:9" x14ac:dyDescent="0.25">
      <c r="B2184" s="11"/>
      <c r="C2184" s="11"/>
      <c r="D2184" s="11"/>
      <c r="E2184" s="11"/>
      <c r="F2184" s="11"/>
      <c r="G2184" s="11"/>
      <c r="H2184" s="11"/>
      <c r="I2184" s="11"/>
    </row>
    <row r="2185" spans="2:9" x14ac:dyDescent="0.25">
      <c r="B2185" s="11"/>
      <c r="C2185" s="11"/>
      <c r="D2185" s="11"/>
      <c r="E2185" s="11"/>
      <c r="F2185" s="11"/>
      <c r="G2185" s="11"/>
      <c r="H2185" s="11"/>
      <c r="I2185" s="11"/>
    </row>
    <row r="2186" spans="2:9" x14ac:dyDescent="0.25">
      <c r="B2186" s="11"/>
      <c r="C2186" s="11"/>
      <c r="D2186" s="11"/>
      <c r="E2186" s="11"/>
      <c r="F2186" s="11"/>
      <c r="G2186" s="11"/>
      <c r="H2186" s="11"/>
      <c r="I2186" s="11"/>
    </row>
    <row r="2187" spans="2:9" x14ac:dyDescent="0.25">
      <c r="B2187" s="11"/>
      <c r="C2187" s="11"/>
      <c r="D2187" s="11"/>
      <c r="E2187" s="11"/>
      <c r="F2187" s="11"/>
      <c r="G2187" s="11"/>
      <c r="H2187" s="11"/>
      <c r="I2187" s="11"/>
    </row>
    <row r="2188" spans="2:9" x14ac:dyDescent="0.25">
      <c r="B2188" s="11"/>
      <c r="C2188" s="11"/>
      <c r="D2188" s="11"/>
      <c r="E2188" s="11"/>
      <c r="F2188" s="11"/>
      <c r="G2188" s="11"/>
      <c r="H2188" s="11"/>
      <c r="I2188" s="11"/>
    </row>
    <row r="2189" spans="2:9" x14ac:dyDescent="0.25">
      <c r="B2189" s="11"/>
      <c r="C2189" s="11"/>
      <c r="D2189" s="11"/>
      <c r="E2189" s="11"/>
      <c r="F2189" s="11"/>
      <c r="G2189" s="11"/>
      <c r="H2189" s="11"/>
      <c r="I2189" s="11"/>
    </row>
    <row r="2190" spans="2:9" x14ac:dyDescent="0.25">
      <c r="B2190" s="11"/>
      <c r="C2190" s="11"/>
      <c r="D2190" s="11"/>
      <c r="E2190" s="11"/>
      <c r="F2190" s="11"/>
      <c r="G2190" s="11"/>
      <c r="H2190" s="11"/>
      <c r="I2190" s="11"/>
    </row>
    <row r="2191" spans="2:9" x14ac:dyDescent="0.25">
      <c r="B2191" s="11"/>
      <c r="C2191" s="11"/>
      <c r="D2191" s="11"/>
      <c r="E2191" s="11"/>
      <c r="F2191" s="11"/>
      <c r="G2191" s="11"/>
      <c r="H2191" s="11"/>
      <c r="I2191" s="11"/>
    </row>
    <row r="2192" spans="2:9" x14ac:dyDescent="0.25">
      <c r="B2192" s="11"/>
      <c r="C2192" s="11"/>
      <c r="D2192" s="11"/>
      <c r="E2192" s="11"/>
      <c r="F2192" s="11"/>
      <c r="G2192" s="11"/>
      <c r="H2192" s="11"/>
      <c r="I2192" s="11"/>
    </row>
    <row r="2193" spans="2:9" x14ac:dyDescent="0.25">
      <c r="B2193" s="11"/>
      <c r="C2193" s="11"/>
      <c r="D2193" s="11"/>
      <c r="E2193" s="11"/>
      <c r="F2193" s="11"/>
      <c r="G2193" s="11"/>
      <c r="H2193" s="11"/>
      <c r="I2193" s="11"/>
    </row>
    <row r="2194" spans="2:9" x14ac:dyDescent="0.25">
      <c r="B2194" s="11"/>
      <c r="C2194" s="11"/>
      <c r="D2194" s="11"/>
      <c r="E2194" s="11"/>
      <c r="F2194" s="11"/>
      <c r="G2194" s="11"/>
      <c r="H2194" s="11"/>
      <c r="I2194" s="11"/>
    </row>
    <row r="2195" spans="2:9" x14ac:dyDescent="0.25">
      <c r="B2195" s="11"/>
      <c r="C2195" s="11"/>
      <c r="D2195" s="11"/>
      <c r="E2195" s="11"/>
      <c r="F2195" s="11"/>
      <c r="G2195" s="11"/>
      <c r="H2195" s="11"/>
      <c r="I2195" s="11"/>
    </row>
    <row r="2196" spans="2:9" x14ac:dyDescent="0.25">
      <c r="B2196" s="11"/>
      <c r="C2196" s="11"/>
      <c r="D2196" s="11"/>
      <c r="E2196" s="11"/>
      <c r="F2196" s="11"/>
      <c r="G2196" s="11"/>
      <c r="H2196" s="11"/>
      <c r="I2196" s="11"/>
    </row>
    <row r="2197" spans="2:9" x14ac:dyDescent="0.25">
      <c r="B2197" s="11"/>
      <c r="C2197" s="11"/>
      <c r="D2197" s="11"/>
      <c r="E2197" s="11"/>
      <c r="F2197" s="11"/>
      <c r="G2197" s="11"/>
      <c r="H2197" s="11"/>
      <c r="I2197" s="11"/>
    </row>
    <row r="2198" spans="2:9" x14ac:dyDescent="0.25">
      <c r="B2198" s="11"/>
      <c r="C2198" s="11"/>
      <c r="D2198" s="11"/>
      <c r="E2198" s="11"/>
      <c r="F2198" s="11"/>
      <c r="G2198" s="11"/>
      <c r="H2198" s="11"/>
      <c r="I2198" s="11"/>
    </row>
    <row r="2199" spans="2:9" x14ac:dyDescent="0.25">
      <c r="B2199" s="11"/>
      <c r="C2199" s="11"/>
      <c r="D2199" s="11"/>
      <c r="E2199" s="11"/>
      <c r="F2199" s="11"/>
      <c r="G2199" s="11"/>
      <c r="H2199" s="11"/>
      <c r="I2199" s="11"/>
    </row>
    <row r="2200" spans="2:9" x14ac:dyDescent="0.25">
      <c r="B2200" s="11"/>
      <c r="C2200" s="11"/>
      <c r="D2200" s="11"/>
      <c r="E2200" s="11"/>
      <c r="F2200" s="11"/>
      <c r="G2200" s="11"/>
      <c r="H2200" s="11"/>
      <c r="I2200" s="11"/>
    </row>
    <row r="2201" spans="2:9" x14ac:dyDescent="0.25">
      <c r="B2201" s="11"/>
      <c r="C2201" s="11"/>
      <c r="D2201" s="11"/>
      <c r="E2201" s="11"/>
      <c r="F2201" s="11"/>
      <c r="G2201" s="11"/>
      <c r="H2201" s="11"/>
      <c r="I2201" s="11"/>
    </row>
    <row r="2202" spans="2:9" x14ac:dyDescent="0.25">
      <c r="B2202" s="11"/>
      <c r="C2202" s="11"/>
      <c r="D2202" s="11"/>
      <c r="E2202" s="11"/>
      <c r="F2202" s="11"/>
      <c r="G2202" s="11"/>
      <c r="H2202" s="11"/>
      <c r="I2202" s="11"/>
    </row>
    <row r="2203" spans="2:9" x14ac:dyDescent="0.25">
      <c r="B2203" s="11"/>
      <c r="C2203" s="11"/>
      <c r="D2203" s="11"/>
      <c r="E2203" s="11"/>
      <c r="F2203" s="11"/>
      <c r="G2203" s="11"/>
      <c r="H2203" s="11"/>
      <c r="I2203" s="11"/>
    </row>
    <row r="2204" spans="2:9" x14ac:dyDescent="0.25">
      <c r="B2204" s="11"/>
      <c r="C2204" s="11"/>
      <c r="D2204" s="11"/>
      <c r="E2204" s="11"/>
      <c r="F2204" s="11"/>
      <c r="G2204" s="11"/>
      <c r="H2204" s="11"/>
      <c r="I2204" s="11"/>
    </row>
    <row r="2205" spans="2:9" x14ac:dyDescent="0.25">
      <c r="B2205" s="11"/>
      <c r="C2205" s="11"/>
      <c r="D2205" s="11"/>
      <c r="E2205" s="11"/>
      <c r="F2205" s="11"/>
      <c r="G2205" s="11"/>
      <c r="H2205" s="11"/>
      <c r="I2205" s="11"/>
    </row>
    <row r="2206" spans="2:9" x14ac:dyDescent="0.25">
      <c r="B2206" s="11"/>
      <c r="C2206" s="11"/>
      <c r="D2206" s="11"/>
      <c r="E2206" s="11"/>
      <c r="F2206" s="11"/>
      <c r="G2206" s="11"/>
      <c r="H2206" s="11"/>
      <c r="I2206" s="11"/>
    </row>
    <row r="2207" spans="2:9" x14ac:dyDescent="0.25">
      <c r="B2207" s="11"/>
      <c r="C2207" s="11"/>
      <c r="D2207" s="11"/>
      <c r="E2207" s="11"/>
      <c r="F2207" s="11"/>
      <c r="G2207" s="11"/>
      <c r="H2207" s="11"/>
      <c r="I2207" s="11"/>
    </row>
    <row r="2208" spans="2:9" x14ac:dyDescent="0.25">
      <c r="B2208" s="11"/>
      <c r="C2208" s="11"/>
      <c r="D2208" s="11"/>
      <c r="E2208" s="11"/>
      <c r="F2208" s="11"/>
      <c r="G2208" s="11"/>
      <c r="H2208" s="11"/>
      <c r="I2208" s="11"/>
    </row>
    <row r="2209" spans="2:9" x14ac:dyDescent="0.25">
      <c r="B2209" s="11"/>
      <c r="C2209" s="11"/>
      <c r="D2209" s="11"/>
      <c r="E2209" s="11"/>
      <c r="F2209" s="11"/>
      <c r="G2209" s="11"/>
      <c r="H2209" s="11"/>
      <c r="I2209" s="11"/>
    </row>
    <row r="2210" spans="2:9" x14ac:dyDescent="0.25">
      <c r="B2210" s="11"/>
      <c r="C2210" s="11"/>
      <c r="D2210" s="11"/>
      <c r="E2210" s="11"/>
      <c r="F2210" s="11"/>
      <c r="G2210" s="11"/>
      <c r="H2210" s="11"/>
      <c r="I2210" s="11"/>
    </row>
    <row r="2211" spans="2:9" x14ac:dyDescent="0.25">
      <c r="B2211" s="11"/>
      <c r="C2211" s="11"/>
      <c r="D2211" s="11"/>
      <c r="E2211" s="11"/>
      <c r="F2211" s="11"/>
      <c r="G2211" s="11"/>
      <c r="H2211" s="11"/>
      <c r="I2211" s="11"/>
    </row>
    <row r="2212" spans="2:9" x14ac:dyDescent="0.25">
      <c r="B2212" s="11"/>
      <c r="C2212" s="11"/>
      <c r="D2212" s="11"/>
      <c r="E2212" s="11"/>
      <c r="F2212" s="11"/>
      <c r="G2212" s="11"/>
      <c r="H2212" s="11"/>
      <c r="I2212" s="11"/>
    </row>
    <row r="2213" spans="2:9" x14ac:dyDescent="0.25">
      <c r="B2213" s="11"/>
      <c r="C2213" s="11"/>
      <c r="D2213" s="11"/>
      <c r="E2213" s="11"/>
      <c r="F2213" s="11"/>
      <c r="G2213" s="11"/>
      <c r="H2213" s="11"/>
      <c r="I2213" s="11"/>
    </row>
    <row r="2214" spans="2:9" x14ac:dyDescent="0.25">
      <c r="B2214" s="11"/>
      <c r="C2214" s="11"/>
      <c r="D2214" s="11"/>
      <c r="E2214" s="11"/>
      <c r="F2214" s="11"/>
      <c r="G2214" s="11"/>
      <c r="H2214" s="11"/>
      <c r="I2214" s="11"/>
    </row>
    <row r="2215" spans="2:9" x14ac:dyDescent="0.25">
      <c r="B2215" s="11"/>
      <c r="C2215" s="11"/>
      <c r="D2215" s="11"/>
      <c r="E2215" s="11"/>
      <c r="F2215" s="11"/>
      <c r="G2215" s="11"/>
      <c r="H2215" s="11"/>
      <c r="I2215" s="11"/>
    </row>
    <row r="2216" spans="2:9" x14ac:dyDescent="0.25">
      <c r="B2216" s="11"/>
      <c r="C2216" s="11"/>
      <c r="D2216" s="11"/>
      <c r="E2216" s="11"/>
      <c r="F2216" s="11"/>
      <c r="G2216" s="11"/>
      <c r="H2216" s="11"/>
      <c r="I2216" s="11"/>
    </row>
    <row r="2217" spans="2:9" x14ac:dyDescent="0.25">
      <c r="B2217" s="11"/>
      <c r="C2217" s="11"/>
      <c r="D2217" s="11"/>
      <c r="E2217" s="11"/>
      <c r="F2217" s="11"/>
      <c r="G2217" s="11"/>
      <c r="H2217" s="11"/>
      <c r="I2217" s="11"/>
    </row>
    <row r="2218" spans="2:9" x14ac:dyDescent="0.25">
      <c r="B2218" s="11"/>
      <c r="C2218" s="11"/>
      <c r="D2218" s="11"/>
      <c r="E2218" s="11"/>
      <c r="F2218" s="11"/>
      <c r="G2218" s="11"/>
      <c r="H2218" s="11"/>
      <c r="I2218" s="11"/>
    </row>
    <row r="2219" spans="2:9" x14ac:dyDescent="0.25">
      <c r="B2219" s="11"/>
      <c r="C2219" s="11"/>
      <c r="D2219" s="11"/>
      <c r="E2219" s="11"/>
      <c r="F2219" s="11"/>
      <c r="G2219" s="11"/>
      <c r="H2219" s="11"/>
      <c r="I2219" s="11"/>
    </row>
    <row r="2220" spans="2:9" x14ac:dyDescent="0.25">
      <c r="B2220" s="11"/>
      <c r="C2220" s="11"/>
      <c r="D2220" s="11"/>
      <c r="E2220" s="11"/>
      <c r="F2220" s="11"/>
      <c r="G2220" s="11"/>
      <c r="H2220" s="11"/>
      <c r="I2220" s="11"/>
    </row>
    <row r="2221" spans="2:9" x14ac:dyDescent="0.25">
      <c r="B2221" s="11"/>
      <c r="C2221" s="11"/>
      <c r="D2221" s="11"/>
      <c r="E2221" s="11"/>
      <c r="F2221" s="11"/>
      <c r="G2221" s="11"/>
      <c r="H2221" s="11"/>
      <c r="I2221" s="11"/>
    </row>
    <row r="2222" spans="2:9" x14ac:dyDescent="0.25">
      <c r="B2222" s="11"/>
      <c r="C2222" s="11"/>
      <c r="D2222" s="11"/>
      <c r="E2222" s="11"/>
      <c r="F2222" s="11"/>
      <c r="G2222" s="11"/>
      <c r="H2222" s="11"/>
      <c r="I2222" s="11"/>
    </row>
    <row r="2223" spans="2:9" x14ac:dyDescent="0.25">
      <c r="B2223" s="11"/>
      <c r="C2223" s="11"/>
      <c r="D2223" s="11"/>
      <c r="E2223" s="11"/>
      <c r="F2223" s="11"/>
      <c r="G2223" s="11"/>
      <c r="H2223" s="11"/>
      <c r="I2223" s="11"/>
    </row>
    <row r="2224" spans="2:9" x14ac:dyDescent="0.25">
      <c r="B2224" s="11"/>
      <c r="C2224" s="11"/>
      <c r="D2224" s="11"/>
      <c r="E2224" s="11"/>
      <c r="F2224" s="11"/>
      <c r="G2224" s="11"/>
      <c r="H2224" s="11"/>
      <c r="I2224" s="11"/>
    </row>
    <row r="2225" spans="2:9" x14ac:dyDescent="0.25">
      <c r="B2225" s="11"/>
      <c r="C2225" s="11"/>
      <c r="D2225" s="11"/>
      <c r="E2225" s="11"/>
      <c r="F2225" s="11"/>
      <c r="G2225" s="11"/>
      <c r="H2225" s="11"/>
      <c r="I2225" s="11"/>
    </row>
    <row r="2226" spans="2:9" x14ac:dyDescent="0.25">
      <c r="B2226" s="11"/>
      <c r="C2226" s="11"/>
      <c r="D2226" s="11"/>
      <c r="E2226" s="11"/>
      <c r="F2226" s="11"/>
      <c r="G2226" s="11"/>
      <c r="H2226" s="11"/>
      <c r="I2226" s="11"/>
    </row>
    <row r="2227" spans="2:9" x14ac:dyDescent="0.25">
      <c r="B2227" s="11"/>
      <c r="C2227" s="11"/>
      <c r="D2227" s="11"/>
      <c r="E2227" s="11"/>
      <c r="F2227" s="11"/>
      <c r="G2227" s="11"/>
      <c r="H2227" s="11"/>
      <c r="I2227" s="11"/>
    </row>
    <row r="2228" spans="2:9" x14ac:dyDescent="0.25">
      <c r="B2228" s="11"/>
      <c r="C2228" s="11"/>
      <c r="D2228" s="11"/>
      <c r="E2228" s="11"/>
      <c r="F2228" s="11"/>
      <c r="G2228" s="11"/>
      <c r="H2228" s="11"/>
      <c r="I2228" s="11"/>
    </row>
    <row r="2229" spans="2:9" x14ac:dyDescent="0.25">
      <c r="B2229" s="11"/>
      <c r="C2229" s="11"/>
      <c r="D2229" s="11"/>
      <c r="E2229" s="11"/>
      <c r="F2229" s="11"/>
      <c r="G2229" s="11"/>
      <c r="H2229" s="11"/>
      <c r="I2229" s="11"/>
    </row>
    <row r="2230" spans="2:9" x14ac:dyDescent="0.25">
      <c r="B2230" s="11"/>
      <c r="C2230" s="11"/>
      <c r="D2230" s="11"/>
      <c r="E2230" s="11"/>
      <c r="F2230" s="11"/>
      <c r="G2230" s="11"/>
      <c r="H2230" s="11"/>
      <c r="I2230" s="11"/>
    </row>
    <row r="2231" spans="2:9" x14ac:dyDescent="0.25">
      <c r="B2231" s="11"/>
      <c r="C2231" s="11"/>
      <c r="D2231" s="11"/>
      <c r="E2231" s="11"/>
      <c r="F2231" s="11"/>
      <c r="G2231" s="11"/>
      <c r="H2231" s="11"/>
      <c r="I2231" s="11"/>
    </row>
    <row r="2232" spans="2:9" x14ac:dyDescent="0.25">
      <c r="B2232" s="11"/>
      <c r="C2232" s="11"/>
      <c r="D2232" s="11"/>
      <c r="E2232" s="11"/>
      <c r="F2232" s="11"/>
      <c r="G2232" s="11"/>
      <c r="H2232" s="11"/>
      <c r="I2232" s="11"/>
    </row>
    <row r="2233" spans="2:9" x14ac:dyDescent="0.25">
      <c r="B2233" s="11"/>
      <c r="C2233" s="11"/>
      <c r="D2233" s="11"/>
      <c r="E2233" s="11"/>
      <c r="F2233" s="11"/>
      <c r="G2233" s="11"/>
      <c r="H2233" s="11"/>
      <c r="I2233" s="11"/>
    </row>
    <row r="2234" spans="2:9" x14ac:dyDescent="0.25">
      <c r="B2234" s="11"/>
      <c r="C2234" s="11"/>
      <c r="D2234" s="11"/>
      <c r="E2234" s="11"/>
      <c r="F2234" s="11"/>
      <c r="G2234" s="11"/>
      <c r="H2234" s="11"/>
      <c r="I2234" s="11"/>
    </row>
    <row r="2235" spans="2:9" x14ac:dyDescent="0.25">
      <c r="B2235" s="11"/>
      <c r="C2235" s="11"/>
      <c r="D2235" s="11"/>
      <c r="E2235" s="11"/>
      <c r="F2235" s="11"/>
      <c r="G2235" s="11"/>
      <c r="H2235" s="11"/>
      <c r="I2235" s="11"/>
    </row>
    <row r="2236" spans="2:9" x14ac:dyDescent="0.25">
      <c r="B2236" s="11"/>
      <c r="C2236" s="11"/>
      <c r="D2236" s="11"/>
      <c r="E2236" s="11"/>
      <c r="F2236" s="11"/>
      <c r="G2236" s="11"/>
      <c r="H2236" s="11"/>
      <c r="I2236" s="11"/>
    </row>
    <row r="2237" spans="2:9" x14ac:dyDescent="0.25">
      <c r="B2237" s="11"/>
      <c r="C2237" s="11"/>
      <c r="D2237" s="11"/>
      <c r="E2237" s="11"/>
      <c r="F2237" s="11"/>
      <c r="G2237" s="11"/>
      <c r="H2237" s="11"/>
      <c r="I2237" s="11"/>
    </row>
    <row r="2238" spans="2:9" x14ac:dyDescent="0.25">
      <c r="B2238" s="11"/>
      <c r="C2238" s="11"/>
      <c r="D2238" s="11"/>
      <c r="E2238" s="11"/>
      <c r="F2238" s="11"/>
      <c r="G2238" s="11"/>
      <c r="H2238" s="11"/>
      <c r="I2238" s="11"/>
    </row>
    <row r="2239" spans="2:9" x14ac:dyDescent="0.25">
      <c r="B2239" s="11"/>
      <c r="C2239" s="11"/>
      <c r="D2239" s="11"/>
      <c r="E2239" s="11"/>
      <c r="F2239" s="11"/>
      <c r="G2239" s="11"/>
      <c r="H2239" s="11"/>
      <c r="I2239" s="11"/>
    </row>
    <row r="2240" spans="2:9" x14ac:dyDescent="0.25">
      <c r="B2240" s="11"/>
      <c r="C2240" s="11"/>
      <c r="D2240" s="11"/>
      <c r="E2240" s="11"/>
      <c r="F2240" s="11"/>
      <c r="G2240" s="11"/>
      <c r="H2240" s="11"/>
      <c r="I2240" s="11"/>
    </row>
    <row r="2241" spans="2:9" x14ac:dyDescent="0.25">
      <c r="B2241" s="11"/>
      <c r="C2241" s="11"/>
      <c r="D2241" s="11"/>
      <c r="E2241" s="11"/>
      <c r="F2241" s="11"/>
      <c r="G2241" s="11"/>
      <c r="H2241" s="11"/>
      <c r="I2241" s="11"/>
    </row>
    <row r="2242" spans="2:9" x14ac:dyDescent="0.25">
      <c r="B2242" s="11"/>
      <c r="C2242" s="11"/>
      <c r="D2242" s="11"/>
      <c r="E2242" s="11"/>
      <c r="F2242" s="11"/>
      <c r="G2242" s="11"/>
      <c r="H2242" s="11"/>
      <c r="I2242" s="11"/>
    </row>
    <row r="2243" spans="2:9" x14ac:dyDescent="0.25">
      <c r="B2243" s="11"/>
      <c r="C2243" s="11"/>
      <c r="D2243" s="11"/>
      <c r="E2243" s="11"/>
      <c r="F2243" s="11"/>
      <c r="G2243" s="11"/>
      <c r="H2243" s="11"/>
      <c r="I2243" s="11"/>
    </row>
    <row r="2244" spans="2:9" x14ac:dyDescent="0.25">
      <c r="B2244" s="11"/>
      <c r="C2244" s="11"/>
      <c r="D2244" s="11"/>
      <c r="E2244" s="11"/>
      <c r="F2244" s="11"/>
      <c r="G2244" s="11"/>
      <c r="H2244" s="11"/>
      <c r="I2244" s="11"/>
    </row>
    <row r="2245" spans="2:9" x14ac:dyDescent="0.25">
      <c r="B2245" s="11"/>
      <c r="C2245" s="11"/>
      <c r="D2245" s="11"/>
      <c r="E2245" s="11"/>
      <c r="F2245" s="11"/>
      <c r="G2245" s="11"/>
      <c r="H2245" s="11"/>
      <c r="I2245" s="11"/>
    </row>
    <row r="2246" spans="2:9" x14ac:dyDescent="0.25">
      <c r="B2246" s="11"/>
      <c r="C2246" s="11"/>
      <c r="D2246" s="11"/>
      <c r="E2246" s="11"/>
      <c r="F2246" s="11"/>
      <c r="G2246" s="11"/>
      <c r="H2246" s="11"/>
      <c r="I2246" s="11"/>
    </row>
    <row r="2247" spans="2:9" x14ac:dyDescent="0.25">
      <c r="B2247" s="11"/>
      <c r="C2247" s="11"/>
      <c r="D2247" s="11"/>
      <c r="E2247" s="11"/>
      <c r="F2247" s="11"/>
      <c r="G2247" s="11"/>
      <c r="H2247" s="11"/>
      <c r="I2247" s="11"/>
    </row>
    <row r="2248" spans="2:9" x14ac:dyDescent="0.25">
      <c r="B2248" s="11"/>
      <c r="C2248" s="11"/>
      <c r="D2248" s="11"/>
      <c r="E2248" s="11"/>
      <c r="F2248" s="11"/>
      <c r="G2248" s="11"/>
      <c r="H2248" s="11"/>
      <c r="I2248" s="11"/>
    </row>
    <row r="2249" spans="2:9" x14ac:dyDescent="0.25">
      <c r="B2249" s="11"/>
      <c r="C2249" s="11"/>
      <c r="D2249" s="11"/>
      <c r="E2249" s="11"/>
      <c r="F2249" s="11"/>
      <c r="G2249" s="11"/>
      <c r="H2249" s="11"/>
      <c r="I2249" s="11"/>
    </row>
    <row r="2250" spans="2:9" x14ac:dyDescent="0.25">
      <c r="B2250" s="11"/>
      <c r="C2250" s="11"/>
      <c r="D2250" s="11"/>
      <c r="E2250" s="11"/>
      <c r="F2250" s="11"/>
      <c r="G2250" s="11"/>
      <c r="H2250" s="11"/>
      <c r="I2250" s="11"/>
    </row>
    <row r="2251" spans="2:9" x14ac:dyDescent="0.25">
      <c r="B2251" s="11"/>
      <c r="C2251" s="11"/>
      <c r="D2251" s="11"/>
      <c r="E2251" s="11"/>
      <c r="F2251" s="11"/>
      <c r="G2251" s="11"/>
      <c r="H2251" s="11"/>
      <c r="I2251" s="11"/>
    </row>
    <row r="2252" spans="2:9" x14ac:dyDescent="0.25">
      <c r="B2252" s="11"/>
      <c r="C2252" s="11"/>
      <c r="D2252" s="11"/>
      <c r="E2252" s="11"/>
      <c r="F2252" s="11"/>
      <c r="G2252" s="11"/>
      <c r="H2252" s="11"/>
      <c r="I2252" s="11"/>
    </row>
    <row r="2253" spans="2:9" x14ac:dyDescent="0.25">
      <c r="B2253" s="11"/>
      <c r="C2253" s="11"/>
      <c r="D2253" s="11"/>
      <c r="E2253" s="11"/>
      <c r="F2253" s="11"/>
      <c r="G2253" s="11"/>
      <c r="H2253" s="11"/>
      <c r="I2253" s="11"/>
    </row>
    <row r="2254" spans="2:9" x14ac:dyDescent="0.25">
      <c r="B2254" s="11"/>
      <c r="C2254" s="11"/>
      <c r="D2254" s="11"/>
      <c r="E2254" s="11"/>
      <c r="F2254" s="11"/>
      <c r="G2254" s="11"/>
      <c r="H2254" s="11"/>
      <c r="I2254" s="11"/>
    </row>
    <row r="2255" spans="2:9" x14ac:dyDescent="0.25">
      <c r="B2255" s="11"/>
      <c r="C2255" s="11"/>
      <c r="D2255" s="11"/>
      <c r="E2255" s="11"/>
      <c r="F2255" s="11"/>
      <c r="G2255" s="11"/>
      <c r="H2255" s="11"/>
      <c r="I2255" s="11"/>
    </row>
    <row r="2256" spans="2:9" x14ac:dyDescent="0.25">
      <c r="B2256" s="11"/>
      <c r="C2256" s="11"/>
      <c r="D2256" s="11"/>
      <c r="E2256" s="11"/>
      <c r="F2256" s="11"/>
      <c r="G2256" s="11"/>
      <c r="H2256" s="11"/>
      <c r="I2256" s="11"/>
    </row>
    <row r="2257" spans="2:9" x14ac:dyDescent="0.25">
      <c r="B2257" s="11"/>
      <c r="C2257" s="11"/>
      <c r="D2257" s="11"/>
      <c r="E2257" s="11"/>
      <c r="F2257" s="11"/>
      <c r="G2257" s="11"/>
      <c r="H2257" s="11"/>
      <c r="I2257" s="11"/>
    </row>
    <row r="2258" spans="2:9" x14ac:dyDescent="0.25">
      <c r="B2258" s="11"/>
      <c r="C2258" s="11"/>
      <c r="D2258" s="11"/>
      <c r="E2258" s="11"/>
      <c r="F2258" s="11"/>
      <c r="G2258" s="11"/>
      <c r="H2258" s="11"/>
      <c r="I2258" s="11"/>
    </row>
    <row r="2259" spans="2:9" x14ac:dyDescent="0.25">
      <c r="B2259" s="11"/>
      <c r="C2259" s="11"/>
      <c r="D2259" s="11"/>
      <c r="E2259" s="11"/>
      <c r="F2259" s="11"/>
      <c r="G2259" s="11"/>
      <c r="H2259" s="11"/>
      <c r="I2259" s="11"/>
    </row>
    <row r="2260" spans="2:9" x14ac:dyDescent="0.25">
      <c r="B2260" s="11"/>
      <c r="C2260" s="11"/>
      <c r="D2260" s="11"/>
      <c r="E2260" s="11"/>
      <c r="F2260" s="11"/>
      <c r="G2260" s="11"/>
      <c r="H2260" s="11"/>
      <c r="I2260" s="11"/>
    </row>
    <row r="2261" spans="2:9" x14ac:dyDescent="0.25">
      <c r="B2261" s="11"/>
      <c r="C2261" s="11"/>
      <c r="D2261" s="11"/>
      <c r="E2261" s="11"/>
      <c r="F2261" s="11"/>
      <c r="G2261" s="11"/>
      <c r="H2261" s="11"/>
      <c r="I2261" s="11"/>
    </row>
    <row r="2262" spans="2:9" x14ac:dyDescent="0.25">
      <c r="B2262" s="11"/>
      <c r="C2262" s="11"/>
      <c r="D2262" s="11"/>
      <c r="E2262" s="11"/>
      <c r="F2262" s="11"/>
      <c r="G2262" s="11"/>
      <c r="H2262" s="11"/>
      <c r="I2262" s="11"/>
    </row>
    <row r="2263" spans="2:9" x14ac:dyDescent="0.25">
      <c r="B2263" s="11"/>
      <c r="C2263" s="11"/>
      <c r="D2263" s="11"/>
      <c r="E2263" s="11"/>
      <c r="F2263" s="11"/>
      <c r="G2263" s="11"/>
      <c r="H2263" s="11"/>
      <c r="I2263" s="11"/>
    </row>
    <row r="2264" spans="2:9" x14ac:dyDescent="0.25">
      <c r="B2264" s="11"/>
      <c r="C2264" s="11"/>
      <c r="D2264" s="11"/>
      <c r="E2264" s="11"/>
      <c r="F2264" s="11"/>
      <c r="G2264" s="11"/>
      <c r="H2264" s="11"/>
      <c r="I2264" s="11"/>
    </row>
    <row r="2265" spans="2:9" x14ac:dyDescent="0.25">
      <c r="B2265" s="11"/>
      <c r="C2265" s="11"/>
      <c r="D2265" s="11"/>
      <c r="E2265" s="11"/>
      <c r="F2265" s="11"/>
      <c r="G2265" s="11"/>
      <c r="H2265" s="11"/>
      <c r="I2265" s="11"/>
    </row>
    <row r="2266" spans="2:9" x14ac:dyDescent="0.25">
      <c r="B2266" s="11"/>
      <c r="C2266" s="11"/>
      <c r="D2266" s="11"/>
      <c r="E2266" s="11"/>
      <c r="F2266" s="11"/>
      <c r="G2266" s="11"/>
      <c r="H2266" s="11"/>
      <c r="I2266" s="11"/>
    </row>
    <row r="2267" spans="2:9" x14ac:dyDescent="0.25">
      <c r="B2267" s="11"/>
      <c r="C2267" s="11"/>
      <c r="D2267" s="11"/>
      <c r="E2267" s="11"/>
      <c r="F2267" s="11"/>
      <c r="G2267" s="11"/>
      <c r="H2267" s="11"/>
      <c r="I2267" s="11"/>
    </row>
    <row r="2268" spans="2:9" x14ac:dyDescent="0.25">
      <c r="B2268" s="11"/>
      <c r="C2268" s="11"/>
      <c r="D2268" s="11"/>
      <c r="E2268" s="11"/>
      <c r="F2268" s="11"/>
      <c r="G2268" s="11"/>
      <c r="H2268" s="11"/>
      <c r="I2268" s="11"/>
    </row>
    <row r="2269" spans="2:9" x14ac:dyDescent="0.25">
      <c r="B2269" s="11"/>
      <c r="C2269" s="11"/>
      <c r="D2269" s="11"/>
      <c r="E2269" s="11"/>
      <c r="F2269" s="11"/>
      <c r="G2269" s="11"/>
      <c r="H2269" s="11"/>
      <c r="I2269" s="11"/>
    </row>
    <row r="2270" spans="2:9" x14ac:dyDescent="0.25">
      <c r="B2270" s="11"/>
      <c r="C2270" s="11"/>
      <c r="D2270" s="11"/>
      <c r="E2270" s="11"/>
      <c r="F2270" s="11"/>
      <c r="G2270" s="11"/>
      <c r="H2270" s="11"/>
      <c r="I2270" s="11"/>
    </row>
    <row r="2271" spans="2:9" x14ac:dyDescent="0.25">
      <c r="B2271" s="11"/>
      <c r="C2271" s="11"/>
      <c r="D2271" s="11"/>
      <c r="E2271" s="11"/>
      <c r="F2271" s="11"/>
      <c r="G2271" s="11"/>
      <c r="H2271" s="11"/>
      <c r="I2271" s="11"/>
    </row>
    <row r="2272" spans="2:9" x14ac:dyDescent="0.25">
      <c r="B2272" s="11"/>
      <c r="C2272" s="11"/>
      <c r="D2272" s="11"/>
      <c r="E2272" s="11"/>
      <c r="F2272" s="11"/>
      <c r="G2272" s="11"/>
      <c r="H2272" s="11"/>
      <c r="I2272" s="11"/>
    </row>
    <row r="2273" spans="2:9" x14ac:dyDescent="0.25">
      <c r="B2273" s="11"/>
      <c r="C2273" s="11"/>
      <c r="D2273" s="11"/>
      <c r="E2273" s="11"/>
      <c r="F2273" s="11"/>
      <c r="G2273" s="11"/>
      <c r="H2273" s="11"/>
      <c r="I2273" s="11"/>
    </row>
    <row r="2274" spans="2:9" x14ac:dyDescent="0.25">
      <c r="B2274" s="11"/>
      <c r="C2274" s="11"/>
      <c r="D2274" s="11"/>
      <c r="E2274" s="11"/>
      <c r="F2274" s="11"/>
      <c r="G2274" s="11"/>
      <c r="H2274" s="11"/>
      <c r="I2274" s="11"/>
    </row>
    <row r="2275" spans="2:9" x14ac:dyDescent="0.25">
      <c r="B2275" s="11"/>
      <c r="C2275" s="11"/>
      <c r="D2275" s="11"/>
      <c r="E2275" s="11"/>
      <c r="F2275" s="11"/>
      <c r="G2275" s="11"/>
      <c r="H2275" s="11"/>
      <c r="I2275" s="11"/>
    </row>
    <row r="2276" spans="2:9" x14ac:dyDescent="0.25">
      <c r="B2276" s="11"/>
      <c r="C2276" s="11"/>
      <c r="D2276" s="11"/>
      <c r="E2276" s="11"/>
      <c r="F2276" s="11"/>
      <c r="G2276" s="11"/>
      <c r="H2276" s="11"/>
      <c r="I2276" s="11"/>
    </row>
    <row r="2277" spans="2:9" x14ac:dyDescent="0.25">
      <c r="B2277" s="11"/>
      <c r="C2277" s="11"/>
      <c r="D2277" s="11"/>
      <c r="E2277" s="11"/>
      <c r="F2277" s="11"/>
      <c r="G2277" s="11"/>
      <c r="H2277" s="11"/>
      <c r="I2277" s="11"/>
    </row>
    <row r="2278" spans="2:9" x14ac:dyDescent="0.25">
      <c r="B2278" s="11"/>
      <c r="C2278" s="11"/>
      <c r="D2278" s="11"/>
      <c r="E2278" s="11"/>
      <c r="F2278" s="11"/>
      <c r="G2278" s="11"/>
      <c r="H2278" s="11"/>
      <c r="I2278" s="11"/>
    </row>
    <row r="2279" spans="2:9" x14ac:dyDescent="0.25">
      <c r="B2279" s="11"/>
      <c r="C2279" s="11"/>
      <c r="D2279" s="11"/>
      <c r="E2279" s="11"/>
      <c r="F2279" s="11"/>
      <c r="G2279" s="11"/>
      <c r="H2279" s="11"/>
      <c r="I2279" s="11"/>
    </row>
    <row r="2280" spans="2:9" x14ac:dyDescent="0.25">
      <c r="B2280" s="11"/>
      <c r="C2280" s="11"/>
      <c r="D2280" s="11"/>
      <c r="E2280" s="11"/>
      <c r="F2280" s="11"/>
      <c r="G2280" s="11"/>
      <c r="H2280" s="11"/>
      <c r="I2280" s="11"/>
    </row>
    <row r="2281" spans="2:9" x14ac:dyDescent="0.25">
      <c r="B2281" s="11"/>
      <c r="C2281" s="11"/>
      <c r="D2281" s="11"/>
      <c r="E2281" s="11"/>
      <c r="F2281" s="11"/>
      <c r="G2281" s="11"/>
      <c r="H2281" s="11"/>
      <c r="I2281" s="11"/>
    </row>
    <row r="2282" spans="2:9" x14ac:dyDescent="0.25">
      <c r="B2282" s="11"/>
      <c r="C2282" s="11"/>
      <c r="D2282" s="11"/>
      <c r="E2282" s="11"/>
      <c r="F2282" s="11"/>
      <c r="G2282" s="11"/>
      <c r="H2282" s="11"/>
      <c r="I2282" s="11"/>
    </row>
    <row r="2283" spans="2:9" x14ac:dyDescent="0.25">
      <c r="B2283" s="11"/>
      <c r="C2283" s="11"/>
      <c r="D2283" s="11"/>
      <c r="E2283" s="11"/>
      <c r="F2283" s="11"/>
      <c r="G2283" s="11"/>
      <c r="H2283" s="11"/>
      <c r="I2283" s="11"/>
    </row>
    <row r="2284" spans="2:9" x14ac:dyDescent="0.25">
      <c r="B2284" s="11"/>
      <c r="C2284" s="11"/>
      <c r="D2284" s="11"/>
      <c r="E2284" s="11"/>
      <c r="F2284" s="11"/>
      <c r="G2284" s="11"/>
      <c r="H2284" s="11"/>
      <c r="I2284" s="11"/>
    </row>
    <row r="2285" spans="2:9" x14ac:dyDescent="0.25">
      <c r="B2285" s="11"/>
      <c r="C2285" s="11"/>
      <c r="D2285" s="11"/>
      <c r="E2285" s="11"/>
      <c r="F2285" s="11"/>
      <c r="G2285" s="11"/>
      <c r="H2285" s="11"/>
      <c r="I2285" s="11"/>
    </row>
    <row r="2286" spans="2:9" x14ac:dyDescent="0.25">
      <c r="B2286" s="11"/>
      <c r="C2286" s="11"/>
      <c r="D2286" s="11"/>
      <c r="E2286" s="11"/>
      <c r="F2286" s="11"/>
      <c r="G2286" s="11"/>
      <c r="H2286" s="11"/>
      <c r="I2286" s="11"/>
    </row>
    <row r="2287" spans="2:9" x14ac:dyDescent="0.25">
      <c r="B2287" s="11"/>
      <c r="C2287" s="11"/>
      <c r="D2287" s="11"/>
      <c r="E2287" s="11"/>
      <c r="F2287" s="11"/>
      <c r="G2287" s="11"/>
      <c r="H2287" s="11"/>
      <c r="I2287" s="11"/>
    </row>
    <row r="2288" spans="2:9" x14ac:dyDescent="0.25">
      <c r="B2288" s="11"/>
      <c r="C2288" s="11"/>
      <c r="D2288" s="11"/>
      <c r="E2288" s="11"/>
      <c r="F2288" s="11"/>
      <c r="G2288" s="11"/>
      <c r="H2288" s="11"/>
      <c r="I2288" s="11"/>
    </row>
    <row r="2289" spans="2:9" x14ac:dyDescent="0.25">
      <c r="B2289" s="11"/>
      <c r="C2289" s="11"/>
      <c r="D2289" s="11"/>
      <c r="E2289" s="11"/>
      <c r="F2289" s="11"/>
      <c r="G2289" s="11"/>
      <c r="H2289" s="11"/>
      <c r="I2289" s="11"/>
    </row>
    <row r="2290" spans="2:9" x14ac:dyDescent="0.25">
      <c r="B2290" s="11"/>
      <c r="C2290" s="11"/>
      <c r="D2290" s="11"/>
      <c r="E2290" s="11"/>
      <c r="F2290" s="11"/>
      <c r="G2290" s="11"/>
      <c r="H2290" s="11"/>
      <c r="I2290" s="11"/>
    </row>
    <row r="2291" spans="2:9" x14ac:dyDescent="0.25">
      <c r="B2291" s="11"/>
      <c r="C2291" s="11"/>
      <c r="D2291" s="11"/>
      <c r="E2291" s="11"/>
      <c r="F2291" s="11"/>
      <c r="G2291" s="11"/>
      <c r="H2291" s="11"/>
      <c r="I2291" s="11"/>
    </row>
    <row r="2292" spans="2:9" x14ac:dyDescent="0.25">
      <c r="B2292" s="11"/>
      <c r="C2292" s="11"/>
      <c r="D2292" s="11"/>
      <c r="E2292" s="11"/>
      <c r="F2292" s="11"/>
      <c r="G2292" s="11"/>
      <c r="H2292" s="11"/>
      <c r="I2292" s="11"/>
    </row>
    <row r="2293" spans="2:9" x14ac:dyDescent="0.25">
      <c r="B2293" s="11"/>
      <c r="C2293" s="11"/>
      <c r="D2293" s="11"/>
      <c r="E2293" s="11"/>
      <c r="F2293" s="11"/>
      <c r="G2293" s="11"/>
      <c r="H2293" s="11"/>
      <c r="I2293" s="11"/>
    </row>
    <row r="2294" spans="2:9" x14ac:dyDescent="0.25">
      <c r="B2294" s="11"/>
      <c r="C2294" s="11"/>
      <c r="D2294" s="11"/>
      <c r="E2294" s="11"/>
      <c r="F2294" s="11"/>
      <c r="G2294" s="11"/>
      <c r="H2294" s="11"/>
      <c r="I2294" s="11"/>
    </row>
    <row r="2295" spans="2:9" x14ac:dyDescent="0.25">
      <c r="B2295" s="11"/>
      <c r="C2295" s="11"/>
      <c r="D2295" s="11"/>
      <c r="E2295" s="11"/>
      <c r="F2295" s="11"/>
      <c r="G2295" s="11"/>
      <c r="H2295" s="11"/>
      <c r="I2295" s="11"/>
    </row>
    <row r="2296" spans="2:9" x14ac:dyDescent="0.25">
      <c r="B2296" s="11"/>
      <c r="C2296" s="11"/>
      <c r="D2296" s="11"/>
      <c r="E2296" s="11"/>
      <c r="F2296" s="11"/>
      <c r="G2296" s="11"/>
      <c r="H2296" s="11"/>
      <c r="I2296" s="11"/>
    </row>
    <row r="2297" spans="2:9" x14ac:dyDescent="0.25">
      <c r="B2297" s="11"/>
      <c r="C2297" s="11"/>
      <c r="D2297" s="11"/>
      <c r="E2297" s="11"/>
      <c r="F2297" s="11"/>
      <c r="G2297" s="11"/>
      <c r="H2297" s="11"/>
      <c r="I2297" s="11"/>
    </row>
    <row r="2298" spans="2:9" x14ac:dyDescent="0.25">
      <c r="B2298" s="11"/>
      <c r="C2298" s="11"/>
      <c r="D2298" s="11"/>
      <c r="E2298" s="11"/>
      <c r="F2298" s="11"/>
      <c r="G2298" s="11"/>
      <c r="H2298" s="11"/>
      <c r="I2298" s="11"/>
    </row>
    <row r="2299" spans="2:9" x14ac:dyDescent="0.25">
      <c r="B2299" s="11"/>
      <c r="C2299" s="11"/>
      <c r="D2299" s="11"/>
      <c r="E2299" s="11"/>
      <c r="F2299" s="11"/>
      <c r="G2299" s="11"/>
      <c r="H2299" s="11"/>
      <c r="I2299" s="11"/>
    </row>
    <row r="2300" spans="2:9" x14ac:dyDescent="0.25">
      <c r="B2300" s="11"/>
      <c r="C2300" s="11"/>
      <c r="D2300" s="11"/>
      <c r="E2300" s="11"/>
      <c r="F2300" s="11"/>
      <c r="G2300" s="11"/>
      <c r="H2300" s="11"/>
      <c r="I2300" s="11"/>
    </row>
    <row r="2301" spans="2:9" x14ac:dyDescent="0.25">
      <c r="B2301" s="11"/>
      <c r="C2301" s="11"/>
      <c r="D2301" s="11"/>
      <c r="E2301" s="11"/>
      <c r="F2301" s="11"/>
      <c r="G2301" s="11"/>
      <c r="H2301" s="11"/>
      <c r="I2301" s="11"/>
    </row>
    <row r="2302" spans="2:9" x14ac:dyDescent="0.25">
      <c r="B2302" s="11"/>
      <c r="C2302" s="11"/>
      <c r="D2302" s="11"/>
      <c r="E2302" s="11"/>
      <c r="F2302" s="11"/>
      <c r="G2302" s="11"/>
      <c r="H2302" s="11"/>
      <c r="I2302" s="11"/>
    </row>
    <row r="2303" spans="2:9" x14ac:dyDescent="0.25">
      <c r="B2303" s="11"/>
      <c r="C2303" s="11"/>
      <c r="D2303" s="11"/>
      <c r="E2303" s="11"/>
      <c r="F2303" s="11"/>
      <c r="G2303" s="11"/>
      <c r="H2303" s="11"/>
      <c r="I2303" s="11"/>
    </row>
    <row r="2304" spans="2:9" x14ac:dyDescent="0.25">
      <c r="B2304" s="11"/>
      <c r="C2304" s="11"/>
      <c r="D2304" s="11"/>
      <c r="E2304" s="11"/>
      <c r="F2304" s="11"/>
      <c r="G2304" s="11"/>
      <c r="H2304" s="11"/>
      <c r="I2304" s="11"/>
    </row>
    <row r="2305" spans="2:9" x14ac:dyDescent="0.25">
      <c r="B2305" s="11"/>
      <c r="C2305" s="11"/>
      <c r="D2305" s="11"/>
      <c r="E2305" s="11"/>
      <c r="F2305" s="11"/>
      <c r="G2305" s="11"/>
      <c r="H2305" s="11"/>
      <c r="I2305" s="11"/>
    </row>
    <row r="2306" spans="2:9" x14ac:dyDescent="0.25">
      <c r="B2306" s="11"/>
      <c r="C2306" s="11"/>
      <c r="D2306" s="11"/>
      <c r="E2306" s="11"/>
      <c r="F2306" s="11"/>
      <c r="G2306" s="11"/>
      <c r="H2306" s="11"/>
      <c r="I2306" s="11"/>
    </row>
    <row r="2307" spans="2:9" x14ac:dyDescent="0.25">
      <c r="B2307" s="11"/>
      <c r="C2307" s="11"/>
      <c r="D2307" s="11"/>
      <c r="E2307" s="11"/>
      <c r="F2307" s="11"/>
      <c r="G2307" s="11"/>
      <c r="H2307" s="11"/>
      <c r="I2307" s="11"/>
    </row>
    <row r="2308" spans="2:9" x14ac:dyDescent="0.25">
      <c r="B2308" s="11"/>
      <c r="C2308" s="11"/>
      <c r="D2308" s="11"/>
      <c r="E2308" s="11"/>
      <c r="F2308" s="11"/>
      <c r="G2308" s="11"/>
      <c r="H2308" s="11"/>
      <c r="I2308" s="11"/>
    </row>
    <row r="2309" spans="2:9" x14ac:dyDescent="0.25">
      <c r="B2309" s="11"/>
      <c r="C2309" s="11"/>
      <c r="D2309" s="11"/>
      <c r="E2309" s="11"/>
      <c r="F2309" s="11"/>
      <c r="G2309" s="11"/>
      <c r="H2309" s="11"/>
      <c r="I2309" s="11"/>
    </row>
    <row r="2310" spans="2:9" x14ac:dyDescent="0.25">
      <c r="B2310" s="11"/>
      <c r="C2310" s="11"/>
      <c r="D2310" s="11"/>
      <c r="E2310" s="11"/>
      <c r="F2310" s="11"/>
      <c r="G2310" s="11"/>
      <c r="H2310" s="11"/>
      <c r="I2310" s="11"/>
    </row>
    <row r="2311" spans="2:9" x14ac:dyDescent="0.25">
      <c r="B2311" s="11"/>
      <c r="C2311" s="11"/>
      <c r="D2311" s="11"/>
      <c r="E2311" s="11"/>
      <c r="F2311" s="11"/>
      <c r="G2311" s="11"/>
      <c r="H2311" s="11"/>
      <c r="I2311" s="11"/>
    </row>
    <row r="2312" spans="2:9" x14ac:dyDescent="0.25">
      <c r="B2312" s="11"/>
      <c r="C2312" s="11"/>
      <c r="D2312" s="11"/>
      <c r="E2312" s="11"/>
      <c r="F2312" s="11"/>
      <c r="G2312" s="11"/>
      <c r="H2312" s="11"/>
      <c r="I2312" s="11"/>
    </row>
    <row r="2313" spans="2:9" x14ac:dyDescent="0.25">
      <c r="B2313" s="11"/>
      <c r="C2313" s="11"/>
      <c r="D2313" s="11"/>
      <c r="E2313" s="11"/>
      <c r="F2313" s="11"/>
      <c r="G2313" s="11"/>
      <c r="H2313" s="11"/>
      <c r="I2313" s="11"/>
    </row>
    <row r="2314" spans="2:9" x14ac:dyDescent="0.25">
      <c r="B2314" s="11"/>
      <c r="C2314" s="11"/>
      <c r="D2314" s="11"/>
      <c r="E2314" s="11"/>
      <c r="F2314" s="11"/>
      <c r="G2314" s="11"/>
      <c r="H2314" s="11"/>
      <c r="I2314" s="11"/>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X1195"/>
  <sheetViews>
    <sheetView topLeftCell="B1" workbookViewId="0">
      <pane ySplit="1" topLeftCell="A2" activePane="bottomLeft" state="frozen"/>
      <selection pane="bottomLeft" activeCell="M7" sqref="M7"/>
    </sheetView>
  </sheetViews>
  <sheetFormatPr baseColWidth="10" defaultRowHeight="15" x14ac:dyDescent="0.25"/>
  <cols>
    <col min="1" max="1" width="11.42578125" hidden="1" customWidth="1"/>
    <col min="3" max="3" width="8.85546875" customWidth="1"/>
    <col min="4" max="4" width="24.7109375" customWidth="1"/>
    <col min="5" max="5" width="19.85546875" customWidth="1"/>
    <col min="6" max="6" width="21" customWidth="1"/>
    <col min="7" max="7" width="20.42578125" customWidth="1"/>
    <col min="8" max="8" width="13.28515625" customWidth="1"/>
    <col min="9" max="9" width="12.140625" customWidth="1"/>
    <col min="10" max="12" width="11.42578125" style="11"/>
    <col min="13" max="13" width="20.140625" style="11" bestFit="1" customWidth="1"/>
    <col min="14" max="50" width="11.42578125" style="11"/>
  </cols>
  <sheetData>
    <row r="1" spans="1:13" ht="41.25" customHeight="1" x14ac:dyDescent="0.25">
      <c r="A1" t="s">
        <v>3984</v>
      </c>
      <c r="B1" s="54" t="s">
        <v>0</v>
      </c>
      <c r="C1" s="55" t="s">
        <v>1</v>
      </c>
      <c r="D1" s="55" t="s">
        <v>2</v>
      </c>
      <c r="E1" s="55" t="s">
        <v>3</v>
      </c>
      <c r="F1" s="55" t="s">
        <v>4</v>
      </c>
      <c r="G1" s="55" t="s">
        <v>5</v>
      </c>
      <c r="H1" s="56" t="s">
        <v>6</v>
      </c>
      <c r="I1" s="57" t="s">
        <v>7</v>
      </c>
      <c r="J1" s="55" t="s">
        <v>4005</v>
      </c>
      <c r="K1" s="55" t="s">
        <v>4006</v>
      </c>
      <c r="L1" s="55" t="s">
        <v>4019</v>
      </c>
      <c r="M1" s="61" t="s">
        <v>4007</v>
      </c>
    </row>
    <row r="2" spans="1:13" x14ac:dyDescent="0.25">
      <c r="A2" t="str">
        <f>TRIM(CONCATENATE(C2,B2))</f>
        <v>2601C041</v>
      </c>
      <c r="B2" s="4" t="s">
        <v>16</v>
      </c>
      <c r="C2" s="1">
        <v>26</v>
      </c>
      <c r="D2" s="1" t="s">
        <v>17</v>
      </c>
      <c r="E2" s="2">
        <v>701.7</v>
      </c>
      <c r="F2" s="2">
        <v>1809873.8838</v>
      </c>
      <c r="G2" s="2">
        <v>2081744.0597999999</v>
      </c>
      <c r="H2" s="3">
        <v>-0.13059731099999999</v>
      </c>
      <c r="I2" s="5">
        <v>-271870.17599999998</v>
      </c>
      <c r="J2" s="2">
        <v>2579.2701778537835</v>
      </c>
      <c r="K2" s="2">
        <v>2966.715205643437</v>
      </c>
      <c r="L2" s="2">
        <v>2651.94</v>
      </c>
      <c r="M2" s="3" t="s">
        <v>4015</v>
      </c>
    </row>
    <row r="3" spans="1:13" x14ac:dyDescent="0.25">
      <c r="A3" t="str">
        <f t="shared" ref="A3:A66" si="0">TRIM(CONCATENATE(C3,B3))</f>
        <v>2701C042</v>
      </c>
      <c r="B3" s="4" t="s">
        <v>18</v>
      </c>
      <c r="C3" s="1">
        <v>27</v>
      </c>
      <c r="D3" s="1" t="s">
        <v>19</v>
      </c>
      <c r="E3" s="2">
        <v>549.36</v>
      </c>
      <c r="F3" s="2">
        <v>2445156.1422000001</v>
      </c>
      <c r="G3" s="2">
        <v>3088213.693</v>
      </c>
      <c r="H3" s="3">
        <v>-0.20822961600000001</v>
      </c>
      <c r="I3" s="5">
        <v>-643057.55079999997</v>
      </c>
      <c r="J3" s="2">
        <v>4450.9176900393186</v>
      </c>
      <c r="K3" s="2">
        <v>5621.4753403960967</v>
      </c>
      <c r="L3" s="2">
        <v>4571.66</v>
      </c>
      <c r="M3" s="3" t="s">
        <v>4010</v>
      </c>
    </row>
    <row r="4" spans="1:13" x14ac:dyDescent="0.25">
      <c r="A4" t="str">
        <f t="shared" si="0"/>
        <v>2801C043</v>
      </c>
      <c r="B4" s="4" t="s">
        <v>20</v>
      </c>
      <c r="C4" s="1">
        <v>28</v>
      </c>
      <c r="D4" s="1" t="s">
        <v>21</v>
      </c>
      <c r="E4" s="2">
        <v>244.19</v>
      </c>
      <c r="F4" s="2">
        <v>1560525.2268999999</v>
      </c>
      <c r="G4" s="2">
        <v>1718134.9316</v>
      </c>
      <c r="H4" s="3">
        <v>-9.1733018999999999E-2</v>
      </c>
      <c r="I4" s="5">
        <v>-157609.7047</v>
      </c>
      <c r="J4" s="2">
        <v>6390.6188906179614</v>
      </c>
      <c r="K4" s="2">
        <v>7036.0577075228302</v>
      </c>
      <c r="L4" s="2">
        <v>6680.89</v>
      </c>
      <c r="M4" s="3" t="s">
        <v>4010</v>
      </c>
    </row>
    <row r="5" spans="1:13" x14ac:dyDescent="0.25">
      <c r="A5" t="str">
        <f t="shared" si="0"/>
        <v>3001C051</v>
      </c>
      <c r="B5" s="4" t="s">
        <v>24</v>
      </c>
      <c r="C5" s="1">
        <v>30</v>
      </c>
      <c r="D5" s="1" t="s">
        <v>25</v>
      </c>
      <c r="E5" s="2">
        <v>6520.73</v>
      </c>
      <c r="F5" s="2">
        <v>14630089.309</v>
      </c>
      <c r="G5" s="2">
        <v>14856214.960999999</v>
      </c>
      <c r="H5" s="3">
        <v>-1.5220946000000001E-2</v>
      </c>
      <c r="I5" s="5">
        <v>-226125.65210000001</v>
      </c>
      <c r="J5" s="2">
        <v>2243.6275246789855</v>
      </c>
      <c r="K5" s="2">
        <v>2278.3054904895616</v>
      </c>
      <c r="L5" s="2">
        <v>2284.8000000000002</v>
      </c>
      <c r="M5" s="3" t="s">
        <v>4016</v>
      </c>
    </row>
    <row r="6" spans="1:13" x14ac:dyDescent="0.25">
      <c r="A6" t="str">
        <f t="shared" si="0"/>
        <v>3101C052</v>
      </c>
      <c r="B6" s="4" t="s">
        <v>26</v>
      </c>
      <c r="C6" s="1">
        <v>31</v>
      </c>
      <c r="D6" s="1" t="s">
        <v>27</v>
      </c>
      <c r="E6" s="2">
        <v>1979.27</v>
      </c>
      <c r="F6" s="2">
        <v>5949947.7483999999</v>
      </c>
      <c r="G6" s="2">
        <v>5940527.0455999998</v>
      </c>
      <c r="H6" s="3">
        <v>1.5858362E-3</v>
      </c>
      <c r="I6" s="5">
        <v>9420.7027856999994</v>
      </c>
      <c r="J6" s="2">
        <v>3006.1324369085573</v>
      </c>
      <c r="K6" s="2">
        <v>3001.3727513679287</v>
      </c>
      <c r="L6" s="2">
        <v>3022.53</v>
      </c>
      <c r="M6" s="3" t="s">
        <v>4016</v>
      </c>
    </row>
    <row r="7" spans="1:13" x14ac:dyDescent="0.25">
      <c r="A7" t="str">
        <f t="shared" si="0"/>
        <v>3201C053</v>
      </c>
      <c r="B7" s="4" t="s">
        <v>28</v>
      </c>
      <c r="C7" s="1">
        <v>32</v>
      </c>
      <c r="D7" s="1" t="s">
        <v>29</v>
      </c>
      <c r="E7" s="2">
        <v>390.73</v>
      </c>
      <c r="F7" s="2">
        <v>2263153.1066999999</v>
      </c>
      <c r="G7" s="2">
        <v>1907186.0667000001</v>
      </c>
      <c r="H7" s="3">
        <v>0.18664515549999999</v>
      </c>
      <c r="I7" s="5">
        <v>355967.03998</v>
      </c>
      <c r="J7" s="2">
        <v>5792.1150326312281</v>
      </c>
      <c r="K7" s="2">
        <v>4881.0842952934254</v>
      </c>
      <c r="L7" s="2">
        <v>5862.66</v>
      </c>
      <c r="M7" s="3" t="s">
        <v>4010</v>
      </c>
    </row>
    <row r="8" spans="1:13" x14ac:dyDescent="0.25">
      <c r="A8" t="str">
        <f t="shared" si="0"/>
        <v>3401C061</v>
      </c>
      <c r="B8" s="4" t="s">
        <v>32</v>
      </c>
      <c r="C8" s="1">
        <v>34</v>
      </c>
      <c r="D8" s="1" t="s">
        <v>33</v>
      </c>
      <c r="E8" s="2">
        <v>6941.62</v>
      </c>
      <c r="F8" s="2">
        <v>17855973.140999999</v>
      </c>
      <c r="G8" s="2">
        <v>17817464.840999998</v>
      </c>
      <c r="H8" s="3">
        <v>2.1612671000000002E-3</v>
      </c>
      <c r="I8" s="5">
        <v>38508.300112999998</v>
      </c>
      <c r="J8" s="2">
        <v>2572.3063407389054</v>
      </c>
      <c r="K8" s="2">
        <v>2566.7588892794474</v>
      </c>
      <c r="L8" s="2">
        <v>2586.66</v>
      </c>
      <c r="M8" s="3" t="s">
        <v>4016</v>
      </c>
    </row>
    <row r="9" spans="1:13" x14ac:dyDescent="0.25">
      <c r="A9" t="str">
        <f t="shared" si="0"/>
        <v>3501C062</v>
      </c>
      <c r="B9" s="4" t="s">
        <v>34</v>
      </c>
      <c r="C9" s="1">
        <v>35</v>
      </c>
      <c r="D9" s="1" t="s">
        <v>35</v>
      </c>
      <c r="E9" s="2">
        <v>1963.89</v>
      </c>
      <c r="F9" s="2">
        <v>6614107.108</v>
      </c>
      <c r="G9" s="2">
        <v>6486765.5179000003</v>
      </c>
      <c r="H9" s="3">
        <v>1.9630984000000001E-2</v>
      </c>
      <c r="I9" s="5">
        <v>127341.59015</v>
      </c>
      <c r="J9" s="2">
        <v>3367.8602711964518</v>
      </c>
      <c r="K9" s="2">
        <v>3303.0187627107425</v>
      </c>
      <c r="L9" s="2">
        <v>3324.3</v>
      </c>
      <c r="M9" s="3" t="s">
        <v>4016</v>
      </c>
    </row>
    <row r="10" spans="1:13" x14ac:dyDescent="0.25">
      <c r="A10" t="str">
        <f t="shared" si="0"/>
        <v>3801C081</v>
      </c>
      <c r="B10" s="4" t="s">
        <v>40</v>
      </c>
      <c r="C10" s="1">
        <v>38</v>
      </c>
      <c r="D10" s="1" t="s">
        <v>41</v>
      </c>
      <c r="E10" s="2">
        <v>2616.29</v>
      </c>
      <c r="F10" s="2">
        <v>2866866.1324999998</v>
      </c>
      <c r="G10" s="2">
        <v>3059655.2656999999</v>
      </c>
      <c r="H10" s="3">
        <v>-6.3010082999999995E-2</v>
      </c>
      <c r="I10" s="5">
        <v>-192789.13320000001</v>
      </c>
      <c r="J10" s="2">
        <v>1095.775366071804</v>
      </c>
      <c r="K10" s="2">
        <v>1169.4633491317859</v>
      </c>
      <c r="L10" s="2">
        <v>1087.9100000000001</v>
      </c>
      <c r="M10" s="3" t="s">
        <v>4016</v>
      </c>
    </row>
    <row r="11" spans="1:13" x14ac:dyDescent="0.25">
      <c r="A11" t="str">
        <f t="shared" si="0"/>
        <v>4201C08J</v>
      </c>
      <c r="B11" s="4" t="s">
        <v>48</v>
      </c>
      <c r="C11" s="1">
        <v>42</v>
      </c>
      <c r="D11" s="1" t="s">
        <v>49</v>
      </c>
      <c r="E11" s="2">
        <v>8248.4599999999991</v>
      </c>
      <c r="F11" s="2">
        <v>6730165.9677999998</v>
      </c>
      <c r="G11" s="2">
        <v>5544398.7374</v>
      </c>
      <c r="H11" s="3">
        <v>0.21386759620000001</v>
      </c>
      <c r="I11" s="5">
        <v>1185767.2304</v>
      </c>
      <c r="J11" s="2">
        <v>815.93000000000006</v>
      </c>
      <c r="K11" s="2">
        <v>672.17380424952057</v>
      </c>
      <c r="L11" s="2">
        <v>815.93</v>
      </c>
      <c r="M11" s="3" t="s">
        <v>4016</v>
      </c>
    </row>
    <row r="12" spans="1:13" x14ac:dyDescent="0.25">
      <c r="A12" t="str">
        <f t="shared" si="0"/>
        <v>4701C101</v>
      </c>
      <c r="B12" s="4" t="s">
        <v>54</v>
      </c>
      <c r="C12" s="1">
        <v>47</v>
      </c>
      <c r="D12" s="1" t="s">
        <v>55</v>
      </c>
      <c r="E12" s="2">
        <v>1240.1400000000001</v>
      </c>
      <c r="F12" s="2">
        <v>1132952.0229</v>
      </c>
      <c r="G12" s="2">
        <v>1387694.0495</v>
      </c>
      <c r="H12" s="3">
        <v>-0.183572183</v>
      </c>
      <c r="I12" s="5">
        <v>-254742.02660000001</v>
      </c>
      <c r="J12" s="2">
        <v>913.56784145338418</v>
      </c>
      <c r="K12" s="2">
        <v>1118.9817677842823</v>
      </c>
      <c r="L12" s="2">
        <v>895.6</v>
      </c>
      <c r="M12" s="3" t="s">
        <v>4015</v>
      </c>
    </row>
    <row r="13" spans="1:13" x14ac:dyDescent="0.25">
      <c r="A13" t="str">
        <f t="shared" si="0"/>
        <v>5901C131</v>
      </c>
      <c r="B13" s="4" t="s">
        <v>76</v>
      </c>
      <c r="C13" s="1">
        <v>59</v>
      </c>
      <c r="D13" s="1" t="s">
        <v>77</v>
      </c>
      <c r="E13" s="2">
        <v>9844.7900000000009</v>
      </c>
      <c r="F13" s="2">
        <v>4457152.2865000004</v>
      </c>
      <c r="G13" s="2">
        <v>7150525.6092999997</v>
      </c>
      <c r="H13" s="3">
        <v>-0.37666788000000001</v>
      </c>
      <c r="I13" s="5">
        <v>-2693373.3229999999</v>
      </c>
      <c r="J13" s="2">
        <v>452.7422409721284</v>
      </c>
      <c r="K13" s="2">
        <v>726.32586467563033</v>
      </c>
      <c r="L13" s="2">
        <v>448.59</v>
      </c>
      <c r="M13" s="3" t="s">
        <v>4016</v>
      </c>
    </row>
    <row r="14" spans="1:13" x14ac:dyDescent="0.25">
      <c r="A14" t="str">
        <f t="shared" si="0"/>
        <v>6001C132</v>
      </c>
      <c r="B14" s="4" t="s">
        <v>78</v>
      </c>
      <c r="C14" s="1">
        <v>60</v>
      </c>
      <c r="D14" s="1" t="s">
        <v>79</v>
      </c>
      <c r="E14" s="2">
        <v>197.64</v>
      </c>
      <c r="F14" s="2">
        <v>290312.2709</v>
      </c>
      <c r="G14" s="2">
        <v>269656.40435999999</v>
      </c>
      <c r="H14" s="3">
        <v>7.6600689599999994E-2</v>
      </c>
      <c r="I14" s="5">
        <v>20655.866537000002</v>
      </c>
      <c r="J14" s="2">
        <v>1468.8943073264522</v>
      </c>
      <c r="K14" s="2">
        <v>1364.3817261687918</v>
      </c>
      <c r="L14" s="2">
        <v>1449.54</v>
      </c>
      <c r="M14" s="3" t="s">
        <v>4017</v>
      </c>
    </row>
    <row r="15" spans="1:13" x14ac:dyDescent="0.25">
      <c r="A15" t="str">
        <f t="shared" si="0"/>
        <v>6301C13J</v>
      </c>
      <c r="B15" s="4" t="s">
        <v>80</v>
      </c>
      <c r="C15" s="1">
        <v>63</v>
      </c>
      <c r="D15" s="1" t="s">
        <v>81</v>
      </c>
      <c r="E15" s="2">
        <v>103123.37</v>
      </c>
      <c r="F15" s="2">
        <v>46260112.548</v>
      </c>
      <c r="G15" s="2">
        <v>42030822.739</v>
      </c>
      <c r="H15" s="3">
        <v>0.10062353139999999</v>
      </c>
      <c r="I15" s="5">
        <v>4229289.8097000001</v>
      </c>
      <c r="J15" s="2">
        <v>448.5899999970909</v>
      </c>
      <c r="K15" s="2">
        <v>407.57805664225288</v>
      </c>
      <c r="L15" s="2">
        <v>448.59</v>
      </c>
      <c r="M15" s="3" t="s">
        <v>4009</v>
      </c>
    </row>
    <row r="16" spans="1:13" x14ac:dyDescent="0.25">
      <c r="A16" t="str">
        <f t="shared" si="0"/>
        <v>19701K04J</v>
      </c>
      <c r="B16" s="4" t="s">
        <v>96</v>
      </c>
      <c r="C16" s="1">
        <v>197</v>
      </c>
      <c r="D16" s="1" t="s">
        <v>97</v>
      </c>
      <c r="E16" s="2">
        <v>4079.15</v>
      </c>
      <c r="F16" s="2">
        <v>1265637.8705</v>
      </c>
      <c r="G16" s="2">
        <v>1219250.5729</v>
      </c>
      <c r="H16" s="3">
        <v>3.8045745999999998E-2</v>
      </c>
      <c r="I16" s="5">
        <v>46387.297568000002</v>
      </c>
      <c r="J16" s="2">
        <v>310.27</v>
      </c>
      <c r="K16" s="2">
        <v>298.89819518772293</v>
      </c>
      <c r="L16" s="2">
        <v>310.27</v>
      </c>
      <c r="M16" s="3" t="s">
        <v>4009</v>
      </c>
    </row>
    <row r="17" spans="1:13" x14ac:dyDescent="0.25">
      <c r="A17" t="str">
        <f t="shared" si="0"/>
        <v>19801K05J</v>
      </c>
      <c r="B17" s="4" t="s">
        <v>98</v>
      </c>
      <c r="C17" s="1">
        <v>198</v>
      </c>
      <c r="D17" s="1" t="s">
        <v>99</v>
      </c>
      <c r="E17" s="2">
        <v>467.64</v>
      </c>
      <c r="F17" s="2">
        <v>93200.652000000002</v>
      </c>
      <c r="G17" s="2">
        <v>246295.15106</v>
      </c>
      <c r="H17" s="3">
        <v>-0.62158957800000003</v>
      </c>
      <c r="I17" s="5">
        <v>-153094.49909999999</v>
      </c>
      <c r="J17" s="2">
        <v>199.3</v>
      </c>
      <c r="K17" s="2">
        <v>526.67682631939101</v>
      </c>
      <c r="L17" s="2">
        <v>199.3</v>
      </c>
      <c r="M17" s="3" t="s">
        <v>4011</v>
      </c>
    </row>
    <row r="18" spans="1:13" x14ac:dyDescent="0.25">
      <c r="A18" t="str">
        <f t="shared" si="0"/>
        <v>19901K06J</v>
      </c>
      <c r="B18" s="4" t="s">
        <v>100</v>
      </c>
      <c r="C18" s="1">
        <v>199</v>
      </c>
      <c r="D18" s="1" t="s">
        <v>101</v>
      </c>
      <c r="E18" s="2">
        <v>2236.7199999999998</v>
      </c>
      <c r="F18" s="2">
        <v>1422374.9824000001</v>
      </c>
      <c r="G18" s="2">
        <v>1231925.0344</v>
      </c>
      <c r="H18" s="3">
        <v>0.15459540369999999</v>
      </c>
      <c r="I18" s="5">
        <v>190449.94803</v>
      </c>
      <c r="J18" s="2">
        <v>635.92000000000007</v>
      </c>
      <c r="K18" s="2">
        <v>550.77302228262818</v>
      </c>
      <c r="L18" s="2">
        <v>635.91999999999996</v>
      </c>
      <c r="M18" s="3" t="s">
        <v>4015</v>
      </c>
    </row>
    <row r="19" spans="1:13" x14ac:dyDescent="0.25">
      <c r="A19" t="str">
        <f t="shared" si="0"/>
        <v>21301M071</v>
      </c>
      <c r="B19" s="4" t="s">
        <v>128</v>
      </c>
      <c r="C19" s="1">
        <v>213</v>
      </c>
      <c r="D19" s="1" t="s">
        <v>129</v>
      </c>
      <c r="E19" s="2">
        <v>235.07</v>
      </c>
      <c r="F19" s="2">
        <v>203282.2562</v>
      </c>
      <c r="G19" s="2">
        <v>341928.31592999998</v>
      </c>
      <c r="H19" s="3">
        <v>-0.40548282600000002</v>
      </c>
      <c r="I19" s="5">
        <v>-138646.05970000001</v>
      </c>
      <c r="J19" s="2">
        <v>864.77328540434769</v>
      </c>
      <c r="K19" s="2">
        <v>1454.5808309439742</v>
      </c>
      <c r="L19" s="2">
        <v>1038.58</v>
      </c>
      <c r="M19" s="3" t="s">
        <v>4015</v>
      </c>
    </row>
    <row r="20" spans="1:13" x14ac:dyDescent="0.25">
      <c r="A20" t="str">
        <f t="shared" si="0"/>
        <v>21401M072</v>
      </c>
      <c r="B20" s="4" t="s">
        <v>130</v>
      </c>
      <c r="C20" s="1">
        <v>214</v>
      </c>
      <c r="D20" s="1" t="s">
        <v>131</v>
      </c>
      <c r="E20" s="2">
        <v>435.82</v>
      </c>
      <c r="F20" s="2">
        <v>725072.20209999999</v>
      </c>
      <c r="G20" s="2">
        <v>1117406.3465</v>
      </c>
      <c r="H20" s="3">
        <v>-0.351111434</v>
      </c>
      <c r="I20" s="5">
        <v>-392334.14439999999</v>
      </c>
      <c r="J20" s="2">
        <v>1663.6964850167501</v>
      </c>
      <c r="K20" s="2">
        <v>2563.9170907714192</v>
      </c>
      <c r="L20" s="2">
        <v>1621.92</v>
      </c>
      <c r="M20" s="3" t="s">
        <v>4017</v>
      </c>
    </row>
    <row r="21" spans="1:13" x14ac:dyDescent="0.25">
      <c r="A21" t="str">
        <f t="shared" si="0"/>
        <v>21801M081</v>
      </c>
      <c r="B21" s="4" t="s">
        <v>138</v>
      </c>
      <c r="C21" s="1">
        <v>218</v>
      </c>
      <c r="D21" s="1" t="s">
        <v>139</v>
      </c>
      <c r="E21" s="2">
        <v>535.24</v>
      </c>
      <c r="F21" s="2">
        <v>419547.33809999999</v>
      </c>
      <c r="G21" s="2">
        <v>569496.05804000003</v>
      </c>
      <c r="H21" s="3">
        <v>-0.26330071599999999</v>
      </c>
      <c r="I21" s="5">
        <v>-149948.7199</v>
      </c>
      <c r="J21" s="2">
        <v>783.84899876690827</v>
      </c>
      <c r="K21" s="2">
        <v>1064.0013041626187</v>
      </c>
      <c r="L21" s="2">
        <v>923.19</v>
      </c>
      <c r="M21" s="3" t="s">
        <v>4009</v>
      </c>
    </row>
    <row r="22" spans="1:13" x14ac:dyDescent="0.25">
      <c r="A22" t="str">
        <f t="shared" si="0"/>
        <v>21901M082</v>
      </c>
      <c r="B22" s="4" t="s">
        <v>140</v>
      </c>
      <c r="C22" s="1">
        <v>219</v>
      </c>
      <c r="D22" s="1" t="s">
        <v>141</v>
      </c>
      <c r="E22" s="2">
        <v>416.18</v>
      </c>
      <c r="F22" s="2">
        <v>709340.71120000002</v>
      </c>
      <c r="G22" s="2">
        <v>1045026.0159999999</v>
      </c>
      <c r="H22" s="3">
        <v>-0.32122195999999997</v>
      </c>
      <c r="I22" s="5">
        <v>-335685.30479999998</v>
      </c>
      <c r="J22" s="2">
        <v>1704.4084559565572</v>
      </c>
      <c r="K22" s="2">
        <v>2510.9952808880771</v>
      </c>
      <c r="L22" s="2">
        <v>1845.14</v>
      </c>
      <c r="M22" s="3" t="s">
        <v>4015</v>
      </c>
    </row>
    <row r="23" spans="1:13" x14ac:dyDescent="0.25">
      <c r="A23" t="str">
        <f t="shared" si="0"/>
        <v>22801M101</v>
      </c>
      <c r="B23" s="4" t="s">
        <v>158</v>
      </c>
      <c r="C23" s="1">
        <v>228</v>
      </c>
      <c r="D23" s="1" t="s">
        <v>159</v>
      </c>
      <c r="E23" s="2">
        <v>191.56</v>
      </c>
      <c r="F23" s="2">
        <v>167830.9039</v>
      </c>
      <c r="G23" s="2">
        <v>228651.84568999999</v>
      </c>
      <c r="H23" s="3">
        <v>-0.26599803599999999</v>
      </c>
      <c r="I23" s="5">
        <v>-60820.941789999997</v>
      </c>
      <c r="J23" s="2">
        <v>876.12708237627896</v>
      </c>
      <c r="K23" s="2">
        <v>1193.6304327103778</v>
      </c>
      <c r="L23" s="2">
        <v>937.75</v>
      </c>
      <c r="M23" s="3" t="s">
        <v>4017</v>
      </c>
    </row>
    <row r="24" spans="1:13" x14ac:dyDescent="0.25">
      <c r="A24" t="str">
        <f t="shared" si="0"/>
        <v>22901M102</v>
      </c>
      <c r="B24" s="4" t="s">
        <v>160</v>
      </c>
      <c r="C24" s="1">
        <v>229</v>
      </c>
      <c r="D24" s="1" t="s">
        <v>161</v>
      </c>
      <c r="E24" s="2">
        <v>128.32</v>
      </c>
      <c r="F24" s="2">
        <v>214226.68960000001</v>
      </c>
      <c r="G24" s="2">
        <v>301723.61787999998</v>
      </c>
      <c r="H24" s="3">
        <v>-0.289990319</v>
      </c>
      <c r="I24" s="5">
        <v>-87496.928279999993</v>
      </c>
      <c r="J24" s="2">
        <v>1669.4723316708232</v>
      </c>
      <c r="K24" s="2">
        <v>2351.3374211346631</v>
      </c>
      <c r="L24" s="2">
        <v>1699.1</v>
      </c>
      <c r="M24" s="3" t="s">
        <v>4017</v>
      </c>
    </row>
    <row r="25" spans="1:13" x14ac:dyDescent="0.25">
      <c r="A25" t="str">
        <f t="shared" si="0"/>
        <v>23301M111</v>
      </c>
      <c r="B25" s="4" t="s">
        <v>168</v>
      </c>
      <c r="C25" s="1">
        <v>233</v>
      </c>
      <c r="D25" s="1" t="s">
        <v>169</v>
      </c>
      <c r="E25" s="2">
        <v>1802.25</v>
      </c>
      <c r="F25" s="2">
        <v>1473229.0068999999</v>
      </c>
      <c r="G25" s="2">
        <v>2087122.1882</v>
      </c>
      <c r="H25" s="3">
        <v>-0.2941338</v>
      </c>
      <c r="I25" s="5">
        <v>-613893.18130000005</v>
      </c>
      <c r="J25" s="2">
        <v>817.43876093771667</v>
      </c>
      <c r="K25" s="2">
        <v>1158.064745845471</v>
      </c>
      <c r="L25" s="2">
        <v>807.33</v>
      </c>
      <c r="M25" s="3" t="s">
        <v>4011</v>
      </c>
    </row>
    <row r="26" spans="1:13" x14ac:dyDescent="0.25">
      <c r="A26" t="str">
        <f t="shared" si="0"/>
        <v>23401M112</v>
      </c>
      <c r="B26" s="4" t="s">
        <v>170</v>
      </c>
      <c r="C26" s="1">
        <v>234</v>
      </c>
      <c r="D26" s="1" t="s">
        <v>171</v>
      </c>
      <c r="E26" s="2">
        <v>632.36</v>
      </c>
      <c r="F26" s="2">
        <v>886546.64119999995</v>
      </c>
      <c r="G26" s="2">
        <v>1238972.0544</v>
      </c>
      <c r="H26" s="3">
        <v>-0.28444984899999998</v>
      </c>
      <c r="I26" s="5">
        <v>-352425.41320000001</v>
      </c>
      <c r="J26" s="2">
        <v>1401.96508507812</v>
      </c>
      <c r="K26" s="2">
        <v>1959.2827731039281</v>
      </c>
      <c r="L26" s="2">
        <v>1452.07</v>
      </c>
      <c r="M26" s="3" t="s">
        <v>4015</v>
      </c>
    </row>
    <row r="27" spans="1:13" x14ac:dyDescent="0.25">
      <c r="A27" t="str">
        <f t="shared" si="0"/>
        <v>23701M11T</v>
      </c>
      <c r="B27" s="4" t="s">
        <v>176</v>
      </c>
      <c r="C27" s="1">
        <v>237</v>
      </c>
      <c r="D27" s="1" t="s">
        <v>177</v>
      </c>
      <c r="E27" s="2">
        <v>2405.4499999999998</v>
      </c>
      <c r="F27" s="2">
        <v>1099723.6310000001</v>
      </c>
      <c r="G27" s="2">
        <v>1126891.2453000001</v>
      </c>
      <c r="H27" s="3">
        <v>-2.4108462000000001E-2</v>
      </c>
      <c r="I27" s="5">
        <v>-27167.614320000001</v>
      </c>
      <c r="J27" s="2">
        <v>457.18000000000006</v>
      </c>
      <c r="K27" s="2">
        <v>468.47419206385507</v>
      </c>
      <c r="L27" s="2">
        <v>457.18</v>
      </c>
      <c r="M27" s="3" t="s">
        <v>4017</v>
      </c>
    </row>
    <row r="28" spans="1:13" x14ac:dyDescent="0.25">
      <c r="A28" t="str">
        <f t="shared" si="0"/>
        <v>23801M121</v>
      </c>
      <c r="B28" s="4" t="s">
        <v>178</v>
      </c>
      <c r="C28" s="1">
        <v>238</v>
      </c>
      <c r="D28" s="1" t="s">
        <v>179</v>
      </c>
      <c r="E28" s="2">
        <v>279.49</v>
      </c>
      <c r="F28" s="2">
        <v>219863.79759999999</v>
      </c>
      <c r="G28" s="2">
        <v>276791.88510000001</v>
      </c>
      <c r="H28" s="3">
        <v>-0.205671086</v>
      </c>
      <c r="I28" s="5">
        <v>-56928.087500000001</v>
      </c>
      <c r="J28" s="2">
        <v>786.66069483702449</v>
      </c>
      <c r="K28" s="2">
        <v>990.34629181723858</v>
      </c>
      <c r="L28" s="2">
        <v>780.24</v>
      </c>
      <c r="M28" s="3" t="s">
        <v>4010</v>
      </c>
    </row>
    <row r="29" spans="1:13" x14ac:dyDescent="0.25">
      <c r="A29" t="str">
        <f t="shared" si="0"/>
        <v>24201M12T</v>
      </c>
      <c r="B29" s="4" t="s">
        <v>186</v>
      </c>
      <c r="C29" s="1">
        <v>242</v>
      </c>
      <c r="D29" s="1" t="s">
        <v>187</v>
      </c>
      <c r="E29" s="2">
        <v>287.77</v>
      </c>
      <c r="F29" s="2">
        <v>61988.5357</v>
      </c>
      <c r="G29" s="2">
        <v>83129.707423999993</v>
      </c>
      <c r="H29" s="3">
        <v>-0.25431548300000001</v>
      </c>
      <c r="I29" s="5">
        <v>-21141.171719999998</v>
      </c>
      <c r="J29" s="2">
        <v>215.41000000000003</v>
      </c>
      <c r="K29" s="2">
        <v>288.87551664176249</v>
      </c>
      <c r="L29" s="2">
        <v>215.41</v>
      </c>
      <c r="M29" s="3" t="s">
        <v>4017</v>
      </c>
    </row>
    <row r="30" spans="1:13" x14ac:dyDescent="0.25">
      <c r="A30" t="str">
        <f t="shared" si="0"/>
        <v>24301M131</v>
      </c>
      <c r="B30" s="4" t="s">
        <v>188</v>
      </c>
      <c r="C30" s="1">
        <v>243</v>
      </c>
      <c r="D30" s="1" t="s">
        <v>189</v>
      </c>
      <c r="E30" s="2">
        <v>169.4</v>
      </c>
      <c r="F30" s="2">
        <v>38507.56</v>
      </c>
      <c r="G30" s="2">
        <v>86714.630483999994</v>
      </c>
      <c r="H30" s="3">
        <v>-0.55592776200000005</v>
      </c>
      <c r="I30" s="5">
        <v>-48207.070480000002</v>
      </c>
      <c r="J30" s="2">
        <v>227.31735537190082</v>
      </c>
      <c r="K30" s="2">
        <v>511.8927419362455</v>
      </c>
      <c r="L30" s="2">
        <v>207.15</v>
      </c>
      <c r="M30" s="3" t="s">
        <v>4017</v>
      </c>
    </row>
    <row r="31" spans="1:13" x14ac:dyDescent="0.25">
      <c r="A31" t="str">
        <f t="shared" si="0"/>
        <v>24701M151</v>
      </c>
      <c r="B31" s="4" t="s">
        <v>196</v>
      </c>
      <c r="C31" s="1">
        <v>247</v>
      </c>
      <c r="D31" s="1" t="s">
        <v>197</v>
      </c>
      <c r="E31" s="2">
        <v>371.66</v>
      </c>
      <c r="F31" s="2">
        <v>375246.51899999997</v>
      </c>
      <c r="G31" s="2">
        <v>561181.40653000004</v>
      </c>
      <c r="H31" s="3">
        <v>-0.331327598</v>
      </c>
      <c r="I31" s="5">
        <v>-185934.88750000001</v>
      </c>
      <c r="J31" s="2">
        <v>1009.6499999999999</v>
      </c>
      <c r="K31" s="2">
        <v>1509.9322136630253</v>
      </c>
      <c r="L31" s="2">
        <v>1009.65</v>
      </c>
      <c r="M31" s="3" t="s">
        <v>4017</v>
      </c>
    </row>
    <row r="32" spans="1:13" x14ac:dyDescent="0.25">
      <c r="A32" t="str">
        <f t="shared" si="0"/>
        <v>33401M15T</v>
      </c>
      <c r="B32" s="4" t="s">
        <v>202</v>
      </c>
      <c r="C32" s="1">
        <v>334</v>
      </c>
      <c r="D32" s="1" t="s">
        <v>203</v>
      </c>
      <c r="E32" s="2">
        <v>397.52</v>
      </c>
      <c r="F32" s="2">
        <v>218719.4792</v>
      </c>
      <c r="G32" s="2">
        <v>282114.06615999999</v>
      </c>
      <c r="H32" s="3">
        <v>-0.22471260600000001</v>
      </c>
      <c r="I32" s="5">
        <v>-63394.586960000001</v>
      </c>
      <c r="J32" s="2">
        <v>550.21</v>
      </c>
      <c r="K32" s="2">
        <v>709.68521372509565</v>
      </c>
      <c r="L32" s="2">
        <v>550.21</v>
      </c>
      <c r="M32" s="3" t="s">
        <v>4010</v>
      </c>
    </row>
    <row r="33" spans="1:13" x14ac:dyDescent="0.25">
      <c r="A33" t="str">
        <f t="shared" si="0"/>
        <v>25101M161</v>
      </c>
      <c r="B33" s="4" t="s">
        <v>204</v>
      </c>
      <c r="C33" s="1">
        <v>251</v>
      </c>
      <c r="D33" s="1" t="s">
        <v>205</v>
      </c>
      <c r="E33" s="2">
        <v>743.92</v>
      </c>
      <c r="F33" s="2">
        <v>751995.69700000004</v>
      </c>
      <c r="G33" s="2">
        <v>1038197.5133</v>
      </c>
      <c r="H33" s="3">
        <v>-0.275671838</v>
      </c>
      <c r="I33" s="5">
        <v>-286201.81630000001</v>
      </c>
      <c r="J33" s="2">
        <v>1010.8555987202926</v>
      </c>
      <c r="K33" s="2">
        <v>1395.5768272126036</v>
      </c>
      <c r="L33" s="2">
        <v>1006.19</v>
      </c>
      <c r="M33" s="3" t="s">
        <v>4015</v>
      </c>
    </row>
    <row r="34" spans="1:13" x14ac:dyDescent="0.25">
      <c r="A34" t="str">
        <f t="shared" si="0"/>
        <v>33501M16T</v>
      </c>
      <c r="B34" s="4" t="s">
        <v>210</v>
      </c>
      <c r="C34" s="1">
        <v>335</v>
      </c>
      <c r="D34" s="1" t="s">
        <v>211</v>
      </c>
      <c r="E34" s="2">
        <v>1242.3399999999999</v>
      </c>
      <c r="F34" s="2">
        <v>640687.16139999998</v>
      </c>
      <c r="G34" s="2">
        <v>904328.56958999997</v>
      </c>
      <c r="H34" s="3">
        <v>-0.29153276500000003</v>
      </c>
      <c r="I34" s="5">
        <v>-263641.40820000001</v>
      </c>
      <c r="J34" s="2">
        <v>515.71</v>
      </c>
      <c r="K34" s="2">
        <v>727.92357131703079</v>
      </c>
      <c r="L34" s="2">
        <v>515.71</v>
      </c>
      <c r="M34" s="3" t="s">
        <v>4015</v>
      </c>
    </row>
    <row r="35" spans="1:13" x14ac:dyDescent="0.25">
      <c r="A35" t="str">
        <f t="shared" si="0"/>
        <v>25501M171</v>
      </c>
      <c r="B35" s="4" t="s">
        <v>212</v>
      </c>
      <c r="C35" s="1">
        <v>255</v>
      </c>
      <c r="D35" s="1" t="s">
        <v>213</v>
      </c>
      <c r="E35" s="2">
        <v>709.31</v>
      </c>
      <c r="F35" s="2">
        <v>419341.3138</v>
      </c>
      <c r="G35" s="2">
        <v>556794.09892000002</v>
      </c>
      <c r="H35" s="3">
        <v>-0.24686465899999999</v>
      </c>
      <c r="I35" s="5">
        <v>-137452.78510000001</v>
      </c>
      <c r="J35" s="2">
        <v>591.19611143223699</v>
      </c>
      <c r="K35" s="2">
        <v>784.97990853082581</v>
      </c>
      <c r="L35" s="2">
        <v>618.84</v>
      </c>
      <c r="M35" s="3" t="s">
        <v>4016</v>
      </c>
    </row>
    <row r="36" spans="1:13" x14ac:dyDescent="0.25">
      <c r="A36" t="str">
        <f t="shared" si="0"/>
        <v>26801M201</v>
      </c>
      <c r="B36" s="4" t="s">
        <v>240</v>
      </c>
      <c r="C36" s="1">
        <v>268</v>
      </c>
      <c r="D36" s="1" t="s">
        <v>241</v>
      </c>
      <c r="E36" s="2">
        <v>1434.46</v>
      </c>
      <c r="F36" s="2">
        <v>392253.087</v>
      </c>
      <c r="G36" s="2">
        <v>624939.14063000004</v>
      </c>
      <c r="H36" s="3">
        <v>-0.37233394199999997</v>
      </c>
      <c r="I36" s="5">
        <v>-232686.05360000001</v>
      </c>
      <c r="J36" s="2">
        <v>273.45</v>
      </c>
      <c r="K36" s="2">
        <v>435.66160132035748</v>
      </c>
      <c r="L36" s="2">
        <v>273.45</v>
      </c>
      <c r="M36" s="3" t="s">
        <v>4015</v>
      </c>
    </row>
    <row r="37" spans="1:13" x14ac:dyDescent="0.25">
      <c r="A37" t="str">
        <f t="shared" si="0"/>
        <v>27201M211</v>
      </c>
      <c r="B37" s="4" t="s">
        <v>246</v>
      </c>
      <c r="C37" s="1">
        <v>272</v>
      </c>
      <c r="D37" s="1" t="s">
        <v>247</v>
      </c>
      <c r="E37" s="2">
        <v>4025.31</v>
      </c>
      <c r="F37" s="2">
        <v>4230879.4644999998</v>
      </c>
      <c r="G37" s="2">
        <v>5744942.7197000002</v>
      </c>
      <c r="H37" s="3">
        <v>-0.26354714600000001</v>
      </c>
      <c r="I37" s="5">
        <v>-1514063.2549999999</v>
      </c>
      <c r="J37" s="2">
        <v>1051.0692256000159</v>
      </c>
      <c r="K37" s="2">
        <v>1427.2050400341839</v>
      </c>
      <c r="L37" s="2">
        <v>1222.81</v>
      </c>
      <c r="M37" s="3" t="s">
        <v>4015</v>
      </c>
    </row>
    <row r="38" spans="1:13" x14ac:dyDescent="0.25">
      <c r="A38" t="str">
        <f t="shared" si="0"/>
        <v>27301M212</v>
      </c>
      <c r="B38" s="4" t="s">
        <v>248</v>
      </c>
      <c r="C38" s="1">
        <v>273</v>
      </c>
      <c r="D38" s="1" t="s">
        <v>249</v>
      </c>
      <c r="E38" s="2">
        <v>997.65</v>
      </c>
      <c r="F38" s="2">
        <v>1594171.3574000001</v>
      </c>
      <c r="G38" s="2">
        <v>2354710.0713</v>
      </c>
      <c r="H38" s="3">
        <v>-0.32298613900000001</v>
      </c>
      <c r="I38" s="5">
        <v>-760538.71389999997</v>
      </c>
      <c r="J38" s="2">
        <v>1597.9264846389015</v>
      </c>
      <c r="K38" s="2">
        <v>2360.2566744850396</v>
      </c>
      <c r="L38" s="2">
        <v>1638.24</v>
      </c>
      <c r="M38" s="3" t="s">
        <v>4017</v>
      </c>
    </row>
    <row r="39" spans="1:13" x14ac:dyDescent="0.25">
      <c r="A39" t="str">
        <f t="shared" si="0"/>
        <v>27401M213</v>
      </c>
      <c r="B39" s="4" t="s">
        <v>250</v>
      </c>
      <c r="C39" s="1">
        <v>274</v>
      </c>
      <c r="D39" s="1" t="s">
        <v>251</v>
      </c>
      <c r="E39" s="2">
        <v>586.12</v>
      </c>
      <c r="F39" s="2">
        <v>1355693.0884</v>
      </c>
      <c r="G39" s="2">
        <v>1991966.1373999999</v>
      </c>
      <c r="H39" s="3">
        <v>-0.31941961099999999</v>
      </c>
      <c r="I39" s="5">
        <v>-636273.049</v>
      </c>
      <c r="J39" s="2">
        <v>2312.9957831160855</v>
      </c>
      <c r="K39" s="2">
        <v>3398.563668532041</v>
      </c>
      <c r="L39" s="2">
        <v>2296.91</v>
      </c>
      <c r="M39" s="3" t="s">
        <v>4017</v>
      </c>
    </row>
    <row r="40" spans="1:13" x14ac:dyDescent="0.25">
      <c r="A40" t="str">
        <f t="shared" si="0"/>
        <v>33701M21T</v>
      </c>
      <c r="B40" s="4" t="s">
        <v>254</v>
      </c>
      <c r="C40" s="1">
        <v>337</v>
      </c>
      <c r="D40" s="1" t="s">
        <v>255</v>
      </c>
      <c r="E40" s="2">
        <v>3895.8</v>
      </c>
      <c r="F40" s="2">
        <v>974884.99199999997</v>
      </c>
      <c r="G40" s="2">
        <v>1046096.1165</v>
      </c>
      <c r="H40" s="3">
        <v>-6.8073214000000007E-2</v>
      </c>
      <c r="I40" s="5">
        <v>-71211.124500000005</v>
      </c>
      <c r="J40" s="2">
        <v>250.23999999999998</v>
      </c>
      <c r="K40" s="2">
        <v>268.5189477129216</v>
      </c>
      <c r="L40" s="2">
        <v>250.24</v>
      </c>
      <c r="M40" s="3" t="s">
        <v>4009</v>
      </c>
    </row>
    <row r="41" spans="1:13" x14ac:dyDescent="0.25">
      <c r="A41" t="str">
        <f t="shared" si="0"/>
        <v>27601M221</v>
      </c>
      <c r="B41" s="4" t="s">
        <v>256</v>
      </c>
      <c r="C41" s="1">
        <v>276</v>
      </c>
      <c r="D41" s="1" t="s">
        <v>257</v>
      </c>
      <c r="E41" s="2">
        <v>1372.65</v>
      </c>
      <c r="F41" s="2">
        <v>699585.16850000003</v>
      </c>
      <c r="G41" s="2">
        <v>1084123.5481</v>
      </c>
      <c r="H41" s="3">
        <v>-0.35469977600000002</v>
      </c>
      <c r="I41" s="5">
        <v>-384538.37959999999</v>
      </c>
      <c r="J41" s="2">
        <v>509.66026918733837</v>
      </c>
      <c r="K41" s="2">
        <v>789.80333522747969</v>
      </c>
      <c r="L41" s="2">
        <v>508.08</v>
      </c>
      <c r="M41" s="3" t="s">
        <v>4016</v>
      </c>
    </row>
    <row r="42" spans="1:13" x14ac:dyDescent="0.25">
      <c r="A42" t="str">
        <f t="shared" si="0"/>
        <v>28001M22T</v>
      </c>
      <c r="B42" s="4" t="s">
        <v>262</v>
      </c>
      <c r="C42" s="1">
        <v>280</v>
      </c>
      <c r="D42" s="1" t="s">
        <v>263</v>
      </c>
      <c r="E42" s="2">
        <v>1208.55</v>
      </c>
      <c r="F42" s="2">
        <v>193863.5055</v>
      </c>
      <c r="G42" s="2">
        <v>386560.69929999998</v>
      </c>
      <c r="H42" s="3">
        <v>-0.49849142499999999</v>
      </c>
      <c r="I42" s="5">
        <v>-192697.19380000001</v>
      </c>
      <c r="J42" s="2">
        <v>160.41</v>
      </c>
      <c r="K42" s="2">
        <v>319.85494956766371</v>
      </c>
      <c r="L42" s="2">
        <v>160.41</v>
      </c>
      <c r="M42" s="3" t="s">
        <v>4015</v>
      </c>
    </row>
    <row r="43" spans="1:13" x14ac:dyDescent="0.25">
      <c r="A43" t="str">
        <f t="shared" si="0"/>
        <v>29001M251</v>
      </c>
      <c r="B43" s="4" t="s">
        <v>276</v>
      </c>
      <c r="C43" s="1">
        <v>290</v>
      </c>
      <c r="D43" s="1" t="s">
        <v>277</v>
      </c>
      <c r="E43" s="2">
        <v>340.32</v>
      </c>
      <c r="F43" s="2">
        <v>192616.845</v>
      </c>
      <c r="G43" s="2">
        <v>267335.92567000003</v>
      </c>
      <c r="H43" s="3">
        <v>-0.279495098</v>
      </c>
      <c r="I43" s="5">
        <v>-74719.080669999996</v>
      </c>
      <c r="J43" s="2">
        <v>565.98743829337093</v>
      </c>
      <c r="K43" s="2">
        <v>785.54279992360136</v>
      </c>
      <c r="L43" s="2">
        <v>552.92999999999995</v>
      </c>
      <c r="M43" s="3" t="s">
        <v>4017</v>
      </c>
    </row>
    <row r="44" spans="1:13" x14ac:dyDescent="0.25">
      <c r="A44" t="str">
        <f t="shared" si="0"/>
        <v>29101M252</v>
      </c>
      <c r="B44" s="4" t="s">
        <v>278</v>
      </c>
      <c r="C44" s="1">
        <v>291</v>
      </c>
      <c r="D44" s="1" t="s">
        <v>279</v>
      </c>
      <c r="E44" s="2">
        <v>337.97</v>
      </c>
      <c r="F44" s="2">
        <v>481030.6666</v>
      </c>
      <c r="G44" s="2">
        <v>743142.94920999999</v>
      </c>
      <c r="H44" s="3">
        <v>-0.35270775700000001</v>
      </c>
      <c r="I44" s="5">
        <v>-262112.28260000001</v>
      </c>
      <c r="J44" s="2">
        <v>1423.2939805308163</v>
      </c>
      <c r="K44" s="2">
        <v>2198.8429423025709</v>
      </c>
      <c r="L44" s="2">
        <v>1413.03</v>
      </c>
      <c r="M44" s="3" t="s">
        <v>4017</v>
      </c>
    </row>
    <row r="45" spans="1:13" x14ac:dyDescent="0.25">
      <c r="A45" t="str">
        <f t="shared" si="0"/>
        <v>29401M25T</v>
      </c>
      <c r="B45" s="4" t="s">
        <v>284</v>
      </c>
      <c r="C45" s="1">
        <v>294</v>
      </c>
      <c r="D45" s="1" t="s">
        <v>285</v>
      </c>
      <c r="E45" s="2">
        <v>618.11</v>
      </c>
      <c r="F45" s="2">
        <v>103137.8346</v>
      </c>
      <c r="G45" s="2">
        <v>230819.36721999999</v>
      </c>
      <c r="H45" s="3">
        <v>-0.55316646199999997</v>
      </c>
      <c r="I45" s="5">
        <v>-127681.53260000001</v>
      </c>
      <c r="J45" s="2">
        <v>166.86</v>
      </c>
      <c r="K45" s="2">
        <v>373.42765400980403</v>
      </c>
      <c r="L45" s="2">
        <v>166.86</v>
      </c>
      <c r="M45" s="3" t="s">
        <v>4015</v>
      </c>
    </row>
    <row r="46" spans="1:13" x14ac:dyDescent="0.25">
      <c r="A46" t="str">
        <f t="shared" si="0"/>
        <v>29501M261</v>
      </c>
      <c r="B46" s="4" t="s">
        <v>286</v>
      </c>
      <c r="C46" s="1">
        <v>295</v>
      </c>
      <c r="D46" s="1" t="s">
        <v>287</v>
      </c>
      <c r="E46" s="2">
        <v>452.14</v>
      </c>
      <c r="F46" s="2">
        <v>994910.42879999999</v>
      </c>
      <c r="G46" s="2">
        <v>960557.46282999997</v>
      </c>
      <c r="H46" s="3">
        <v>3.5763572E-2</v>
      </c>
      <c r="I46" s="5">
        <v>34352.965973999999</v>
      </c>
      <c r="J46" s="2">
        <v>2200.4477126553725</v>
      </c>
      <c r="K46" s="2">
        <v>2124.4691087495025</v>
      </c>
      <c r="L46" s="2">
        <v>2139.09</v>
      </c>
      <c r="M46" s="3" t="s">
        <v>4017</v>
      </c>
    </row>
    <row r="47" spans="1:13" x14ac:dyDescent="0.25">
      <c r="A47" t="str">
        <f t="shared" si="0"/>
        <v>29601M262</v>
      </c>
      <c r="B47" s="4" t="s">
        <v>288</v>
      </c>
      <c r="C47" s="1">
        <v>296</v>
      </c>
      <c r="D47" s="1" t="s">
        <v>289</v>
      </c>
      <c r="E47" s="2">
        <v>495.01</v>
      </c>
      <c r="F47" s="2">
        <v>1793176.2905999999</v>
      </c>
      <c r="G47" s="2">
        <v>1886975.0688</v>
      </c>
      <c r="H47" s="3">
        <v>-4.9708541000000002E-2</v>
      </c>
      <c r="I47" s="5">
        <v>-93798.77824</v>
      </c>
      <c r="J47" s="2">
        <v>3622.5051829255976</v>
      </c>
      <c r="K47" s="2">
        <v>3811.9938360841197</v>
      </c>
      <c r="L47" s="2">
        <v>3824.25</v>
      </c>
      <c r="M47" s="3" t="s">
        <v>4017</v>
      </c>
    </row>
    <row r="48" spans="1:13" x14ac:dyDescent="0.25">
      <c r="A48" t="str">
        <f t="shared" si="0"/>
        <v>30501M281</v>
      </c>
      <c r="B48" s="4" t="s">
        <v>304</v>
      </c>
      <c r="C48" s="1">
        <v>305</v>
      </c>
      <c r="D48" s="1" t="s">
        <v>305</v>
      </c>
      <c r="E48" s="2">
        <v>213.89</v>
      </c>
      <c r="F48" s="2">
        <v>161821.09839999999</v>
      </c>
      <c r="G48" s="2">
        <v>137291.31562000001</v>
      </c>
      <c r="H48" s="3">
        <v>0.17866958790000001</v>
      </c>
      <c r="I48" s="5">
        <v>24529.782783999999</v>
      </c>
      <c r="J48" s="2">
        <v>756.56224414418625</v>
      </c>
      <c r="K48" s="2">
        <v>641.87814119407176</v>
      </c>
      <c r="L48" s="2">
        <v>747.56</v>
      </c>
      <c r="M48" s="3" t="s">
        <v>4017</v>
      </c>
    </row>
    <row r="49" spans="1:13" x14ac:dyDescent="0.25">
      <c r="A49" t="str">
        <f t="shared" si="0"/>
        <v>31401M301</v>
      </c>
      <c r="B49" s="4" t="s">
        <v>314</v>
      </c>
      <c r="C49" s="1">
        <v>314</v>
      </c>
      <c r="D49" s="1" t="s">
        <v>315</v>
      </c>
      <c r="E49" s="2">
        <v>1022.23</v>
      </c>
      <c r="F49" s="2">
        <v>1552260.3583</v>
      </c>
      <c r="G49" s="2">
        <v>2046237.3119000001</v>
      </c>
      <c r="H49" s="3">
        <v>-0.24140746099999999</v>
      </c>
      <c r="I49" s="5">
        <v>-493976.95360000001</v>
      </c>
      <c r="J49" s="2">
        <v>1518.5040140672843</v>
      </c>
      <c r="K49" s="2">
        <v>2001.7386614558368</v>
      </c>
      <c r="L49" s="2">
        <v>1508.17</v>
      </c>
      <c r="M49" s="3" t="s">
        <v>4015</v>
      </c>
    </row>
    <row r="50" spans="1:13" x14ac:dyDescent="0.25">
      <c r="A50" t="str">
        <f t="shared" si="0"/>
        <v>31501M302</v>
      </c>
      <c r="B50" s="4" t="s">
        <v>316</v>
      </c>
      <c r="C50" s="1">
        <v>315</v>
      </c>
      <c r="D50" s="1" t="s">
        <v>317</v>
      </c>
      <c r="E50" s="2">
        <v>957.01</v>
      </c>
      <c r="F50" s="2">
        <v>2232078.6516999998</v>
      </c>
      <c r="G50" s="2">
        <v>2841723.6504000002</v>
      </c>
      <c r="H50" s="3">
        <v>-0.214533527</v>
      </c>
      <c r="I50" s="5">
        <v>-609644.9987</v>
      </c>
      <c r="J50" s="2">
        <v>2332.3462155045399</v>
      </c>
      <c r="K50" s="2">
        <v>2969.3771751601344</v>
      </c>
      <c r="L50" s="2">
        <v>2344.8200000000002</v>
      </c>
      <c r="M50" s="3" t="s">
        <v>4015</v>
      </c>
    </row>
    <row r="51" spans="1:13" x14ac:dyDescent="0.25">
      <c r="A51" t="str">
        <f t="shared" si="0"/>
        <v>31601M303</v>
      </c>
      <c r="B51" s="4" t="s">
        <v>318</v>
      </c>
      <c r="C51" s="1">
        <v>316</v>
      </c>
      <c r="D51" s="1" t="s">
        <v>319</v>
      </c>
      <c r="E51" s="2">
        <v>525.6</v>
      </c>
      <c r="F51" s="2">
        <v>1763489.8374000001</v>
      </c>
      <c r="G51" s="2">
        <v>1953596.6168</v>
      </c>
      <c r="H51" s="3">
        <v>-9.7311174E-2</v>
      </c>
      <c r="I51" s="5">
        <v>-190106.7794</v>
      </c>
      <c r="J51" s="2">
        <v>3355.1937545662099</v>
      </c>
      <c r="K51" s="2">
        <v>3716.888540334855</v>
      </c>
      <c r="L51" s="2">
        <v>3275.33</v>
      </c>
      <c r="M51" s="3" t="s">
        <v>4010</v>
      </c>
    </row>
    <row r="52" spans="1:13" x14ac:dyDescent="0.25">
      <c r="A52" t="str">
        <f t="shared" si="0"/>
        <v>31801M30T</v>
      </c>
      <c r="B52" s="4" t="s">
        <v>322</v>
      </c>
      <c r="C52" s="1">
        <v>318</v>
      </c>
      <c r="D52" s="1" t="s">
        <v>323</v>
      </c>
      <c r="E52" s="2">
        <v>277.62</v>
      </c>
      <c r="F52" s="2">
        <v>85473.645600000003</v>
      </c>
      <c r="G52" s="2">
        <v>111004.49239</v>
      </c>
      <c r="H52" s="3">
        <v>-0.22999832000000001</v>
      </c>
      <c r="I52" s="5">
        <v>-25530.84679</v>
      </c>
      <c r="J52" s="2">
        <v>307.88</v>
      </c>
      <c r="K52" s="2">
        <v>399.84328358907857</v>
      </c>
      <c r="L52" s="2">
        <v>307.88</v>
      </c>
      <c r="M52" s="3" t="s">
        <v>4017</v>
      </c>
    </row>
    <row r="53" spans="1:13" x14ac:dyDescent="0.25">
      <c r="A53" t="str">
        <f t="shared" si="0"/>
        <v>31901M311</v>
      </c>
      <c r="B53" s="4" t="s">
        <v>324</v>
      </c>
      <c r="C53" s="1">
        <v>319</v>
      </c>
      <c r="D53" s="1" t="s">
        <v>325</v>
      </c>
      <c r="E53" s="2">
        <v>399.81</v>
      </c>
      <c r="F53" s="2">
        <v>607490.32290000003</v>
      </c>
      <c r="G53" s="2">
        <v>712843.03481999994</v>
      </c>
      <c r="H53" s="3">
        <v>-0.14779229999999999</v>
      </c>
      <c r="I53" s="5">
        <v>-105352.71189999999</v>
      </c>
      <c r="J53" s="2">
        <v>1519.4475448337962</v>
      </c>
      <c r="K53" s="2">
        <v>1782.9544904329555</v>
      </c>
      <c r="L53" s="2">
        <v>1491.09</v>
      </c>
      <c r="M53" s="3" t="s">
        <v>4017</v>
      </c>
    </row>
    <row r="54" spans="1:13" x14ac:dyDescent="0.25">
      <c r="A54" t="str">
        <f t="shared" si="0"/>
        <v>32301M31T</v>
      </c>
      <c r="B54" s="4" t="s">
        <v>332</v>
      </c>
      <c r="C54" s="1">
        <v>323</v>
      </c>
      <c r="D54" s="1" t="s">
        <v>333</v>
      </c>
      <c r="E54" s="2">
        <v>364.15</v>
      </c>
      <c r="F54" s="2">
        <v>77884.402000000002</v>
      </c>
      <c r="G54" s="2">
        <v>132693.86152999999</v>
      </c>
      <c r="H54" s="3">
        <v>-0.41305196</v>
      </c>
      <c r="I54" s="5">
        <v>-54809.45953</v>
      </c>
      <c r="J54" s="2">
        <v>213.88000000000002</v>
      </c>
      <c r="K54" s="2">
        <v>364.39341351091582</v>
      </c>
      <c r="L54" s="2">
        <v>213.88</v>
      </c>
      <c r="M54" s="3" t="s">
        <v>4017</v>
      </c>
    </row>
    <row r="55" spans="1:13" x14ac:dyDescent="0.25">
      <c r="A55" t="str">
        <f t="shared" si="0"/>
        <v>32401M32Z</v>
      </c>
      <c r="B55" s="4" t="s">
        <v>334</v>
      </c>
      <c r="C55" s="1">
        <v>324</v>
      </c>
      <c r="D55" s="1" t="s">
        <v>335</v>
      </c>
      <c r="E55" s="2">
        <v>921.3</v>
      </c>
      <c r="F55" s="2">
        <v>621816.33059999999</v>
      </c>
      <c r="G55" s="2">
        <v>1220190.7342000001</v>
      </c>
      <c r="H55" s="3">
        <v>-0.490394155</v>
      </c>
      <c r="I55" s="5">
        <v>-598374.40359999996</v>
      </c>
      <c r="J55" s="2">
        <v>674.93360534028011</v>
      </c>
      <c r="K55" s="2">
        <v>1324.422809291219</v>
      </c>
      <c r="L55" s="2">
        <v>969.06</v>
      </c>
      <c r="M55" s="3" t="s">
        <v>4010</v>
      </c>
    </row>
    <row r="56" spans="1:13" x14ac:dyDescent="0.25">
      <c r="A56" t="str">
        <f t="shared" si="0"/>
        <v>33801M34T</v>
      </c>
      <c r="B56" s="4" t="s">
        <v>338</v>
      </c>
      <c r="C56" s="1">
        <v>338</v>
      </c>
      <c r="D56" s="1" t="s">
        <v>339</v>
      </c>
      <c r="E56" s="2">
        <v>278.29000000000002</v>
      </c>
      <c r="F56" s="2">
        <v>46404.857499999998</v>
      </c>
      <c r="G56" s="2">
        <v>98524.461685999995</v>
      </c>
      <c r="H56" s="3">
        <v>-0.52900166400000004</v>
      </c>
      <c r="I56" s="5">
        <v>-52119.604189999998</v>
      </c>
      <c r="J56" s="2">
        <v>166.74999999999997</v>
      </c>
      <c r="K56" s="2">
        <v>354.03522112185124</v>
      </c>
      <c r="L56" s="2">
        <v>166.75</v>
      </c>
      <c r="M56" s="3" t="s">
        <v>4017</v>
      </c>
    </row>
    <row r="57" spans="1:13" x14ac:dyDescent="0.25">
      <c r="A57" t="str">
        <f t="shared" si="0"/>
        <v>32901M34Z</v>
      </c>
      <c r="B57" s="4" t="s">
        <v>340</v>
      </c>
      <c r="C57" s="1">
        <v>329</v>
      </c>
      <c r="D57" s="1" t="s">
        <v>341</v>
      </c>
      <c r="E57" s="2">
        <v>1647.19</v>
      </c>
      <c r="F57" s="2">
        <v>2313128.5773</v>
      </c>
      <c r="G57" s="2">
        <v>3558119.7664999999</v>
      </c>
      <c r="H57" s="3">
        <v>-0.34990142899999999</v>
      </c>
      <c r="I57" s="5">
        <v>-1244991.189</v>
      </c>
      <c r="J57" s="2">
        <v>1404.287651879868</v>
      </c>
      <c r="K57" s="2">
        <v>2160.1149633618465</v>
      </c>
      <c r="L57" s="2">
        <v>1401.25</v>
      </c>
      <c r="M57" s="3" t="s">
        <v>4015</v>
      </c>
    </row>
    <row r="58" spans="1:13" x14ac:dyDescent="0.25">
      <c r="A58" t="str">
        <f t="shared" si="0"/>
        <v>33901M35T</v>
      </c>
      <c r="B58" s="4" t="s">
        <v>342</v>
      </c>
      <c r="C58" s="1">
        <v>339</v>
      </c>
      <c r="D58" s="1" t="s">
        <v>343</v>
      </c>
      <c r="E58" s="2">
        <v>395.68</v>
      </c>
      <c r="F58" s="2">
        <v>102971.7632</v>
      </c>
      <c r="G58" s="2">
        <v>140208.54094000001</v>
      </c>
      <c r="H58" s="3">
        <v>-0.26558137999999998</v>
      </c>
      <c r="I58" s="5">
        <v>-37236.777739999998</v>
      </c>
      <c r="J58" s="2">
        <v>260.24</v>
      </c>
      <c r="K58" s="2">
        <v>354.34831414274163</v>
      </c>
      <c r="L58" s="2">
        <v>260.2399999999999</v>
      </c>
      <c r="M58" s="3" t="s">
        <v>4015</v>
      </c>
    </row>
    <row r="59" spans="1:13" x14ac:dyDescent="0.25">
      <c r="A59" t="str">
        <f t="shared" si="0"/>
        <v>33001M35Z</v>
      </c>
      <c r="B59" s="4" t="s">
        <v>344</v>
      </c>
      <c r="C59" s="1">
        <v>330</v>
      </c>
      <c r="D59" s="1" t="s">
        <v>345</v>
      </c>
      <c r="E59" s="2">
        <v>454.28</v>
      </c>
      <c r="F59" s="2">
        <v>497196.80320000002</v>
      </c>
      <c r="G59" s="2">
        <v>651813.53642999998</v>
      </c>
      <c r="H59" s="3">
        <v>-0.237210068</v>
      </c>
      <c r="I59" s="5">
        <v>-154616.73319999999</v>
      </c>
      <c r="J59" s="2">
        <v>1094.4721387690413</v>
      </c>
      <c r="K59" s="2">
        <v>1434.827719534208</v>
      </c>
      <c r="L59" s="2">
        <v>1144.82</v>
      </c>
      <c r="M59" s="3" t="s">
        <v>4015</v>
      </c>
    </row>
    <row r="60" spans="1:13" x14ac:dyDescent="0.25">
      <c r="A60" t="str">
        <f t="shared" si="0"/>
        <v>41002C021</v>
      </c>
      <c r="B60" s="4" t="s">
        <v>356</v>
      </c>
      <c r="C60" s="1">
        <v>410</v>
      </c>
      <c r="D60" s="1" t="s">
        <v>357</v>
      </c>
      <c r="E60" s="2">
        <v>21916.9</v>
      </c>
      <c r="F60" s="2">
        <v>26728200.859999999</v>
      </c>
      <c r="G60" s="2">
        <v>28019826.971999999</v>
      </c>
      <c r="H60" s="3">
        <v>-4.6096863000000002E-2</v>
      </c>
      <c r="I60" s="5">
        <v>-1291626.112</v>
      </c>
      <c r="J60" s="2">
        <v>1219.5246982921853</v>
      </c>
      <c r="K60" s="2">
        <v>1278.4575816835409</v>
      </c>
      <c r="L60" s="2">
        <v>1212.8</v>
      </c>
      <c r="M60" s="3" t="s">
        <v>4015</v>
      </c>
    </row>
    <row r="61" spans="1:13" x14ac:dyDescent="0.25">
      <c r="A61" t="str">
        <f t="shared" si="0"/>
        <v>41402C02J</v>
      </c>
      <c r="B61" s="4" t="s">
        <v>360</v>
      </c>
      <c r="C61" s="1">
        <v>414</v>
      </c>
      <c r="D61" s="1" t="s">
        <v>361</v>
      </c>
      <c r="E61" s="2">
        <v>2274.11</v>
      </c>
      <c r="F61" s="2">
        <v>2758040.608</v>
      </c>
      <c r="G61" s="2">
        <v>2242905.5975000001</v>
      </c>
      <c r="H61" s="3">
        <v>0.22967306830000001</v>
      </c>
      <c r="I61" s="5">
        <v>515135.01053999999</v>
      </c>
      <c r="J61" s="2">
        <v>1212.8</v>
      </c>
      <c r="K61" s="2">
        <v>986.27841111467785</v>
      </c>
      <c r="L61" s="2">
        <v>1212.8</v>
      </c>
      <c r="M61" s="3" t="s">
        <v>4015</v>
      </c>
    </row>
    <row r="62" spans="1:13" x14ac:dyDescent="0.25">
      <c r="A62" t="str">
        <f t="shared" si="0"/>
        <v>42002C051</v>
      </c>
      <c r="B62" s="4" t="s">
        <v>368</v>
      </c>
      <c r="C62" s="1">
        <v>420</v>
      </c>
      <c r="D62" s="1" t="s">
        <v>369</v>
      </c>
      <c r="E62" s="2">
        <v>81013.34</v>
      </c>
      <c r="F62" s="2">
        <v>64171235.987000003</v>
      </c>
      <c r="G62" s="2">
        <v>65463467.465000004</v>
      </c>
      <c r="H62" s="3">
        <v>-1.9739735000000001E-2</v>
      </c>
      <c r="I62" s="5">
        <v>-1292231.4779999999</v>
      </c>
      <c r="J62" s="2">
        <v>792.10702813882267</v>
      </c>
      <c r="K62" s="2">
        <v>808.05787620902936</v>
      </c>
      <c r="L62" s="2">
        <v>791.48</v>
      </c>
      <c r="M62" s="3" t="s">
        <v>4016</v>
      </c>
    </row>
    <row r="63" spans="1:13" x14ac:dyDescent="0.25">
      <c r="A63" t="str">
        <f t="shared" si="0"/>
        <v>42102C052</v>
      </c>
      <c r="B63" s="4" t="s">
        <v>370</v>
      </c>
      <c r="C63" s="1">
        <v>421</v>
      </c>
      <c r="D63" s="1" t="s">
        <v>371</v>
      </c>
      <c r="E63" s="2">
        <v>256.31</v>
      </c>
      <c r="F63" s="2">
        <v>632219.13659999997</v>
      </c>
      <c r="G63" s="2">
        <v>465001.98827999999</v>
      </c>
      <c r="H63" s="3">
        <v>0.35960523300000002</v>
      </c>
      <c r="I63" s="5">
        <v>167217.14832000001</v>
      </c>
      <c r="J63" s="2">
        <v>2466.6190808005931</v>
      </c>
      <c r="K63" s="2">
        <v>1814.2171131832547</v>
      </c>
      <c r="L63" s="2">
        <v>2410.61</v>
      </c>
      <c r="M63" s="3" t="s">
        <v>4017</v>
      </c>
    </row>
    <row r="64" spans="1:13" x14ac:dyDescent="0.25">
      <c r="A64" t="str">
        <f t="shared" si="0"/>
        <v>42402C05J</v>
      </c>
      <c r="B64" s="4" t="s">
        <v>372</v>
      </c>
      <c r="C64" s="1">
        <v>424</v>
      </c>
      <c r="D64" s="1" t="s">
        <v>373</v>
      </c>
      <c r="E64" s="2">
        <v>449002.46</v>
      </c>
      <c r="F64" s="2">
        <v>355376467.04000002</v>
      </c>
      <c r="G64" s="2">
        <v>329558457.51999998</v>
      </c>
      <c r="H64" s="3">
        <v>7.8341213600000001E-2</v>
      </c>
      <c r="I64" s="5">
        <v>25818009.521000002</v>
      </c>
      <c r="J64" s="2">
        <v>791.47999999821832</v>
      </c>
      <c r="K64" s="2">
        <v>733.97918024769831</v>
      </c>
      <c r="L64" s="2">
        <v>791.48</v>
      </c>
      <c r="M64" s="3" t="s">
        <v>4016</v>
      </c>
    </row>
    <row r="65" spans="1:13" x14ac:dyDescent="0.25">
      <c r="A65" t="str">
        <f t="shared" si="0"/>
        <v>43002C071</v>
      </c>
      <c r="B65" s="4" t="s">
        <v>378</v>
      </c>
      <c r="C65" s="1">
        <v>430</v>
      </c>
      <c r="D65" s="1" t="s">
        <v>379</v>
      </c>
      <c r="E65" s="2">
        <v>2710.36</v>
      </c>
      <c r="F65" s="2">
        <v>2478528.2044000002</v>
      </c>
      <c r="G65" s="2">
        <v>1882120.0839</v>
      </c>
      <c r="H65" s="3">
        <v>0.31688101390000001</v>
      </c>
      <c r="I65" s="5">
        <v>596408.12049999996</v>
      </c>
      <c r="J65" s="2">
        <v>914.46457459525675</v>
      </c>
      <c r="K65" s="2">
        <v>694.41700877374217</v>
      </c>
      <c r="L65" s="2">
        <v>914.29</v>
      </c>
      <c r="M65" s="3" t="s">
        <v>4016</v>
      </c>
    </row>
    <row r="66" spans="1:13" x14ac:dyDescent="0.25">
      <c r="A66" t="str">
        <f t="shared" si="0"/>
        <v>43402C07J</v>
      </c>
      <c r="B66" s="4" t="s">
        <v>380</v>
      </c>
      <c r="C66" s="1">
        <v>434</v>
      </c>
      <c r="D66" s="1" t="s">
        <v>381</v>
      </c>
      <c r="E66" s="2">
        <v>7104.14</v>
      </c>
      <c r="F66" s="2">
        <v>4871450.8808000004</v>
      </c>
      <c r="G66" s="2">
        <v>2364790.9064000002</v>
      </c>
      <c r="H66" s="3">
        <v>1.0599922249</v>
      </c>
      <c r="I66" s="5">
        <v>2506659.9744000002</v>
      </c>
      <c r="J66" s="2">
        <v>685.72</v>
      </c>
      <c r="K66" s="2">
        <v>332.8750427778732</v>
      </c>
      <c r="L66" s="2">
        <v>685.72</v>
      </c>
      <c r="M66" s="3" t="s">
        <v>4016</v>
      </c>
    </row>
    <row r="67" spans="1:13" x14ac:dyDescent="0.25">
      <c r="A67" t="str">
        <f t="shared" ref="A67:A130" si="1">TRIM(CONCATENATE(C67,B67))</f>
        <v>43502C081</v>
      </c>
      <c r="B67" s="4" t="s">
        <v>382</v>
      </c>
      <c r="C67" s="1">
        <v>435</v>
      </c>
      <c r="D67" s="1" t="s">
        <v>383</v>
      </c>
      <c r="E67" s="2">
        <v>8257.56</v>
      </c>
      <c r="F67" s="2">
        <v>6399228.6391000003</v>
      </c>
      <c r="G67" s="2">
        <v>6236585.5524000004</v>
      </c>
      <c r="H67" s="3">
        <v>2.6078867200000001E-2</v>
      </c>
      <c r="I67" s="5">
        <v>162643.08670000001</v>
      </c>
      <c r="J67" s="2">
        <v>774.95393785815668</v>
      </c>
      <c r="K67" s="2">
        <v>755.25767325941331</v>
      </c>
      <c r="L67" s="2">
        <v>771.76</v>
      </c>
      <c r="M67" s="3" t="s">
        <v>4016</v>
      </c>
    </row>
    <row r="68" spans="1:13" x14ac:dyDescent="0.25">
      <c r="A68" t="str">
        <f t="shared" si="1"/>
        <v>43902C08J</v>
      </c>
      <c r="B68" s="4" t="s">
        <v>386</v>
      </c>
      <c r="C68" s="1">
        <v>439</v>
      </c>
      <c r="D68" s="1" t="s">
        <v>387</v>
      </c>
      <c r="E68" s="2">
        <v>32709.74</v>
      </c>
      <c r="F68" s="2">
        <v>18933051.706999999</v>
      </c>
      <c r="G68" s="2">
        <v>18375733.175000001</v>
      </c>
      <c r="H68" s="3">
        <v>3.0329050100000001E-2</v>
      </c>
      <c r="I68" s="5">
        <v>557318.53206999996</v>
      </c>
      <c r="J68" s="2">
        <v>578.82000000611436</v>
      </c>
      <c r="K68" s="2">
        <v>561.78169484074158</v>
      </c>
      <c r="L68" s="2">
        <v>578.82000000000005</v>
      </c>
      <c r="M68" s="3" t="s">
        <v>4016</v>
      </c>
    </row>
    <row r="69" spans="1:13" x14ac:dyDescent="0.25">
      <c r="A69" t="str">
        <f t="shared" si="1"/>
        <v>44002C091</v>
      </c>
      <c r="B69" s="4" t="s">
        <v>388</v>
      </c>
      <c r="C69" s="1">
        <v>440</v>
      </c>
      <c r="D69" s="1" t="s">
        <v>389</v>
      </c>
      <c r="E69" s="2">
        <v>1158.49</v>
      </c>
      <c r="F69" s="2">
        <v>4029091.2536999998</v>
      </c>
      <c r="G69" s="2">
        <v>2483677.8963000001</v>
      </c>
      <c r="H69" s="3">
        <v>0.62222776940000002</v>
      </c>
      <c r="I69" s="5">
        <v>1545413.3574000001</v>
      </c>
      <c r="J69" s="2">
        <v>3477.8817717028196</v>
      </c>
      <c r="K69" s="2">
        <v>2143.8923912161522</v>
      </c>
      <c r="L69" s="2">
        <v>3477.13</v>
      </c>
      <c r="M69" s="3" t="s">
        <v>4009</v>
      </c>
    </row>
    <row r="70" spans="1:13" x14ac:dyDescent="0.25">
      <c r="A70" t="str">
        <f t="shared" si="1"/>
        <v>45002C111</v>
      </c>
      <c r="B70" s="4" t="s">
        <v>400</v>
      </c>
      <c r="C70" s="1">
        <v>450</v>
      </c>
      <c r="D70" s="1" t="s">
        <v>401</v>
      </c>
      <c r="E70" s="2">
        <v>3192.85</v>
      </c>
      <c r="F70" s="2">
        <v>2088287.6680000001</v>
      </c>
      <c r="G70" s="2">
        <v>2220667.1911999998</v>
      </c>
      <c r="H70" s="3">
        <v>-5.9612499999999999E-2</v>
      </c>
      <c r="I70" s="5">
        <v>-132379.5232</v>
      </c>
      <c r="J70" s="2">
        <v>654.05129210579889</v>
      </c>
      <c r="K70" s="2">
        <v>695.51253306606941</v>
      </c>
      <c r="L70" s="2">
        <v>651.28</v>
      </c>
      <c r="M70" s="3" t="s">
        <v>4016</v>
      </c>
    </row>
    <row r="71" spans="1:13" x14ac:dyDescent="0.25">
      <c r="A71" t="str">
        <f t="shared" si="1"/>
        <v>45402C11J</v>
      </c>
      <c r="B71" s="4" t="s">
        <v>404</v>
      </c>
      <c r="C71" s="1">
        <v>454</v>
      </c>
      <c r="D71" s="1" t="s">
        <v>405</v>
      </c>
      <c r="E71" s="2">
        <v>8652.33</v>
      </c>
      <c r="F71" s="2">
        <v>5635089.4824000001</v>
      </c>
      <c r="G71" s="2">
        <v>4588714.6522000004</v>
      </c>
      <c r="H71" s="3">
        <v>0.22803222889999999</v>
      </c>
      <c r="I71" s="5">
        <v>1046374.8302</v>
      </c>
      <c r="J71" s="2">
        <v>651.28</v>
      </c>
      <c r="K71" s="2">
        <v>530.34438725753648</v>
      </c>
      <c r="L71" s="2">
        <v>651.28</v>
      </c>
      <c r="M71" s="3" t="s">
        <v>4009</v>
      </c>
    </row>
    <row r="72" spans="1:13" x14ac:dyDescent="0.25">
      <c r="A72" t="str">
        <f t="shared" si="1"/>
        <v>45502C121</v>
      </c>
      <c r="B72" s="4" t="s">
        <v>406</v>
      </c>
      <c r="C72" s="1">
        <v>455</v>
      </c>
      <c r="D72" s="1" t="s">
        <v>407</v>
      </c>
      <c r="E72" s="2">
        <v>2136.3000000000002</v>
      </c>
      <c r="F72" s="2">
        <v>2459868.2718000002</v>
      </c>
      <c r="G72" s="2">
        <v>2120601.8273999998</v>
      </c>
      <c r="H72" s="3">
        <v>0.1599859247</v>
      </c>
      <c r="I72" s="5">
        <v>339266.44438</v>
      </c>
      <c r="J72" s="2">
        <v>1151.4620005617189</v>
      </c>
      <c r="K72" s="2">
        <v>992.65170032298818</v>
      </c>
      <c r="L72" s="2">
        <v>1147.95</v>
      </c>
      <c r="M72" s="3" t="s">
        <v>4009</v>
      </c>
    </row>
    <row r="73" spans="1:13" x14ac:dyDescent="0.25">
      <c r="A73" t="str">
        <f t="shared" si="1"/>
        <v>45902C12J</v>
      </c>
      <c r="B73" s="4" t="s">
        <v>408</v>
      </c>
      <c r="C73" s="1">
        <v>459</v>
      </c>
      <c r="D73" s="1" t="s">
        <v>409</v>
      </c>
      <c r="E73" s="2">
        <v>3071.26</v>
      </c>
      <c r="F73" s="2">
        <v>3339626.6987999999</v>
      </c>
      <c r="G73" s="2">
        <v>3037348.5073000002</v>
      </c>
      <c r="H73" s="3">
        <v>9.95204175E-2</v>
      </c>
      <c r="I73" s="5">
        <v>302278.19151999999</v>
      </c>
      <c r="J73" s="2">
        <v>1087.3799999999999</v>
      </c>
      <c r="K73" s="2">
        <v>988.95844288663284</v>
      </c>
      <c r="L73" s="2">
        <v>1087.3800000000001</v>
      </c>
      <c r="M73" s="3" t="s">
        <v>4016</v>
      </c>
    </row>
    <row r="74" spans="1:13" x14ac:dyDescent="0.25">
      <c r="A74" t="str">
        <f t="shared" si="1"/>
        <v>51402M041</v>
      </c>
      <c r="B74" s="4" t="s">
        <v>420</v>
      </c>
      <c r="C74" s="1">
        <v>514</v>
      </c>
      <c r="D74" s="1" t="s">
        <v>421</v>
      </c>
      <c r="E74" s="2">
        <v>178.95</v>
      </c>
      <c r="F74" s="2">
        <v>81350.835600000006</v>
      </c>
      <c r="G74" s="2">
        <v>107721.10424</v>
      </c>
      <c r="H74" s="3">
        <v>-0.24480132099999999</v>
      </c>
      <c r="I74" s="5">
        <v>-26370.268639999998</v>
      </c>
      <c r="J74" s="2">
        <v>454.60092539815599</v>
      </c>
      <c r="K74" s="2">
        <v>601.96202425258457</v>
      </c>
      <c r="L74" s="2">
        <v>440.92</v>
      </c>
      <c r="M74" s="3" t="s">
        <v>4017</v>
      </c>
    </row>
    <row r="75" spans="1:13" x14ac:dyDescent="0.25">
      <c r="A75" t="str">
        <f t="shared" si="1"/>
        <v>52902M081</v>
      </c>
      <c r="B75" s="4" t="s">
        <v>440</v>
      </c>
      <c r="C75" s="1">
        <v>529</v>
      </c>
      <c r="D75" s="1" t="s">
        <v>441</v>
      </c>
      <c r="E75" s="2">
        <v>1018.23</v>
      </c>
      <c r="F75" s="2">
        <v>833022.68310000002</v>
      </c>
      <c r="G75" s="2">
        <v>674414.85762000002</v>
      </c>
      <c r="H75" s="3">
        <v>0.23517842720000001</v>
      </c>
      <c r="I75" s="5">
        <v>158607.82548</v>
      </c>
      <c r="J75" s="2">
        <v>818.10856397866883</v>
      </c>
      <c r="K75" s="2">
        <v>662.34039226893731</v>
      </c>
      <c r="L75" s="2">
        <v>805.98</v>
      </c>
      <c r="M75" s="3" t="s">
        <v>4016</v>
      </c>
    </row>
    <row r="76" spans="1:13" x14ac:dyDescent="0.25">
      <c r="A76" t="str">
        <f t="shared" si="1"/>
        <v>53302M08T</v>
      </c>
      <c r="B76" s="4" t="s">
        <v>446</v>
      </c>
      <c r="C76" s="1">
        <v>533</v>
      </c>
      <c r="D76" s="1" t="s">
        <v>447</v>
      </c>
      <c r="E76" s="2">
        <v>1542.55</v>
      </c>
      <c r="F76" s="2">
        <v>463443.72200000001</v>
      </c>
      <c r="G76" s="2">
        <v>542714.16706000001</v>
      </c>
      <c r="H76" s="3">
        <v>-0.14606297400000001</v>
      </c>
      <c r="I76" s="5">
        <v>-79270.445059999998</v>
      </c>
      <c r="J76" s="2">
        <v>300.44</v>
      </c>
      <c r="K76" s="2">
        <v>351.82922243039127</v>
      </c>
      <c r="L76" s="2">
        <v>300.44</v>
      </c>
      <c r="M76" s="3" t="s">
        <v>4016</v>
      </c>
    </row>
    <row r="77" spans="1:13" x14ac:dyDescent="0.25">
      <c r="A77" t="str">
        <f t="shared" si="1"/>
        <v>62803C061</v>
      </c>
      <c r="B77" s="4" t="s">
        <v>460</v>
      </c>
      <c r="C77" s="1">
        <v>628</v>
      </c>
      <c r="D77" s="1" t="s">
        <v>461</v>
      </c>
      <c r="E77" s="2">
        <v>493.8</v>
      </c>
      <c r="F77" s="2">
        <v>502333.83850000001</v>
      </c>
      <c r="G77" s="2">
        <v>394797.70212999999</v>
      </c>
      <c r="H77" s="3">
        <v>0.27238288309999997</v>
      </c>
      <c r="I77" s="5">
        <v>107536.13636999999</v>
      </c>
      <c r="J77" s="2">
        <v>1017.2819734710409</v>
      </c>
      <c r="K77" s="2">
        <v>799.50931982584041</v>
      </c>
      <c r="L77" s="2">
        <v>1011.05</v>
      </c>
      <c r="M77" s="3" t="s">
        <v>4015</v>
      </c>
    </row>
    <row r="78" spans="1:13" x14ac:dyDescent="0.25">
      <c r="A78" t="str">
        <f t="shared" si="1"/>
        <v>63203C06J</v>
      </c>
      <c r="B78" s="4" t="s">
        <v>464</v>
      </c>
      <c r="C78" s="1">
        <v>632</v>
      </c>
      <c r="D78" s="1" t="s">
        <v>465</v>
      </c>
      <c r="E78" s="2">
        <v>478.62</v>
      </c>
      <c r="F78" s="2">
        <v>362927.97360000003</v>
      </c>
      <c r="G78" s="2">
        <v>184665.63138000001</v>
      </c>
      <c r="H78" s="3">
        <v>0.9653249545</v>
      </c>
      <c r="I78" s="5">
        <v>178262.34221999999</v>
      </c>
      <c r="J78" s="2">
        <v>758.28000000000009</v>
      </c>
      <c r="K78" s="2">
        <v>385.82932468346496</v>
      </c>
      <c r="L78" s="2">
        <v>758.28</v>
      </c>
      <c r="M78" s="3" t="s">
        <v>4017</v>
      </c>
    </row>
    <row r="79" spans="1:13" x14ac:dyDescent="0.25">
      <c r="A79" t="str">
        <f t="shared" si="1"/>
        <v>63303C071</v>
      </c>
      <c r="B79" s="4" t="s">
        <v>466</v>
      </c>
      <c r="C79" s="1">
        <v>633</v>
      </c>
      <c r="D79" s="1" t="s">
        <v>467</v>
      </c>
      <c r="E79" s="2">
        <v>20618.71</v>
      </c>
      <c r="F79" s="2">
        <v>19802804.982999999</v>
      </c>
      <c r="G79" s="2">
        <v>17680213.397</v>
      </c>
      <c r="H79" s="3">
        <v>0.1200546361</v>
      </c>
      <c r="I79" s="5">
        <v>2122591.5861</v>
      </c>
      <c r="J79" s="2">
        <v>960.42890088662193</v>
      </c>
      <c r="K79" s="2">
        <v>857.48397436115067</v>
      </c>
      <c r="L79" s="2">
        <v>959.19</v>
      </c>
      <c r="M79" s="3" t="s">
        <v>4016</v>
      </c>
    </row>
    <row r="80" spans="1:13" x14ac:dyDescent="0.25">
      <c r="A80" t="str">
        <f t="shared" si="1"/>
        <v>63403C072</v>
      </c>
      <c r="B80" s="4" t="s">
        <v>468</v>
      </c>
      <c r="C80" s="1">
        <v>634</v>
      </c>
      <c r="D80" s="1" t="s">
        <v>469</v>
      </c>
      <c r="E80" s="2">
        <v>547.66999999999996</v>
      </c>
      <c r="F80" s="2">
        <v>929387.24399999995</v>
      </c>
      <c r="G80" s="2">
        <v>829782.576</v>
      </c>
      <c r="H80" s="3">
        <v>0.1200370686</v>
      </c>
      <c r="I80" s="5">
        <v>99604.668002999999</v>
      </c>
      <c r="J80" s="2">
        <v>1696.9840305293335</v>
      </c>
      <c r="K80" s="2">
        <v>1515.1141672905219</v>
      </c>
      <c r="L80" s="2">
        <v>1666.14</v>
      </c>
      <c r="M80" s="3" t="s">
        <v>4015</v>
      </c>
    </row>
    <row r="81" spans="1:13" x14ac:dyDescent="0.25">
      <c r="A81" t="str">
        <f t="shared" si="1"/>
        <v>63703C07J</v>
      </c>
      <c r="B81" s="4" t="s">
        <v>472</v>
      </c>
      <c r="C81" s="1">
        <v>637</v>
      </c>
      <c r="D81" s="1" t="s">
        <v>473</v>
      </c>
      <c r="E81" s="2">
        <v>6843.33</v>
      </c>
      <c r="F81" s="2">
        <v>4923023.1687000003</v>
      </c>
      <c r="G81" s="2">
        <v>2846553.65</v>
      </c>
      <c r="H81" s="3">
        <v>0.72946790189999999</v>
      </c>
      <c r="I81" s="5">
        <v>2076469.5186999999</v>
      </c>
      <c r="J81" s="2">
        <v>719.3900000000001</v>
      </c>
      <c r="K81" s="2">
        <v>415.96030733575611</v>
      </c>
      <c r="L81" s="2">
        <v>719.39</v>
      </c>
      <c r="M81" s="3" t="s">
        <v>4018</v>
      </c>
    </row>
    <row r="82" spans="1:13" x14ac:dyDescent="0.25">
      <c r="A82" t="str">
        <f t="shared" si="1"/>
        <v>63803C091</v>
      </c>
      <c r="B82" s="4" t="s">
        <v>474</v>
      </c>
      <c r="C82" s="1">
        <v>638</v>
      </c>
      <c r="D82" s="1" t="s">
        <v>475</v>
      </c>
      <c r="E82" s="2">
        <v>17497.46</v>
      </c>
      <c r="F82" s="2">
        <v>13696961.523</v>
      </c>
      <c r="G82" s="2">
        <v>14420458.421</v>
      </c>
      <c r="H82" s="3">
        <v>-5.0171559999999997E-2</v>
      </c>
      <c r="I82" s="5">
        <v>-723496.89800000004</v>
      </c>
      <c r="J82" s="2">
        <v>782.79713301244874</v>
      </c>
      <c r="K82" s="2">
        <v>824.14581436391347</v>
      </c>
      <c r="L82" s="2">
        <v>781.98</v>
      </c>
      <c r="M82" s="3" t="s">
        <v>4016</v>
      </c>
    </row>
    <row r="83" spans="1:13" x14ac:dyDescent="0.25">
      <c r="A83" t="str">
        <f t="shared" si="1"/>
        <v>64203C09J</v>
      </c>
      <c r="B83" s="4" t="s">
        <v>476</v>
      </c>
      <c r="C83" s="1">
        <v>642</v>
      </c>
      <c r="D83" s="1" t="s">
        <v>477</v>
      </c>
      <c r="E83" s="2">
        <v>3962.65</v>
      </c>
      <c r="F83" s="2">
        <v>3098713.0469999998</v>
      </c>
      <c r="G83" s="2">
        <v>2232144.2902000002</v>
      </c>
      <c r="H83" s="3">
        <v>0.38822255379999998</v>
      </c>
      <c r="I83" s="5">
        <v>866568.75674999994</v>
      </c>
      <c r="J83" s="2">
        <v>781.9799999999999</v>
      </c>
      <c r="K83" s="2">
        <v>563.29584752627659</v>
      </c>
      <c r="L83" s="2">
        <v>781.98</v>
      </c>
      <c r="M83" s="3" t="s">
        <v>4016</v>
      </c>
    </row>
    <row r="84" spans="1:13" x14ac:dyDescent="0.25">
      <c r="A84" t="str">
        <f t="shared" si="1"/>
        <v>64303C101</v>
      </c>
      <c r="B84" s="4" t="s">
        <v>478</v>
      </c>
      <c r="C84" s="1">
        <v>643</v>
      </c>
      <c r="D84" s="1" t="s">
        <v>479</v>
      </c>
      <c r="E84" s="2">
        <v>23894.62</v>
      </c>
      <c r="F84" s="2">
        <v>14207741.051999999</v>
      </c>
      <c r="G84" s="2">
        <v>11256886.605</v>
      </c>
      <c r="H84" s="3">
        <v>0.26213770739999998</v>
      </c>
      <c r="I84" s="5">
        <v>2950854.4473000001</v>
      </c>
      <c r="J84" s="2">
        <v>594.6</v>
      </c>
      <c r="K84" s="2">
        <v>471.10548755326516</v>
      </c>
      <c r="L84" s="2">
        <v>594.6</v>
      </c>
      <c r="M84" s="3" t="s">
        <v>4016</v>
      </c>
    </row>
    <row r="85" spans="1:13" x14ac:dyDescent="0.25">
      <c r="A85" t="str">
        <f t="shared" si="1"/>
        <v>64703C111</v>
      </c>
      <c r="B85" s="4" t="s">
        <v>482</v>
      </c>
      <c r="C85" s="1">
        <v>647</v>
      </c>
      <c r="D85" s="1" t="s">
        <v>483</v>
      </c>
      <c r="E85" s="2">
        <v>8556.2999999999993</v>
      </c>
      <c r="F85" s="2">
        <v>5181863.2143999999</v>
      </c>
      <c r="G85" s="2">
        <v>5340256.977</v>
      </c>
      <c r="H85" s="3">
        <v>-2.9660326000000001E-2</v>
      </c>
      <c r="I85" s="5">
        <v>-158393.76259999999</v>
      </c>
      <c r="J85" s="2">
        <v>605.61962698830109</v>
      </c>
      <c r="K85" s="2">
        <v>624.13157287612637</v>
      </c>
      <c r="L85" s="2">
        <v>603.76</v>
      </c>
      <c r="M85" s="3" t="s">
        <v>4016</v>
      </c>
    </row>
    <row r="86" spans="1:13" x14ac:dyDescent="0.25">
      <c r="A86" t="str">
        <f t="shared" si="1"/>
        <v>65103C121</v>
      </c>
      <c r="B86" s="4" t="s">
        <v>484</v>
      </c>
      <c r="C86" s="1">
        <v>651</v>
      </c>
      <c r="D86" s="1" t="s">
        <v>485</v>
      </c>
      <c r="E86" s="2">
        <v>4081.79</v>
      </c>
      <c r="F86" s="2">
        <v>2069467.53</v>
      </c>
      <c r="G86" s="2">
        <v>2118961.5723000001</v>
      </c>
      <c r="H86" s="3">
        <v>-2.3357688000000001E-2</v>
      </c>
      <c r="I86" s="5">
        <v>-49494.042350000003</v>
      </c>
      <c r="J86" s="2">
        <v>507</v>
      </c>
      <c r="K86" s="2">
        <v>519.12557292266388</v>
      </c>
      <c r="L86" s="2">
        <v>507</v>
      </c>
      <c r="M86" s="3" t="s">
        <v>4016</v>
      </c>
    </row>
    <row r="87" spans="1:13" x14ac:dyDescent="0.25">
      <c r="A87" t="str">
        <f t="shared" si="1"/>
        <v>65503C131</v>
      </c>
      <c r="B87" s="4" t="s">
        <v>488</v>
      </c>
      <c r="C87" s="1">
        <v>655</v>
      </c>
      <c r="D87" s="1" t="s">
        <v>489</v>
      </c>
      <c r="E87" s="2">
        <v>1724.41</v>
      </c>
      <c r="F87" s="2">
        <v>1202902.7080999999</v>
      </c>
      <c r="G87" s="2">
        <v>1263938.7250000001</v>
      </c>
      <c r="H87" s="3">
        <v>-4.8290329E-2</v>
      </c>
      <c r="I87" s="5">
        <v>-61036.016889999999</v>
      </c>
      <c r="J87" s="2">
        <v>697.57349360070975</v>
      </c>
      <c r="K87" s="2">
        <v>732.96879802367187</v>
      </c>
      <c r="L87" s="2">
        <v>693.11</v>
      </c>
      <c r="M87" s="3" t="s">
        <v>4018</v>
      </c>
    </row>
    <row r="88" spans="1:13" x14ac:dyDescent="0.25">
      <c r="A88" t="str">
        <f t="shared" si="1"/>
        <v>66303C14J</v>
      </c>
      <c r="B88" s="4" t="s">
        <v>492</v>
      </c>
      <c r="C88" s="1">
        <v>663</v>
      </c>
      <c r="D88" s="1" t="s">
        <v>493</v>
      </c>
      <c r="E88" s="2">
        <v>25063.81</v>
      </c>
      <c r="F88" s="2">
        <v>9294412.6623</v>
      </c>
      <c r="G88" s="2">
        <v>6414774.3672000002</v>
      </c>
      <c r="H88" s="3">
        <v>0.44890718369999999</v>
      </c>
      <c r="I88" s="5">
        <v>2879638.2951000002</v>
      </c>
      <c r="J88" s="2">
        <v>370.83</v>
      </c>
      <c r="K88" s="2">
        <v>255.93771925337768</v>
      </c>
      <c r="L88" s="2">
        <v>370.83</v>
      </c>
      <c r="M88" s="3" t="s">
        <v>4009</v>
      </c>
    </row>
    <row r="89" spans="1:13" x14ac:dyDescent="0.25">
      <c r="A89" t="str">
        <f t="shared" si="1"/>
        <v>66403C151</v>
      </c>
      <c r="B89" s="4" t="s">
        <v>494</v>
      </c>
      <c r="C89" s="1">
        <v>664</v>
      </c>
      <c r="D89" s="1" t="s">
        <v>495</v>
      </c>
      <c r="E89" s="2">
        <v>293.73</v>
      </c>
      <c r="F89" s="2">
        <v>99103.608900000007</v>
      </c>
      <c r="G89" s="2">
        <v>137216.65914</v>
      </c>
      <c r="H89" s="3">
        <v>-0.27775818499999999</v>
      </c>
      <c r="I89" s="5">
        <v>-38113.050239999997</v>
      </c>
      <c r="J89" s="2">
        <v>337.39695945255846</v>
      </c>
      <c r="K89" s="2">
        <v>467.15234787049332</v>
      </c>
      <c r="L89" s="2">
        <v>310.56</v>
      </c>
      <c r="M89" s="3" t="s">
        <v>4017</v>
      </c>
    </row>
    <row r="90" spans="1:13" x14ac:dyDescent="0.25">
      <c r="A90" t="str">
        <f t="shared" si="1"/>
        <v>66803C15J</v>
      </c>
      <c r="B90" s="4" t="s">
        <v>496</v>
      </c>
      <c r="C90" s="1">
        <v>668</v>
      </c>
      <c r="D90" s="1" t="s">
        <v>497</v>
      </c>
      <c r="E90" s="2">
        <v>5808.48</v>
      </c>
      <c r="F90" s="2">
        <v>1803881.5488</v>
      </c>
      <c r="G90" s="2">
        <v>1453505.0952000001</v>
      </c>
      <c r="H90" s="3">
        <v>0.24105622660000001</v>
      </c>
      <c r="I90" s="5">
        <v>350376.45358999999</v>
      </c>
      <c r="J90" s="2">
        <v>310.56</v>
      </c>
      <c r="K90" s="2">
        <v>250.23846087100245</v>
      </c>
      <c r="L90" s="2">
        <v>310.56</v>
      </c>
      <c r="M90" s="3" t="s">
        <v>4016</v>
      </c>
    </row>
    <row r="91" spans="1:13" x14ac:dyDescent="0.25">
      <c r="A91" t="str">
        <f t="shared" si="1"/>
        <v>66903C161</v>
      </c>
      <c r="B91" s="4" t="s">
        <v>498</v>
      </c>
      <c r="C91" s="1">
        <v>669</v>
      </c>
      <c r="D91" s="1" t="s">
        <v>499</v>
      </c>
      <c r="E91" s="2">
        <v>6612.23</v>
      </c>
      <c r="F91" s="2">
        <v>5706546.5740999999</v>
      </c>
      <c r="G91" s="2">
        <v>5504241.5290999999</v>
      </c>
      <c r="H91" s="3">
        <v>3.6754390900000003E-2</v>
      </c>
      <c r="I91" s="5">
        <v>202305.04498999999</v>
      </c>
      <c r="J91" s="2">
        <v>863.02904982131599</v>
      </c>
      <c r="K91" s="2">
        <v>832.43346482200411</v>
      </c>
      <c r="L91" s="2">
        <v>856.48</v>
      </c>
      <c r="M91" s="3" t="s">
        <v>4009</v>
      </c>
    </row>
    <row r="92" spans="1:13" x14ac:dyDescent="0.25">
      <c r="A92" t="str">
        <f t="shared" si="1"/>
        <v>67003C162</v>
      </c>
      <c r="B92" s="4" t="s">
        <v>500</v>
      </c>
      <c r="C92" s="1">
        <v>670</v>
      </c>
      <c r="D92" s="1" t="s">
        <v>501</v>
      </c>
      <c r="E92" s="2">
        <v>456.96</v>
      </c>
      <c r="F92" s="2">
        <v>1068358.5407</v>
      </c>
      <c r="G92" s="2">
        <v>933189.10959000001</v>
      </c>
      <c r="H92" s="3">
        <v>0.14484677300000001</v>
      </c>
      <c r="I92" s="5">
        <v>135169.43111</v>
      </c>
      <c r="J92" s="2">
        <v>2337.9694955794821</v>
      </c>
      <c r="K92" s="2">
        <v>2042.1680444459034</v>
      </c>
      <c r="L92" s="2">
        <v>2307.6999999999998</v>
      </c>
      <c r="M92" s="3" t="s">
        <v>4017</v>
      </c>
    </row>
    <row r="93" spans="1:13" x14ac:dyDescent="0.25">
      <c r="A93" t="str">
        <f t="shared" si="1"/>
        <v>67303C16J</v>
      </c>
      <c r="B93" s="4" t="s">
        <v>506</v>
      </c>
      <c r="C93" s="1">
        <v>673</v>
      </c>
      <c r="D93" s="1" t="s">
        <v>507</v>
      </c>
      <c r="E93" s="2">
        <v>12279.05</v>
      </c>
      <c r="F93" s="2">
        <v>4858083.3420000002</v>
      </c>
      <c r="G93" s="2">
        <v>5577946.4380000001</v>
      </c>
      <c r="H93" s="3">
        <v>-0.129055218</v>
      </c>
      <c r="I93" s="5">
        <v>-719863.09600000002</v>
      </c>
      <c r="J93" s="2">
        <v>395.64000000000004</v>
      </c>
      <c r="K93" s="2">
        <v>454.26530863544008</v>
      </c>
      <c r="L93" s="2">
        <v>395.64</v>
      </c>
      <c r="M93" s="3" t="s">
        <v>4016</v>
      </c>
    </row>
    <row r="94" spans="1:13" x14ac:dyDescent="0.25">
      <c r="A94" t="str">
        <f t="shared" si="1"/>
        <v>67403C171</v>
      </c>
      <c r="B94" s="4" t="s">
        <v>508</v>
      </c>
      <c r="C94" s="1">
        <v>674</v>
      </c>
      <c r="D94" s="1" t="s">
        <v>509</v>
      </c>
      <c r="E94" s="2">
        <v>1215.68</v>
      </c>
      <c r="F94" s="2">
        <v>974654.18240000005</v>
      </c>
      <c r="G94" s="2">
        <v>853382.37025000004</v>
      </c>
      <c r="H94" s="3">
        <v>0.1421072387</v>
      </c>
      <c r="I94" s="5">
        <v>121271.81215</v>
      </c>
      <c r="J94" s="2">
        <v>801.73580415898925</v>
      </c>
      <c r="K94" s="2">
        <v>701.97944380922615</v>
      </c>
      <c r="L94" s="2">
        <v>796.93</v>
      </c>
      <c r="M94" s="3" t="s">
        <v>4009</v>
      </c>
    </row>
    <row r="95" spans="1:13" x14ac:dyDescent="0.25">
      <c r="A95" t="str">
        <f t="shared" si="1"/>
        <v>67803C17J</v>
      </c>
      <c r="B95" s="4" t="s">
        <v>512</v>
      </c>
      <c r="C95" s="1">
        <v>678</v>
      </c>
      <c r="D95" s="1" t="s">
        <v>513</v>
      </c>
      <c r="E95" s="2">
        <v>4837.57</v>
      </c>
      <c r="F95" s="2">
        <v>2891415.5890000002</v>
      </c>
      <c r="G95" s="2">
        <v>1788735.9001</v>
      </c>
      <c r="H95" s="3">
        <v>0.61645751550000005</v>
      </c>
      <c r="I95" s="5">
        <v>1102679.6889</v>
      </c>
      <c r="J95" s="2">
        <v>597.70000000000005</v>
      </c>
      <c r="K95" s="2">
        <v>369.7591766320694</v>
      </c>
      <c r="L95" s="2">
        <v>597.70000000000005</v>
      </c>
      <c r="M95" s="3" t="s">
        <v>4016</v>
      </c>
    </row>
    <row r="96" spans="1:13" x14ac:dyDescent="0.25">
      <c r="A96" t="str">
        <f t="shared" si="1"/>
        <v>68303C191</v>
      </c>
      <c r="B96" s="4" t="s">
        <v>518</v>
      </c>
      <c r="C96" s="1">
        <v>683</v>
      </c>
      <c r="D96" s="1" t="s">
        <v>519</v>
      </c>
      <c r="E96" s="2">
        <v>4838.24</v>
      </c>
      <c r="F96" s="2">
        <v>8981000.9976000004</v>
      </c>
      <c r="G96" s="2">
        <v>9843864.2905000001</v>
      </c>
      <c r="H96" s="3">
        <v>-8.7654936000000003E-2</v>
      </c>
      <c r="I96" s="5">
        <v>-862863.2929</v>
      </c>
      <c r="J96" s="2">
        <v>1856.253719865075</v>
      </c>
      <c r="K96" s="2">
        <v>2034.5961114992231</v>
      </c>
      <c r="L96" s="2">
        <v>1855.74</v>
      </c>
      <c r="M96" s="3" t="s">
        <v>4015</v>
      </c>
    </row>
    <row r="97" spans="1:13" x14ac:dyDescent="0.25">
      <c r="A97" t="str">
        <f t="shared" si="1"/>
        <v>71203C19J</v>
      </c>
      <c r="B97" s="4" t="s">
        <v>522</v>
      </c>
      <c r="C97" s="1">
        <v>712</v>
      </c>
      <c r="D97" s="1" t="s">
        <v>523</v>
      </c>
      <c r="E97" s="2">
        <v>375.57</v>
      </c>
      <c r="F97" s="2">
        <v>696960.27179999999</v>
      </c>
      <c r="G97" s="2">
        <v>234839.46575</v>
      </c>
      <c r="H97" s="3">
        <v>1.9678157782000001</v>
      </c>
      <c r="I97" s="5">
        <v>462120.80605000001</v>
      </c>
      <c r="J97" s="2">
        <v>1855.74</v>
      </c>
      <c r="K97" s="2">
        <v>625.28813736453924</v>
      </c>
      <c r="L97" s="2">
        <v>1855.74</v>
      </c>
      <c r="M97" s="3" t="s">
        <v>4017</v>
      </c>
    </row>
    <row r="98" spans="1:13" x14ac:dyDescent="0.25">
      <c r="A98" t="str">
        <f t="shared" si="1"/>
        <v>68703C201</v>
      </c>
      <c r="B98" s="4" t="s">
        <v>524</v>
      </c>
      <c r="C98" s="1">
        <v>687</v>
      </c>
      <c r="D98" s="1" t="s">
        <v>525</v>
      </c>
      <c r="E98" s="2">
        <v>12378.27</v>
      </c>
      <c r="F98" s="2">
        <v>13595042.528999999</v>
      </c>
      <c r="G98" s="2">
        <v>11999537.876</v>
      </c>
      <c r="H98" s="3">
        <v>0.13296384159999999</v>
      </c>
      <c r="I98" s="5">
        <v>1595504.6534</v>
      </c>
      <c r="J98" s="2">
        <v>1098.299078061797</v>
      </c>
      <c r="K98" s="2">
        <v>969.40346882076415</v>
      </c>
      <c r="L98" s="2">
        <v>1066.8800000000001</v>
      </c>
      <c r="M98" s="3" t="s">
        <v>4016</v>
      </c>
    </row>
    <row r="99" spans="1:13" x14ac:dyDescent="0.25">
      <c r="A99" t="str">
        <f t="shared" si="1"/>
        <v>69103C20J</v>
      </c>
      <c r="B99" s="4" t="s">
        <v>528</v>
      </c>
      <c r="C99" s="1">
        <v>691</v>
      </c>
      <c r="D99" s="1" t="s">
        <v>529</v>
      </c>
      <c r="E99" s="2">
        <v>3706.57</v>
      </c>
      <c r="F99" s="2">
        <v>2965849.0512000001</v>
      </c>
      <c r="G99" s="2">
        <v>1535192.5573</v>
      </c>
      <c r="H99" s="3">
        <v>0.931906872</v>
      </c>
      <c r="I99" s="5">
        <v>1430656.4938999999</v>
      </c>
      <c r="J99" s="2">
        <v>800.16</v>
      </c>
      <c r="K99" s="2">
        <v>414.18145544263291</v>
      </c>
      <c r="L99" s="2">
        <v>800.16</v>
      </c>
      <c r="M99" s="3" t="s">
        <v>4015</v>
      </c>
    </row>
    <row r="100" spans="1:13" x14ac:dyDescent="0.25">
      <c r="A100" t="str">
        <f t="shared" si="1"/>
        <v>69203C211</v>
      </c>
      <c r="B100" s="4" t="s">
        <v>530</v>
      </c>
      <c r="C100" s="1">
        <v>692</v>
      </c>
      <c r="D100" s="1" t="s">
        <v>531</v>
      </c>
      <c r="E100" s="2">
        <v>5666.6</v>
      </c>
      <c r="F100" s="2">
        <v>3550277.6231</v>
      </c>
      <c r="G100" s="2">
        <v>4067339.4371000002</v>
      </c>
      <c r="H100" s="3">
        <v>-0.12712531699999999</v>
      </c>
      <c r="I100" s="5">
        <v>-517061.81400000001</v>
      </c>
      <c r="J100" s="2">
        <v>626.52695145236999</v>
      </c>
      <c r="K100" s="2">
        <v>717.77422742032263</v>
      </c>
      <c r="L100" s="2">
        <v>623.97</v>
      </c>
      <c r="M100" s="3" t="s">
        <v>4016</v>
      </c>
    </row>
    <row r="101" spans="1:13" x14ac:dyDescent="0.25">
      <c r="A101" t="str">
        <f t="shared" si="1"/>
        <v>69603C21J</v>
      </c>
      <c r="B101" s="4" t="s">
        <v>532</v>
      </c>
      <c r="C101" s="1">
        <v>696</v>
      </c>
      <c r="D101" s="1" t="s">
        <v>533</v>
      </c>
      <c r="E101" s="2">
        <v>4535.7299999999996</v>
      </c>
      <c r="F101" s="2">
        <v>2830159.4481000002</v>
      </c>
      <c r="G101" s="2">
        <v>2886078.1798</v>
      </c>
      <c r="H101" s="3">
        <v>-1.9375335E-2</v>
      </c>
      <c r="I101" s="5">
        <v>-55918.731720000003</v>
      </c>
      <c r="J101" s="2">
        <v>623.97000000000014</v>
      </c>
      <c r="K101" s="2">
        <v>636.29849655953956</v>
      </c>
      <c r="L101" s="2">
        <v>623.97</v>
      </c>
      <c r="M101" s="3" t="s">
        <v>4018</v>
      </c>
    </row>
    <row r="102" spans="1:13" x14ac:dyDescent="0.25">
      <c r="A102" t="str">
        <f t="shared" si="1"/>
        <v>69803C241</v>
      </c>
      <c r="B102" s="4" t="s">
        <v>534</v>
      </c>
      <c r="C102" s="1">
        <v>698</v>
      </c>
      <c r="D102" s="1" t="s">
        <v>535</v>
      </c>
      <c r="E102" s="2">
        <v>3069.41</v>
      </c>
      <c r="F102" s="2">
        <v>3401789.5029000002</v>
      </c>
      <c r="G102" s="2">
        <v>4072218.2283999999</v>
      </c>
      <c r="H102" s="3">
        <v>-0.16463477300000001</v>
      </c>
      <c r="I102" s="5">
        <v>-670428.72549999994</v>
      </c>
      <c r="J102" s="2">
        <v>1108.2877500561999</v>
      </c>
      <c r="K102" s="2">
        <v>1326.7104193965615</v>
      </c>
      <c r="L102" s="2">
        <v>1145.6600000000001</v>
      </c>
      <c r="M102" s="3" t="s">
        <v>4009</v>
      </c>
    </row>
    <row r="103" spans="1:13" x14ac:dyDescent="0.25">
      <c r="A103" t="str">
        <f t="shared" si="1"/>
        <v>69903C242</v>
      </c>
      <c r="B103" s="4" t="s">
        <v>536</v>
      </c>
      <c r="C103" s="1">
        <v>699</v>
      </c>
      <c r="D103" s="1" t="s">
        <v>537</v>
      </c>
      <c r="E103" s="2">
        <v>312.17</v>
      </c>
      <c r="F103" s="2">
        <v>759172.0588</v>
      </c>
      <c r="G103" s="2">
        <v>510946.82948000001</v>
      </c>
      <c r="H103" s="3">
        <v>0.48581420800000003</v>
      </c>
      <c r="I103" s="5">
        <v>248225.22932000001</v>
      </c>
      <c r="J103" s="2">
        <v>2431.9186943011819</v>
      </c>
      <c r="K103" s="2">
        <v>1636.7582710702502</v>
      </c>
      <c r="L103" s="2">
        <v>2409.64</v>
      </c>
      <c r="M103" s="3" t="s">
        <v>4017</v>
      </c>
    </row>
    <row r="104" spans="1:13" x14ac:dyDescent="0.25">
      <c r="A104" t="str">
        <f t="shared" si="1"/>
        <v>70203C24J</v>
      </c>
      <c r="B104" s="4" t="s">
        <v>538</v>
      </c>
      <c r="C104" s="1">
        <v>702</v>
      </c>
      <c r="D104" s="1" t="s">
        <v>539</v>
      </c>
      <c r="E104" s="2">
        <v>1545.73</v>
      </c>
      <c r="F104" s="2">
        <v>694960.20799999998</v>
      </c>
      <c r="G104" s="2">
        <v>665903.30391999998</v>
      </c>
      <c r="H104" s="3">
        <v>4.3635320499999998E-2</v>
      </c>
      <c r="I104" s="5">
        <v>29056.904079</v>
      </c>
      <c r="J104" s="2">
        <v>449.59999999999997</v>
      </c>
      <c r="K104" s="2">
        <v>430.80182432895782</v>
      </c>
      <c r="L104" s="2">
        <v>449.6</v>
      </c>
      <c r="M104" s="3" t="s">
        <v>4016</v>
      </c>
    </row>
    <row r="105" spans="1:13" x14ac:dyDescent="0.25">
      <c r="A105" t="str">
        <f t="shared" si="1"/>
        <v>70303C251</v>
      </c>
      <c r="B105" s="4" t="s">
        <v>540</v>
      </c>
      <c r="C105" s="1">
        <v>703</v>
      </c>
      <c r="D105" s="1" t="s">
        <v>541</v>
      </c>
      <c r="E105" s="2">
        <v>263.07</v>
      </c>
      <c r="F105" s="2">
        <v>1264619.5481</v>
      </c>
      <c r="G105" s="2">
        <v>1263835.7289</v>
      </c>
      <c r="H105" s="3">
        <v>6.2019069999999998E-4</v>
      </c>
      <c r="I105" s="5">
        <v>783.81922684999995</v>
      </c>
      <c r="J105" s="2">
        <v>4807.1598741779753</v>
      </c>
      <c r="K105" s="2">
        <v>4804.1803660622645</v>
      </c>
      <c r="L105" s="2">
        <v>5322.7</v>
      </c>
      <c r="M105" s="3" t="s">
        <v>4017</v>
      </c>
    </row>
    <row r="106" spans="1:13" x14ac:dyDescent="0.25">
      <c r="A106" t="str">
        <f t="shared" si="1"/>
        <v>70403C252</v>
      </c>
      <c r="B106" s="4" t="s">
        <v>542</v>
      </c>
      <c r="C106" s="1">
        <v>704</v>
      </c>
      <c r="D106" s="1" t="s">
        <v>543</v>
      </c>
      <c r="E106" s="2">
        <v>156.49</v>
      </c>
      <c r="F106" s="2">
        <v>1165103.8171000001</v>
      </c>
      <c r="G106" s="2">
        <v>1156330.6285999999</v>
      </c>
      <c r="H106" s="3">
        <v>7.5870933999999998E-3</v>
      </c>
      <c r="I106" s="5">
        <v>8773.1884666999995</v>
      </c>
      <c r="J106" s="2">
        <v>7445.2285583743369</v>
      </c>
      <c r="K106" s="2">
        <v>7389.166263659019</v>
      </c>
      <c r="L106" s="2">
        <v>7585.79</v>
      </c>
      <c r="M106" s="3" t="s">
        <v>4017</v>
      </c>
    </row>
    <row r="107" spans="1:13" x14ac:dyDescent="0.25">
      <c r="A107" t="str">
        <f t="shared" si="1"/>
        <v>70703C261</v>
      </c>
      <c r="B107" s="4" t="s">
        <v>548</v>
      </c>
      <c r="C107" s="1">
        <v>707</v>
      </c>
      <c r="D107" s="1" t="s">
        <v>549</v>
      </c>
      <c r="E107" s="2">
        <v>1251.72</v>
      </c>
      <c r="F107" s="2">
        <v>2233985.4545</v>
      </c>
      <c r="G107" s="2">
        <v>2187320.0827000001</v>
      </c>
      <c r="H107" s="3">
        <v>2.1334496099999999E-2</v>
      </c>
      <c r="I107" s="5">
        <v>46665.371783000002</v>
      </c>
      <c r="J107" s="2">
        <v>1784.7325715815039</v>
      </c>
      <c r="K107" s="2">
        <v>1747.451572795833</v>
      </c>
      <c r="L107" s="2">
        <v>1978.53</v>
      </c>
      <c r="M107" s="3" t="s">
        <v>4016</v>
      </c>
    </row>
    <row r="108" spans="1:13" x14ac:dyDescent="0.25">
      <c r="A108" t="str">
        <f t="shared" si="1"/>
        <v>70803C262</v>
      </c>
      <c r="B108" s="4" t="s">
        <v>550</v>
      </c>
      <c r="C108" s="1">
        <v>708</v>
      </c>
      <c r="D108" s="1" t="s">
        <v>551</v>
      </c>
      <c r="E108" s="2">
        <v>241.28</v>
      </c>
      <c r="F108" s="2">
        <v>1038447.0128</v>
      </c>
      <c r="G108" s="2">
        <v>908915.43113000004</v>
      </c>
      <c r="H108" s="3">
        <v>0.14251224840000001</v>
      </c>
      <c r="I108" s="5">
        <v>129531.58167</v>
      </c>
      <c r="J108" s="2">
        <v>4303.9083753315654</v>
      </c>
      <c r="K108" s="2">
        <v>3767.0566608504641</v>
      </c>
      <c r="L108" s="2">
        <v>4517.49</v>
      </c>
      <c r="M108" s="3" t="s">
        <v>4017</v>
      </c>
    </row>
    <row r="109" spans="1:13" x14ac:dyDescent="0.25">
      <c r="A109" t="str">
        <f t="shared" si="1"/>
        <v>71303C27J</v>
      </c>
      <c r="B109" s="4" t="s">
        <v>556</v>
      </c>
      <c r="C109" s="1">
        <v>713</v>
      </c>
      <c r="D109" s="1" t="s">
        <v>557</v>
      </c>
      <c r="E109" s="2">
        <v>12026.35</v>
      </c>
      <c r="F109" s="2">
        <v>7150867.71</v>
      </c>
      <c r="G109" s="2">
        <v>3992435.4999000002</v>
      </c>
      <c r="H109" s="3">
        <v>0.79110412939999997</v>
      </c>
      <c r="I109" s="5">
        <v>3158432.2100999998</v>
      </c>
      <c r="J109" s="2">
        <v>594.6</v>
      </c>
      <c r="K109" s="2">
        <v>331.97399875273879</v>
      </c>
      <c r="L109" s="2">
        <v>594.6</v>
      </c>
      <c r="M109" s="3" t="s">
        <v>4016</v>
      </c>
    </row>
    <row r="110" spans="1:13" x14ac:dyDescent="0.25">
      <c r="A110" t="str">
        <f t="shared" si="1"/>
        <v>71403C28J</v>
      </c>
      <c r="B110" s="4" t="s">
        <v>558</v>
      </c>
      <c r="C110" s="1">
        <v>714</v>
      </c>
      <c r="D110" s="1" t="s">
        <v>559</v>
      </c>
      <c r="E110" s="2">
        <v>66019.8</v>
      </c>
      <c r="F110" s="2">
        <v>15431468.051999999</v>
      </c>
      <c r="G110" s="2">
        <v>15967731.009</v>
      </c>
      <c r="H110" s="3">
        <v>-3.3584167999999998E-2</v>
      </c>
      <c r="I110" s="5">
        <v>-536262.95649999997</v>
      </c>
      <c r="J110" s="2">
        <v>233.73999999999998</v>
      </c>
      <c r="K110" s="2">
        <v>241.8627594903347</v>
      </c>
      <c r="L110" s="2">
        <v>233.74</v>
      </c>
      <c r="M110" s="3" t="s">
        <v>4016</v>
      </c>
    </row>
    <row r="111" spans="1:13" x14ac:dyDescent="0.25">
      <c r="A111" t="str">
        <f t="shared" si="1"/>
        <v>81503K021</v>
      </c>
      <c r="B111" s="4" t="s">
        <v>560</v>
      </c>
      <c r="C111" s="1">
        <v>815</v>
      </c>
      <c r="D111" s="1" t="s">
        <v>561</v>
      </c>
      <c r="E111" s="2">
        <v>16060.79</v>
      </c>
      <c r="F111" s="2">
        <v>7148175.8053000001</v>
      </c>
      <c r="G111" s="2">
        <v>9122462.2825000007</v>
      </c>
      <c r="H111" s="3">
        <v>-0.21642035000000001</v>
      </c>
      <c r="I111" s="5">
        <v>-1974286.477</v>
      </c>
      <c r="J111" s="2">
        <v>445.07</v>
      </c>
      <c r="K111" s="2">
        <v>567.99586337284779</v>
      </c>
      <c r="L111" s="2">
        <v>445.07</v>
      </c>
      <c r="M111" s="3" t="s">
        <v>4016</v>
      </c>
    </row>
    <row r="112" spans="1:13" x14ac:dyDescent="0.25">
      <c r="A112" t="str">
        <f t="shared" si="1"/>
        <v>81903K02J</v>
      </c>
      <c r="B112" s="4" t="s">
        <v>564</v>
      </c>
      <c r="C112" s="1">
        <v>819</v>
      </c>
      <c r="D112" s="1" t="s">
        <v>565</v>
      </c>
      <c r="E112" s="2">
        <v>217016.17</v>
      </c>
      <c r="F112" s="2">
        <v>96587386.782000005</v>
      </c>
      <c r="G112" s="2">
        <v>111413087.45999999</v>
      </c>
      <c r="H112" s="3">
        <v>-0.13306965100000001</v>
      </c>
      <c r="I112" s="5">
        <v>-14825700.68</v>
      </c>
      <c r="J112" s="2">
        <v>445.07000000046077</v>
      </c>
      <c r="K112" s="2">
        <v>513.38611062945211</v>
      </c>
      <c r="L112" s="2">
        <v>445.07</v>
      </c>
      <c r="M112" s="3" t="s">
        <v>4009</v>
      </c>
    </row>
    <row r="113" spans="1:13" x14ac:dyDescent="0.25">
      <c r="A113" t="str">
        <f t="shared" si="1"/>
        <v>82003K03J</v>
      </c>
      <c r="B113" s="4" t="s">
        <v>566</v>
      </c>
      <c r="C113" s="1">
        <v>820</v>
      </c>
      <c r="D113" s="1" t="s">
        <v>567</v>
      </c>
      <c r="E113" s="2">
        <v>10645.38</v>
      </c>
      <c r="F113" s="2">
        <v>4157127.3437999999</v>
      </c>
      <c r="G113" s="2">
        <v>3265016.9413999999</v>
      </c>
      <c r="H113" s="3">
        <v>0.2732330087</v>
      </c>
      <c r="I113" s="5">
        <v>892110.40240000002</v>
      </c>
      <c r="J113" s="2">
        <v>390.51000000000005</v>
      </c>
      <c r="K113" s="2">
        <v>306.70741123379344</v>
      </c>
      <c r="L113" s="2">
        <v>390.51</v>
      </c>
      <c r="M113" s="3" t="s">
        <v>4016</v>
      </c>
    </row>
    <row r="114" spans="1:13" x14ac:dyDescent="0.25">
      <c r="A114" t="str">
        <f t="shared" si="1"/>
        <v>82103K04J</v>
      </c>
      <c r="B114" s="4" t="s">
        <v>568</v>
      </c>
      <c r="C114" s="1">
        <v>821</v>
      </c>
      <c r="D114" s="1" t="s">
        <v>569</v>
      </c>
      <c r="E114" s="2">
        <v>6121.89</v>
      </c>
      <c r="F114" s="2">
        <v>2099012.4243000001</v>
      </c>
      <c r="G114" s="2">
        <v>1563161.5464999999</v>
      </c>
      <c r="H114" s="3">
        <v>0.34279942400000002</v>
      </c>
      <c r="I114" s="5">
        <v>535850.87777000002</v>
      </c>
      <c r="J114" s="2">
        <v>342.87</v>
      </c>
      <c r="K114" s="2">
        <v>255.33969844280114</v>
      </c>
      <c r="L114" s="2">
        <v>342.87</v>
      </c>
      <c r="M114" s="3" t="s">
        <v>4016</v>
      </c>
    </row>
    <row r="115" spans="1:13" x14ac:dyDescent="0.25">
      <c r="A115" t="str">
        <f t="shared" si="1"/>
        <v>82203M021</v>
      </c>
      <c r="B115" s="4" t="s">
        <v>570</v>
      </c>
      <c r="C115" s="1">
        <v>822</v>
      </c>
      <c r="D115" s="1" t="s">
        <v>571</v>
      </c>
      <c r="E115" s="2">
        <v>711.08</v>
      </c>
      <c r="F115" s="2">
        <v>444097.9032</v>
      </c>
      <c r="G115" s="2">
        <v>304377.27088000003</v>
      </c>
      <c r="H115" s="3">
        <v>0.45903766699999998</v>
      </c>
      <c r="I115" s="5">
        <v>139720.63232</v>
      </c>
      <c r="J115" s="2">
        <v>624.54</v>
      </c>
      <c r="K115" s="2">
        <v>428.04926433031449</v>
      </c>
      <c r="L115" s="2">
        <v>624.54</v>
      </c>
      <c r="M115" s="3" t="s">
        <v>4016</v>
      </c>
    </row>
    <row r="116" spans="1:13" x14ac:dyDescent="0.25">
      <c r="A116" t="str">
        <f t="shared" si="1"/>
        <v>87403M02T</v>
      </c>
      <c r="B116" s="4" t="s">
        <v>576</v>
      </c>
      <c r="C116" s="1">
        <v>874</v>
      </c>
      <c r="D116" s="1" t="s">
        <v>577</v>
      </c>
      <c r="E116" s="2">
        <v>3847.43</v>
      </c>
      <c r="F116" s="2">
        <v>1148496.3293000001</v>
      </c>
      <c r="G116" s="2">
        <v>841095.18773999996</v>
      </c>
      <c r="H116" s="3">
        <v>0.36547723259999998</v>
      </c>
      <c r="I116" s="5">
        <v>307401.14156000002</v>
      </c>
      <c r="J116" s="2">
        <v>298.51000000000005</v>
      </c>
      <c r="K116" s="2">
        <v>218.61221328003367</v>
      </c>
      <c r="L116" s="2">
        <v>298.51</v>
      </c>
      <c r="M116" s="3" t="s">
        <v>4015</v>
      </c>
    </row>
    <row r="117" spans="1:13" x14ac:dyDescent="0.25">
      <c r="A117" t="str">
        <f t="shared" si="1"/>
        <v>87503M03T</v>
      </c>
      <c r="B117" s="4" t="s">
        <v>584</v>
      </c>
      <c r="C117" s="1">
        <v>875</v>
      </c>
      <c r="D117" s="1" t="s">
        <v>585</v>
      </c>
      <c r="E117" s="2">
        <v>505.05</v>
      </c>
      <c r="F117" s="2">
        <v>134196.83549999999</v>
      </c>
      <c r="G117" s="2">
        <v>152706.98159000001</v>
      </c>
      <c r="H117" s="3">
        <v>-0.12121348899999999</v>
      </c>
      <c r="I117" s="5">
        <v>-18510.146089999998</v>
      </c>
      <c r="J117" s="2">
        <v>265.70999999999998</v>
      </c>
      <c r="K117" s="2">
        <v>302.36012590832593</v>
      </c>
      <c r="L117" s="2">
        <v>265.70999999999998</v>
      </c>
      <c r="M117" s="3" t="s">
        <v>4017</v>
      </c>
    </row>
    <row r="118" spans="1:13" x14ac:dyDescent="0.25">
      <c r="A118" t="str">
        <f t="shared" si="1"/>
        <v>83003M041</v>
      </c>
      <c r="B118" s="4" t="s">
        <v>586</v>
      </c>
      <c r="C118" s="1">
        <v>830</v>
      </c>
      <c r="D118" s="1" t="s">
        <v>587</v>
      </c>
      <c r="E118" s="2">
        <v>504.16</v>
      </c>
      <c r="F118" s="2">
        <v>338362.96340000001</v>
      </c>
      <c r="G118" s="2">
        <v>388944.25868000003</v>
      </c>
      <c r="H118" s="3">
        <v>-0.130047672</v>
      </c>
      <c r="I118" s="5">
        <v>-50581.295279999998</v>
      </c>
      <c r="J118" s="2">
        <v>671.14202515074578</v>
      </c>
      <c r="K118" s="2">
        <v>771.46988789273246</v>
      </c>
      <c r="L118" s="2">
        <v>646.45000000000005</v>
      </c>
      <c r="M118" s="3" t="s">
        <v>4015</v>
      </c>
    </row>
    <row r="119" spans="1:13" x14ac:dyDescent="0.25">
      <c r="A119" t="str">
        <f t="shared" si="1"/>
        <v>87603M04T</v>
      </c>
      <c r="B119" s="4" t="s">
        <v>592</v>
      </c>
      <c r="C119" s="1">
        <v>876</v>
      </c>
      <c r="D119" s="1" t="s">
        <v>593</v>
      </c>
      <c r="E119" s="2">
        <v>2026.99</v>
      </c>
      <c r="F119" s="2">
        <v>539969.86609999998</v>
      </c>
      <c r="G119" s="2">
        <v>811622.75468000001</v>
      </c>
      <c r="H119" s="3">
        <v>-0.33470339100000002</v>
      </c>
      <c r="I119" s="5">
        <v>-271652.88860000001</v>
      </c>
      <c r="J119" s="2">
        <v>266.39</v>
      </c>
      <c r="K119" s="2">
        <v>400.40787309261515</v>
      </c>
      <c r="L119" s="2">
        <v>266.39</v>
      </c>
      <c r="M119" s="3" t="s">
        <v>4016</v>
      </c>
    </row>
    <row r="120" spans="1:13" x14ac:dyDescent="0.25">
      <c r="A120" t="str">
        <f t="shared" si="1"/>
        <v>83403M051</v>
      </c>
      <c r="B120" s="4" t="s">
        <v>594</v>
      </c>
      <c r="C120" s="1">
        <v>834</v>
      </c>
      <c r="D120" s="1" t="s">
        <v>595</v>
      </c>
      <c r="E120" s="2">
        <v>1095.45</v>
      </c>
      <c r="F120" s="2">
        <v>908021.00219999999</v>
      </c>
      <c r="G120" s="2">
        <v>1133680.4983000001</v>
      </c>
      <c r="H120" s="3">
        <v>-0.19905034699999999</v>
      </c>
      <c r="I120" s="5">
        <v>-225659.49609999999</v>
      </c>
      <c r="J120" s="2">
        <v>828.90227961111873</v>
      </c>
      <c r="K120" s="2">
        <v>1034.8993548769913</v>
      </c>
      <c r="L120" s="2">
        <v>824.02</v>
      </c>
      <c r="M120" s="3" t="s">
        <v>4015</v>
      </c>
    </row>
    <row r="121" spans="1:13" x14ac:dyDescent="0.25">
      <c r="A121" t="str">
        <f t="shared" si="1"/>
        <v>83503M052</v>
      </c>
      <c r="B121" s="4" t="s">
        <v>596</v>
      </c>
      <c r="C121" s="1">
        <v>835</v>
      </c>
      <c r="D121" s="1" t="s">
        <v>597</v>
      </c>
      <c r="E121" s="2">
        <v>594.12</v>
      </c>
      <c r="F121" s="2">
        <v>737084.18299999996</v>
      </c>
      <c r="G121" s="2">
        <v>821730.27336999995</v>
      </c>
      <c r="H121" s="3">
        <v>-0.10300958</v>
      </c>
      <c r="I121" s="5">
        <v>-84646.090370000005</v>
      </c>
      <c r="J121" s="2">
        <v>1240.631830269979</v>
      </c>
      <c r="K121" s="2">
        <v>1383.1048834747189</v>
      </c>
      <c r="L121" s="2">
        <v>1234.02</v>
      </c>
      <c r="M121" s="3" t="s">
        <v>4017</v>
      </c>
    </row>
    <row r="122" spans="1:13" x14ac:dyDescent="0.25">
      <c r="A122" t="str">
        <f t="shared" si="1"/>
        <v>87703M05T</v>
      </c>
      <c r="B122" s="4" t="s">
        <v>600</v>
      </c>
      <c r="C122" s="1">
        <v>877</v>
      </c>
      <c r="D122" s="1" t="s">
        <v>601</v>
      </c>
      <c r="E122" s="2">
        <v>1695.09</v>
      </c>
      <c r="F122" s="2">
        <v>482727.73019999999</v>
      </c>
      <c r="G122" s="2">
        <v>580655.23869000003</v>
      </c>
      <c r="H122" s="3">
        <v>-0.16865000399999999</v>
      </c>
      <c r="I122" s="5">
        <v>-97927.508489999993</v>
      </c>
      <c r="J122" s="2">
        <v>284.78000000000003</v>
      </c>
      <c r="K122" s="2">
        <v>342.5512737907722</v>
      </c>
      <c r="L122" s="2">
        <v>284.77999999999997</v>
      </c>
      <c r="M122" s="3" t="s">
        <v>4015</v>
      </c>
    </row>
    <row r="123" spans="1:13" x14ac:dyDescent="0.25">
      <c r="A123" t="str">
        <f t="shared" si="1"/>
        <v>83803M061</v>
      </c>
      <c r="B123" s="4" t="s">
        <v>602</v>
      </c>
      <c r="C123" s="1">
        <v>838</v>
      </c>
      <c r="D123" s="1" t="s">
        <v>603</v>
      </c>
      <c r="E123" s="2">
        <v>541.08000000000004</v>
      </c>
      <c r="F123" s="2">
        <v>441240.337</v>
      </c>
      <c r="G123" s="2">
        <v>497755.70442000002</v>
      </c>
      <c r="H123" s="3">
        <v>-0.113540371</v>
      </c>
      <c r="I123" s="5">
        <v>-56515.367420000002</v>
      </c>
      <c r="J123" s="2">
        <v>815.48077363790935</v>
      </c>
      <c r="K123" s="2">
        <v>919.92996307385226</v>
      </c>
      <c r="L123" s="2">
        <v>808.91</v>
      </c>
      <c r="M123" s="3" t="s">
        <v>4015</v>
      </c>
    </row>
    <row r="124" spans="1:13" x14ac:dyDescent="0.25">
      <c r="A124" t="str">
        <f t="shared" si="1"/>
        <v>87803M06T</v>
      </c>
      <c r="B124" s="4" t="s">
        <v>608</v>
      </c>
      <c r="C124" s="1">
        <v>878</v>
      </c>
      <c r="D124" s="1" t="s">
        <v>609</v>
      </c>
      <c r="E124" s="2">
        <v>768.28</v>
      </c>
      <c r="F124" s="2">
        <v>204331.7488</v>
      </c>
      <c r="G124" s="2">
        <v>245593.96864000001</v>
      </c>
      <c r="H124" s="3">
        <v>-0.16800990700000001</v>
      </c>
      <c r="I124" s="5">
        <v>-41262.219839999998</v>
      </c>
      <c r="J124" s="2">
        <v>265.96000000000004</v>
      </c>
      <c r="K124" s="2">
        <v>319.66726797521738</v>
      </c>
      <c r="L124" s="2">
        <v>265.95999999999998</v>
      </c>
      <c r="M124" s="3" t="s">
        <v>4017</v>
      </c>
    </row>
    <row r="125" spans="1:13" x14ac:dyDescent="0.25">
      <c r="A125" t="str">
        <f t="shared" si="1"/>
        <v>84203M071</v>
      </c>
      <c r="B125" s="4" t="s">
        <v>610</v>
      </c>
      <c r="C125" s="1">
        <v>842</v>
      </c>
      <c r="D125" s="1" t="s">
        <v>611</v>
      </c>
      <c r="E125" s="2">
        <v>2911.77</v>
      </c>
      <c r="F125" s="2">
        <v>1700639.2830999999</v>
      </c>
      <c r="G125" s="2">
        <v>1898912.4737</v>
      </c>
      <c r="H125" s="3">
        <v>-0.10441407599999999</v>
      </c>
      <c r="I125" s="5">
        <v>-198273.1906</v>
      </c>
      <c r="J125" s="2">
        <v>584.0568736885125</v>
      </c>
      <c r="K125" s="2">
        <v>652.15057291613005</v>
      </c>
      <c r="L125" s="2">
        <v>572.20000000000005</v>
      </c>
      <c r="M125" s="3" t="s">
        <v>4016</v>
      </c>
    </row>
    <row r="126" spans="1:13" x14ac:dyDescent="0.25">
      <c r="A126" t="str">
        <f t="shared" si="1"/>
        <v>84303M072</v>
      </c>
      <c r="B126" s="4" t="s">
        <v>612</v>
      </c>
      <c r="C126" s="1">
        <v>843</v>
      </c>
      <c r="D126" s="1" t="s">
        <v>613</v>
      </c>
      <c r="E126" s="2">
        <v>372.45</v>
      </c>
      <c r="F126" s="2">
        <v>990454.41810000001</v>
      </c>
      <c r="G126" s="2">
        <v>1106521.8158</v>
      </c>
      <c r="H126" s="3">
        <v>-0.10489390799999999</v>
      </c>
      <c r="I126" s="5">
        <v>-116067.3977</v>
      </c>
      <c r="J126" s="2">
        <v>2659.294987515103</v>
      </c>
      <c r="K126" s="2">
        <v>2970.927146731105</v>
      </c>
      <c r="L126" s="2">
        <v>2613.21</v>
      </c>
      <c r="M126" s="3" t="s">
        <v>4017</v>
      </c>
    </row>
    <row r="127" spans="1:13" x14ac:dyDescent="0.25">
      <c r="A127" t="str">
        <f t="shared" si="1"/>
        <v>84603M07T</v>
      </c>
      <c r="B127" s="4" t="s">
        <v>618</v>
      </c>
      <c r="C127" s="1">
        <v>846</v>
      </c>
      <c r="D127" s="1" t="s">
        <v>619</v>
      </c>
      <c r="E127" s="2">
        <v>333.74</v>
      </c>
      <c r="F127" s="2">
        <v>111248.8916</v>
      </c>
      <c r="G127" s="2">
        <v>116654.07595</v>
      </c>
      <c r="H127" s="3">
        <v>-4.6335151999999998E-2</v>
      </c>
      <c r="I127" s="5">
        <v>-5405.1843490000001</v>
      </c>
      <c r="J127" s="2">
        <v>333.34</v>
      </c>
      <c r="K127" s="2">
        <v>349.53579418109905</v>
      </c>
      <c r="L127" s="2">
        <v>333.34</v>
      </c>
      <c r="M127" s="3" t="s">
        <v>4017</v>
      </c>
    </row>
    <row r="128" spans="1:13" x14ac:dyDescent="0.25">
      <c r="A128" t="str">
        <f t="shared" si="1"/>
        <v>87903M08T</v>
      </c>
      <c r="B128" s="4" t="s">
        <v>626</v>
      </c>
      <c r="C128" s="1">
        <v>879</v>
      </c>
      <c r="D128" s="1" t="s">
        <v>627</v>
      </c>
      <c r="E128" s="2">
        <v>476.42</v>
      </c>
      <c r="F128" s="2">
        <v>169595.99160000001</v>
      </c>
      <c r="G128" s="2">
        <v>127716.37342</v>
      </c>
      <c r="H128" s="3">
        <v>0.32791111319999999</v>
      </c>
      <c r="I128" s="5">
        <v>41879.618180999998</v>
      </c>
      <c r="J128" s="2">
        <v>355.98</v>
      </c>
      <c r="K128" s="2">
        <v>268.07517194912054</v>
      </c>
      <c r="L128" s="2">
        <v>355.98</v>
      </c>
      <c r="M128" s="3" t="s">
        <v>4017</v>
      </c>
    </row>
    <row r="129" spans="1:13" x14ac:dyDescent="0.25">
      <c r="A129" t="str">
        <f t="shared" si="1"/>
        <v>85103M091</v>
      </c>
      <c r="B129" s="4" t="s">
        <v>628</v>
      </c>
      <c r="C129" s="1">
        <v>851</v>
      </c>
      <c r="D129" s="1" t="s">
        <v>629</v>
      </c>
      <c r="E129" s="2">
        <v>1248.3</v>
      </c>
      <c r="F129" s="2">
        <v>886955.32669999998</v>
      </c>
      <c r="G129" s="2">
        <v>899707.46481000003</v>
      </c>
      <c r="H129" s="3">
        <v>-1.4173649E-2</v>
      </c>
      <c r="I129" s="5">
        <v>-12752.13811</v>
      </c>
      <c r="J129" s="2">
        <v>710.53058295281585</v>
      </c>
      <c r="K129" s="2">
        <v>720.74618666186018</v>
      </c>
      <c r="L129" s="2">
        <v>700.24</v>
      </c>
      <c r="M129" s="3" t="s">
        <v>4016</v>
      </c>
    </row>
    <row r="130" spans="1:13" x14ac:dyDescent="0.25">
      <c r="A130" t="str">
        <f t="shared" si="1"/>
        <v>85503M09T</v>
      </c>
      <c r="B130" s="4" t="s">
        <v>636</v>
      </c>
      <c r="C130" s="1">
        <v>855</v>
      </c>
      <c r="D130" s="1" t="s">
        <v>637</v>
      </c>
      <c r="E130" s="2">
        <v>2801.63</v>
      </c>
      <c r="F130" s="2">
        <v>904534.26179999998</v>
      </c>
      <c r="G130" s="2">
        <v>966383.06455000001</v>
      </c>
      <c r="H130" s="3">
        <v>-6.4000296999999998E-2</v>
      </c>
      <c r="I130" s="5">
        <v>-61848.802750000003</v>
      </c>
      <c r="J130" s="2">
        <v>322.85999999999996</v>
      </c>
      <c r="K130" s="2">
        <v>344.93600673536474</v>
      </c>
      <c r="L130" s="2">
        <v>322.86</v>
      </c>
      <c r="M130" s="3" t="s">
        <v>4015</v>
      </c>
    </row>
    <row r="131" spans="1:13" x14ac:dyDescent="0.25">
      <c r="A131" t="str">
        <f t="shared" ref="A131:A194" si="2">TRIM(CONCATENATE(C131,B131))</f>
        <v>85603M101</v>
      </c>
      <c r="B131" s="4" t="s">
        <v>638</v>
      </c>
      <c r="C131" s="1">
        <v>856</v>
      </c>
      <c r="D131" s="1" t="s">
        <v>639</v>
      </c>
      <c r="E131" s="2">
        <v>397.75</v>
      </c>
      <c r="F131" s="2">
        <v>201500.15</v>
      </c>
      <c r="G131" s="2">
        <v>174340.86519000001</v>
      </c>
      <c r="H131" s="3">
        <v>0.1557826662</v>
      </c>
      <c r="I131" s="5">
        <v>27159.284809000001</v>
      </c>
      <c r="J131" s="2">
        <v>506.59999999999997</v>
      </c>
      <c r="K131" s="2">
        <v>438.31770003771214</v>
      </c>
      <c r="L131" s="2">
        <v>506.6</v>
      </c>
      <c r="M131" s="3" t="s">
        <v>4017</v>
      </c>
    </row>
    <row r="132" spans="1:13" x14ac:dyDescent="0.25">
      <c r="A132" t="str">
        <f t="shared" si="2"/>
        <v>88003M10T</v>
      </c>
      <c r="B132" s="4" t="s">
        <v>642</v>
      </c>
      <c r="C132" s="1">
        <v>880</v>
      </c>
      <c r="D132" s="1" t="s">
        <v>643</v>
      </c>
      <c r="E132" s="2">
        <v>6361.2</v>
      </c>
      <c r="F132" s="2">
        <v>2357778.7799999998</v>
      </c>
      <c r="G132" s="2">
        <v>1943543.372</v>
      </c>
      <c r="H132" s="3">
        <v>0.2131341209</v>
      </c>
      <c r="I132" s="5">
        <v>414235.40801999997</v>
      </c>
      <c r="J132" s="2">
        <v>370.65</v>
      </c>
      <c r="K132" s="2">
        <v>305.53093315726591</v>
      </c>
      <c r="L132" s="2">
        <v>370.65</v>
      </c>
      <c r="M132" s="3" t="s">
        <v>4016</v>
      </c>
    </row>
    <row r="133" spans="1:13" x14ac:dyDescent="0.25">
      <c r="A133" t="str">
        <f t="shared" si="2"/>
        <v>86003M111</v>
      </c>
      <c r="B133" s="4" t="s">
        <v>644</v>
      </c>
      <c r="C133" s="1">
        <v>860</v>
      </c>
      <c r="D133" s="1" t="s">
        <v>645</v>
      </c>
      <c r="E133" s="2">
        <v>2307.48</v>
      </c>
      <c r="F133" s="2">
        <v>1344843.7631999999</v>
      </c>
      <c r="G133" s="2">
        <v>1188306.7185</v>
      </c>
      <c r="H133" s="3">
        <v>0.13173117870000001</v>
      </c>
      <c r="I133" s="5">
        <v>156537.04469000001</v>
      </c>
      <c r="J133" s="2">
        <v>582.81925009100837</v>
      </c>
      <c r="K133" s="2">
        <v>514.98028953663731</v>
      </c>
      <c r="L133" s="2">
        <v>577.44000000000005</v>
      </c>
      <c r="M133" s="3" t="s">
        <v>4016</v>
      </c>
    </row>
    <row r="134" spans="1:13" x14ac:dyDescent="0.25">
      <c r="A134" t="str">
        <f t="shared" si="2"/>
        <v>88103M11T</v>
      </c>
      <c r="B134" s="4" t="s">
        <v>652</v>
      </c>
      <c r="C134" s="1">
        <v>881</v>
      </c>
      <c r="D134" s="1" t="s">
        <v>653</v>
      </c>
      <c r="E134" s="2">
        <v>10402.42</v>
      </c>
      <c r="F134" s="2">
        <v>3211955.2234</v>
      </c>
      <c r="G134" s="2">
        <v>3473907.7664999999</v>
      </c>
      <c r="H134" s="3">
        <v>-7.5405728000000005E-2</v>
      </c>
      <c r="I134" s="5">
        <v>-261952.54310000001</v>
      </c>
      <c r="J134" s="2">
        <v>308.77</v>
      </c>
      <c r="K134" s="2">
        <v>333.95188489793719</v>
      </c>
      <c r="L134" s="2">
        <v>308.77</v>
      </c>
      <c r="M134" s="3" t="s">
        <v>4009</v>
      </c>
    </row>
    <row r="135" spans="1:13" x14ac:dyDescent="0.25">
      <c r="A135" t="str">
        <f t="shared" si="2"/>
        <v>86803M131</v>
      </c>
      <c r="B135" s="4" t="s">
        <v>658</v>
      </c>
      <c r="C135" s="1">
        <v>868</v>
      </c>
      <c r="D135" s="1" t="s">
        <v>659</v>
      </c>
      <c r="E135" s="2">
        <v>732.7</v>
      </c>
      <c r="F135" s="2">
        <v>390195.39140000002</v>
      </c>
      <c r="G135" s="2">
        <v>449518.95874999999</v>
      </c>
      <c r="H135" s="3">
        <v>-0.131971224</v>
      </c>
      <c r="I135" s="5">
        <v>-59323.567349999998</v>
      </c>
      <c r="J135" s="2">
        <v>532.54454947454622</v>
      </c>
      <c r="K135" s="2">
        <v>613.5102480551385</v>
      </c>
      <c r="L135" s="2">
        <v>520.22</v>
      </c>
      <c r="M135" s="3" t="s">
        <v>4017</v>
      </c>
    </row>
    <row r="136" spans="1:13" x14ac:dyDescent="0.25">
      <c r="A136" t="str">
        <f t="shared" si="2"/>
        <v>87203M14Z</v>
      </c>
      <c r="B136" s="4" t="s">
        <v>662</v>
      </c>
      <c r="C136" s="1">
        <v>872</v>
      </c>
      <c r="D136" s="1" t="s">
        <v>663</v>
      </c>
      <c r="E136" s="2">
        <v>414.86</v>
      </c>
      <c r="F136" s="2">
        <v>249907.90179999999</v>
      </c>
      <c r="G136" s="2">
        <v>307571.45374000003</v>
      </c>
      <c r="H136" s="3">
        <v>-0.187480181</v>
      </c>
      <c r="I136" s="5">
        <v>-57663.551939999998</v>
      </c>
      <c r="J136" s="2">
        <v>602.39093139854401</v>
      </c>
      <c r="K136" s="2">
        <v>741.38613927590029</v>
      </c>
      <c r="L136" s="2">
        <v>550.78</v>
      </c>
      <c r="M136" s="3" t="s">
        <v>4017</v>
      </c>
    </row>
    <row r="137" spans="1:13" x14ac:dyDescent="0.25">
      <c r="A137" t="str">
        <f t="shared" si="2"/>
        <v>88203M15T</v>
      </c>
      <c r="B137" s="4" t="s">
        <v>664</v>
      </c>
      <c r="C137" s="1">
        <v>882</v>
      </c>
      <c r="D137" s="1" t="s">
        <v>665</v>
      </c>
      <c r="E137" s="2">
        <v>491.93</v>
      </c>
      <c r="F137" s="2">
        <v>126731.00659999999</v>
      </c>
      <c r="G137" s="2">
        <v>167776.86545000001</v>
      </c>
      <c r="H137" s="3">
        <v>-0.244645522</v>
      </c>
      <c r="I137" s="5">
        <v>-41045.858849999997</v>
      </c>
      <c r="J137" s="2">
        <v>257.62</v>
      </c>
      <c r="K137" s="2">
        <v>341.05841369707076</v>
      </c>
      <c r="L137" s="2">
        <v>257.62</v>
      </c>
      <c r="M137" s="3" t="s">
        <v>4018</v>
      </c>
    </row>
    <row r="138" spans="1:13" x14ac:dyDescent="0.25">
      <c r="A138" t="str">
        <f t="shared" si="2"/>
        <v>87303M15Z</v>
      </c>
      <c r="B138" s="4" t="s">
        <v>666</v>
      </c>
      <c r="C138" s="1">
        <v>873</v>
      </c>
      <c r="D138" s="1" t="s">
        <v>667</v>
      </c>
      <c r="E138" s="2">
        <v>723.97</v>
      </c>
      <c r="F138" s="2">
        <v>677846.13260000001</v>
      </c>
      <c r="G138" s="2">
        <v>801533.23762999999</v>
      </c>
      <c r="H138" s="3">
        <v>-0.15431313299999999</v>
      </c>
      <c r="I138" s="5">
        <v>-123687.105</v>
      </c>
      <c r="J138" s="2">
        <v>936.2903609265577</v>
      </c>
      <c r="K138" s="2">
        <v>1107.1359830241583</v>
      </c>
      <c r="L138" s="2">
        <v>917.51</v>
      </c>
      <c r="M138" s="3" t="s">
        <v>4016</v>
      </c>
    </row>
    <row r="139" spans="1:13" x14ac:dyDescent="0.25">
      <c r="A139" t="str">
        <f t="shared" si="2"/>
        <v>100504C021</v>
      </c>
      <c r="B139" s="4" t="s">
        <v>668</v>
      </c>
      <c r="C139" s="1">
        <v>1005</v>
      </c>
      <c r="D139" s="1" t="s">
        <v>669</v>
      </c>
      <c r="E139" s="2">
        <v>2555.37</v>
      </c>
      <c r="F139" s="2">
        <v>8454020.1297999993</v>
      </c>
      <c r="G139" s="2">
        <v>8340334.3835000005</v>
      </c>
      <c r="H139" s="3">
        <v>1.36308379E-2</v>
      </c>
      <c r="I139" s="5">
        <v>113685.74634</v>
      </c>
      <c r="J139" s="2">
        <v>3308.335047292564</v>
      </c>
      <c r="K139" s="2">
        <v>3263.8460901943754</v>
      </c>
      <c r="L139" s="2">
        <v>3431.94</v>
      </c>
      <c r="M139" s="3" t="s">
        <v>4016</v>
      </c>
    </row>
    <row r="140" spans="1:13" x14ac:dyDescent="0.25">
      <c r="A140" t="str">
        <f t="shared" si="2"/>
        <v>100604C022</v>
      </c>
      <c r="B140" s="4" t="s">
        <v>670</v>
      </c>
      <c r="C140" s="1">
        <v>1006</v>
      </c>
      <c r="D140" s="1" t="s">
        <v>671</v>
      </c>
      <c r="E140" s="2">
        <v>2849.56</v>
      </c>
      <c r="F140" s="2">
        <v>13885860.482000001</v>
      </c>
      <c r="G140" s="2">
        <v>11727519.787</v>
      </c>
      <c r="H140" s="3">
        <v>0.1840406782</v>
      </c>
      <c r="I140" s="5">
        <v>2158340.6949</v>
      </c>
      <c r="J140" s="2">
        <v>4872.9840684175806</v>
      </c>
      <c r="K140" s="2">
        <v>4115.5546073779815</v>
      </c>
      <c r="L140" s="2">
        <v>4917.66</v>
      </c>
      <c r="M140" s="3" t="s">
        <v>4009</v>
      </c>
    </row>
    <row r="141" spans="1:13" x14ac:dyDescent="0.25">
      <c r="A141" t="str">
        <f t="shared" si="2"/>
        <v>100704C023</v>
      </c>
      <c r="B141" s="4" t="s">
        <v>672</v>
      </c>
      <c r="C141" s="1">
        <v>1007</v>
      </c>
      <c r="D141" s="1" t="s">
        <v>673</v>
      </c>
      <c r="E141" s="2">
        <v>910.29</v>
      </c>
      <c r="F141" s="2">
        <v>5776947.4073999999</v>
      </c>
      <c r="G141" s="2">
        <v>5082130.9606999997</v>
      </c>
      <c r="H141" s="3">
        <v>0.1367175407</v>
      </c>
      <c r="I141" s="5">
        <v>694816.44668000005</v>
      </c>
      <c r="J141" s="2">
        <v>6346.271416142109</v>
      </c>
      <c r="K141" s="2">
        <v>5582.9801060101727</v>
      </c>
      <c r="L141" s="2">
        <v>6408.32</v>
      </c>
      <c r="M141" s="3" t="s">
        <v>4015</v>
      </c>
    </row>
    <row r="142" spans="1:13" x14ac:dyDescent="0.25">
      <c r="A142" t="str">
        <f t="shared" si="2"/>
        <v>100804C024</v>
      </c>
      <c r="B142" s="4" t="s">
        <v>674</v>
      </c>
      <c r="C142" s="1">
        <v>1008</v>
      </c>
      <c r="D142" s="1" t="s">
        <v>675</v>
      </c>
      <c r="E142" s="2">
        <v>461.11</v>
      </c>
      <c r="F142" s="2">
        <v>4744201.6008000001</v>
      </c>
      <c r="G142" s="2">
        <v>3119752.0811999999</v>
      </c>
      <c r="H142" s="3">
        <v>0.52069827260000001</v>
      </c>
      <c r="I142" s="5">
        <v>1624449.5196</v>
      </c>
      <c r="J142" s="2">
        <v>10288.654769577757</v>
      </c>
      <c r="K142" s="2">
        <v>6765.7437080089348</v>
      </c>
      <c r="L142" s="2">
        <v>9959.26</v>
      </c>
      <c r="M142" s="3" t="s">
        <v>4010</v>
      </c>
    </row>
    <row r="143" spans="1:13" x14ac:dyDescent="0.25">
      <c r="A143" t="str">
        <f t="shared" si="2"/>
        <v>100904C031</v>
      </c>
      <c r="B143" s="4" t="s">
        <v>676</v>
      </c>
      <c r="C143" s="1">
        <v>1009</v>
      </c>
      <c r="D143" s="1" t="s">
        <v>677</v>
      </c>
      <c r="E143" s="2">
        <v>790.07</v>
      </c>
      <c r="F143" s="2">
        <v>756689.54249999998</v>
      </c>
      <c r="G143" s="2">
        <v>790982.11355999997</v>
      </c>
      <c r="H143" s="3">
        <v>-4.3354419999999998E-2</v>
      </c>
      <c r="I143" s="5">
        <v>-34292.571060000002</v>
      </c>
      <c r="J143" s="2">
        <v>957.74999999999989</v>
      </c>
      <c r="K143" s="2">
        <v>1001.1544718316097</v>
      </c>
      <c r="L143" s="2">
        <v>957.75</v>
      </c>
      <c r="M143" s="3" t="s">
        <v>4015</v>
      </c>
    </row>
    <row r="144" spans="1:13" x14ac:dyDescent="0.25">
      <c r="A144" t="str">
        <f t="shared" si="2"/>
        <v>101304C041</v>
      </c>
      <c r="B144" s="4" t="s">
        <v>684</v>
      </c>
      <c r="C144" s="1">
        <v>1013</v>
      </c>
      <c r="D144" s="1" t="s">
        <v>685</v>
      </c>
      <c r="E144" s="2">
        <v>1780.81</v>
      </c>
      <c r="F144" s="2">
        <v>4298164.1551999999</v>
      </c>
      <c r="G144" s="2">
        <v>4339561.0140000004</v>
      </c>
      <c r="H144" s="3">
        <v>-9.5394120000000006E-3</v>
      </c>
      <c r="I144" s="5">
        <v>-41396.858780000002</v>
      </c>
      <c r="J144" s="2">
        <v>2413.6006397088963</v>
      </c>
      <c r="K144" s="2">
        <v>2436.8467236819201</v>
      </c>
      <c r="L144" s="2">
        <v>2417.88</v>
      </c>
      <c r="M144" s="3" t="s">
        <v>4016</v>
      </c>
    </row>
    <row r="145" spans="1:13" x14ac:dyDescent="0.25">
      <c r="A145" t="str">
        <f t="shared" si="2"/>
        <v>101404C042</v>
      </c>
      <c r="B145" s="4" t="s">
        <v>686</v>
      </c>
      <c r="C145" s="1">
        <v>1014</v>
      </c>
      <c r="D145" s="1" t="s">
        <v>687</v>
      </c>
      <c r="E145" s="2">
        <v>1461.59</v>
      </c>
      <c r="F145" s="2">
        <v>4969072.9859999996</v>
      </c>
      <c r="G145" s="2">
        <v>4456549.1050000004</v>
      </c>
      <c r="H145" s="3">
        <v>0.1150046525</v>
      </c>
      <c r="I145" s="5">
        <v>512523.88102999999</v>
      </c>
      <c r="J145" s="2">
        <v>3399.772156350276</v>
      </c>
      <c r="K145" s="2">
        <v>3049.1102874267071</v>
      </c>
      <c r="L145" s="2">
        <v>3444.96</v>
      </c>
      <c r="M145" s="3" t="s">
        <v>4016</v>
      </c>
    </row>
    <row r="146" spans="1:13" x14ac:dyDescent="0.25">
      <c r="A146" t="str">
        <f t="shared" si="2"/>
        <v>101504C043</v>
      </c>
      <c r="B146" s="4" t="s">
        <v>688</v>
      </c>
      <c r="C146" s="1">
        <v>1015</v>
      </c>
      <c r="D146" s="1" t="s">
        <v>689</v>
      </c>
      <c r="E146" s="2">
        <v>409.94</v>
      </c>
      <c r="F146" s="2">
        <v>2048438.4846000001</v>
      </c>
      <c r="G146" s="2">
        <v>2081176.7468000001</v>
      </c>
      <c r="H146" s="3">
        <v>-1.5730649999999999E-2</v>
      </c>
      <c r="I146" s="5">
        <v>-32738.262180000002</v>
      </c>
      <c r="J146" s="2">
        <v>4996.9226828316341</v>
      </c>
      <c r="K146" s="2">
        <v>5076.7837898229009</v>
      </c>
      <c r="L146" s="2">
        <v>5066.08</v>
      </c>
      <c r="M146" s="3" t="s">
        <v>4017</v>
      </c>
    </row>
    <row r="147" spans="1:13" x14ac:dyDescent="0.25">
      <c r="A147" t="str">
        <f t="shared" si="2"/>
        <v>112904K02J</v>
      </c>
      <c r="B147" s="4" t="s">
        <v>692</v>
      </c>
      <c r="C147" s="1">
        <v>1129</v>
      </c>
      <c r="D147" s="1" t="s">
        <v>693</v>
      </c>
      <c r="E147" s="2">
        <v>19360.18</v>
      </c>
      <c r="F147" s="2">
        <v>5386195.6777999997</v>
      </c>
      <c r="G147" s="2">
        <v>5646959.8051000005</v>
      </c>
      <c r="H147" s="3">
        <v>-4.6177791000000003E-2</v>
      </c>
      <c r="I147" s="5">
        <v>-260764.12729999999</v>
      </c>
      <c r="J147" s="2">
        <v>278.20999999999998</v>
      </c>
      <c r="K147" s="2">
        <v>291.6790962222459</v>
      </c>
      <c r="L147" s="2">
        <v>278.20999999999998</v>
      </c>
      <c r="M147" s="3" t="s">
        <v>4018</v>
      </c>
    </row>
    <row r="148" spans="1:13" x14ac:dyDescent="0.25">
      <c r="A148" t="str">
        <f t="shared" si="2"/>
        <v>113404M031</v>
      </c>
      <c r="B148" s="4" t="s">
        <v>704</v>
      </c>
      <c r="C148" s="1">
        <v>1134</v>
      </c>
      <c r="D148" s="1" t="s">
        <v>705</v>
      </c>
      <c r="E148" s="2">
        <v>1297.56</v>
      </c>
      <c r="F148" s="2">
        <v>952179.75930000003</v>
      </c>
      <c r="G148" s="2">
        <v>1418193.463</v>
      </c>
      <c r="H148" s="3">
        <v>-0.32859670800000002</v>
      </c>
      <c r="I148" s="5">
        <v>-466013.70370000001</v>
      </c>
      <c r="J148" s="2">
        <v>733.8232985757885</v>
      </c>
      <c r="K148" s="2">
        <v>1092.9694680785474</v>
      </c>
      <c r="L148" s="2">
        <v>732.58</v>
      </c>
      <c r="M148" s="3" t="s">
        <v>4016</v>
      </c>
    </row>
    <row r="149" spans="1:13" x14ac:dyDescent="0.25">
      <c r="A149" t="str">
        <f t="shared" si="2"/>
        <v>113504M032</v>
      </c>
      <c r="B149" s="4" t="s">
        <v>706</v>
      </c>
      <c r="C149" s="1">
        <v>1135</v>
      </c>
      <c r="D149" s="1" t="s">
        <v>707</v>
      </c>
      <c r="E149" s="2">
        <v>1577.2</v>
      </c>
      <c r="F149" s="2">
        <v>1983511.2474</v>
      </c>
      <c r="G149" s="2">
        <v>2863968.0422</v>
      </c>
      <c r="H149" s="3">
        <v>-0.30742549600000002</v>
      </c>
      <c r="I149" s="5">
        <v>-880456.79480000003</v>
      </c>
      <c r="J149" s="2">
        <v>1257.6155512300279</v>
      </c>
      <c r="K149" s="2">
        <v>1815.855974004565</v>
      </c>
      <c r="L149" s="2">
        <v>1254.5</v>
      </c>
      <c r="M149" s="3" t="s">
        <v>4015</v>
      </c>
    </row>
    <row r="150" spans="1:13" x14ac:dyDescent="0.25">
      <c r="A150" t="str">
        <f t="shared" si="2"/>
        <v>113604M033</v>
      </c>
      <c r="B150" s="4" t="s">
        <v>708</v>
      </c>
      <c r="C150" s="1">
        <v>1136</v>
      </c>
      <c r="D150" s="1" t="s">
        <v>709</v>
      </c>
      <c r="E150" s="2">
        <v>2006.72</v>
      </c>
      <c r="F150" s="2">
        <v>3543118.5043000001</v>
      </c>
      <c r="G150" s="2">
        <v>4994057.0058000004</v>
      </c>
      <c r="H150" s="3">
        <v>-0.29053302800000003</v>
      </c>
      <c r="I150" s="5">
        <v>-1450938.5009999999</v>
      </c>
      <c r="J150" s="2">
        <v>1765.6267462824908</v>
      </c>
      <c r="K150" s="2">
        <v>2488.6665831805135</v>
      </c>
      <c r="L150" s="2">
        <v>1762.24</v>
      </c>
      <c r="M150" s="3" t="s">
        <v>4015</v>
      </c>
    </row>
    <row r="151" spans="1:13" x14ac:dyDescent="0.25">
      <c r="A151" t="str">
        <f t="shared" si="2"/>
        <v>123804M03T</v>
      </c>
      <c r="B151" s="4" t="s">
        <v>712</v>
      </c>
      <c r="C151" s="1">
        <v>1238</v>
      </c>
      <c r="D151" s="1" t="s">
        <v>713</v>
      </c>
      <c r="E151" s="2">
        <v>1596.4</v>
      </c>
      <c r="F151" s="2">
        <v>304513.3</v>
      </c>
      <c r="G151" s="2">
        <v>562257.18114999996</v>
      </c>
      <c r="H151" s="3">
        <v>-0.45840922899999997</v>
      </c>
      <c r="I151" s="5">
        <v>-257743.8811</v>
      </c>
      <c r="J151" s="2">
        <v>190.74999999999997</v>
      </c>
      <c r="K151" s="2">
        <v>352.20319540841888</v>
      </c>
      <c r="L151" s="2">
        <v>190.75</v>
      </c>
      <c r="M151" s="3" t="s">
        <v>4015</v>
      </c>
    </row>
    <row r="152" spans="1:13" x14ac:dyDescent="0.25">
      <c r="A152" t="str">
        <f t="shared" si="2"/>
        <v>114204M051</v>
      </c>
      <c r="B152" s="4" t="s">
        <v>722</v>
      </c>
      <c r="C152" s="1">
        <v>1142</v>
      </c>
      <c r="D152" s="1" t="s">
        <v>723</v>
      </c>
      <c r="E152" s="2">
        <v>2565.42</v>
      </c>
      <c r="F152" s="2">
        <v>2191718.1683999998</v>
      </c>
      <c r="G152" s="2">
        <v>3254620.7677000002</v>
      </c>
      <c r="H152" s="3">
        <v>-0.32658262700000001</v>
      </c>
      <c r="I152" s="5">
        <v>-1062902.5989999999</v>
      </c>
      <c r="J152" s="2">
        <v>854.33113034123062</v>
      </c>
      <c r="K152" s="2">
        <v>1268.650266895869</v>
      </c>
      <c r="L152" s="2">
        <v>846.67</v>
      </c>
      <c r="M152" s="3" t="s">
        <v>4016</v>
      </c>
    </row>
    <row r="153" spans="1:13" x14ac:dyDescent="0.25">
      <c r="A153" t="str">
        <f t="shared" si="2"/>
        <v>114304M052</v>
      </c>
      <c r="B153" s="4" t="s">
        <v>724</v>
      </c>
      <c r="C153" s="1">
        <v>1143</v>
      </c>
      <c r="D153" s="1" t="s">
        <v>725</v>
      </c>
      <c r="E153" s="2">
        <v>3136.46</v>
      </c>
      <c r="F153" s="2">
        <v>4491271.7753999997</v>
      </c>
      <c r="G153" s="2">
        <v>6015525.5318</v>
      </c>
      <c r="H153" s="3">
        <v>-0.253386632</v>
      </c>
      <c r="I153" s="5">
        <v>-1524253.7560000001</v>
      </c>
      <c r="J153" s="2">
        <v>1431.9557001842841</v>
      </c>
      <c r="K153" s="2">
        <v>1917.9347199709225</v>
      </c>
      <c r="L153" s="2">
        <v>1424.93</v>
      </c>
      <c r="M153" s="3" t="s">
        <v>4009</v>
      </c>
    </row>
    <row r="154" spans="1:13" x14ac:dyDescent="0.25">
      <c r="A154" t="str">
        <f t="shared" si="2"/>
        <v>114404M053</v>
      </c>
      <c r="B154" s="4" t="s">
        <v>726</v>
      </c>
      <c r="C154" s="1">
        <v>1144</v>
      </c>
      <c r="D154" s="1" t="s">
        <v>727</v>
      </c>
      <c r="E154" s="2">
        <v>5330.59</v>
      </c>
      <c r="F154" s="2">
        <v>9967168.7147000004</v>
      </c>
      <c r="G154" s="2">
        <v>14219484.779999999</v>
      </c>
      <c r="H154" s="3">
        <v>-0.29904853300000001</v>
      </c>
      <c r="I154" s="5">
        <v>-4252316.0650000004</v>
      </c>
      <c r="J154" s="2">
        <v>1869.8059154239963</v>
      </c>
      <c r="K154" s="2">
        <v>2667.5255046814705</v>
      </c>
      <c r="L154" s="2">
        <v>1860.01</v>
      </c>
      <c r="M154" s="3" t="s">
        <v>4016</v>
      </c>
    </row>
    <row r="155" spans="1:13" x14ac:dyDescent="0.25">
      <c r="A155" t="str">
        <f t="shared" si="2"/>
        <v>123904M05T</v>
      </c>
      <c r="B155" s="4" t="s">
        <v>730</v>
      </c>
      <c r="C155" s="1">
        <v>1239</v>
      </c>
      <c r="D155" s="1" t="s">
        <v>731</v>
      </c>
      <c r="E155" s="2">
        <v>1922.99</v>
      </c>
      <c r="F155" s="2">
        <v>393636.05300000001</v>
      </c>
      <c r="G155" s="2">
        <v>701940.56487</v>
      </c>
      <c r="H155" s="3">
        <v>-0.43921740300000001</v>
      </c>
      <c r="I155" s="5">
        <v>-308304.51189999998</v>
      </c>
      <c r="J155" s="2">
        <v>204.70000000000002</v>
      </c>
      <c r="K155" s="2">
        <v>365.02559288919861</v>
      </c>
      <c r="L155" s="2">
        <v>204.7</v>
      </c>
      <c r="M155" s="3" t="s">
        <v>4015</v>
      </c>
    </row>
    <row r="156" spans="1:13" x14ac:dyDescent="0.25">
      <c r="A156" t="str">
        <f t="shared" si="2"/>
        <v>115104M071</v>
      </c>
      <c r="B156" s="4" t="s">
        <v>742</v>
      </c>
      <c r="C156" s="1">
        <v>1151</v>
      </c>
      <c r="D156" s="1" t="s">
        <v>743</v>
      </c>
      <c r="E156" s="2">
        <v>583.16</v>
      </c>
      <c r="F156" s="2">
        <v>760993.272</v>
      </c>
      <c r="G156" s="2">
        <v>1059633.1206</v>
      </c>
      <c r="H156" s="3">
        <v>-0.28183325199999998</v>
      </c>
      <c r="I156" s="5">
        <v>-298639.84860000003</v>
      </c>
      <c r="J156" s="2">
        <v>1304.9476507305028</v>
      </c>
      <c r="K156" s="2">
        <v>1817.0538455998355</v>
      </c>
      <c r="L156" s="2">
        <v>1295.1600000000001</v>
      </c>
      <c r="M156" s="3" t="s">
        <v>4015</v>
      </c>
    </row>
    <row r="157" spans="1:13" x14ac:dyDescent="0.25">
      <c r="A157" t="str">
        <f t="shared" si="2"/>
        <v>115204M072</v>
      </c>
      <c r="B157" s="4" t="s">
        <v>744</v>
      </c>
      <c r="C157" s="1">
        <v>1152</v>
      </c>
      <c r="D157" s="1" t="s">
        <v>745</v>
      </c>
      <c r="E157" s="2">
        <v>693.81</v>
      </c>
      <c r="F157" s="2">
        <v>1621836.8954</v>
      </c>
      <c r="G157" s="2">
        <v>1927340.5353999999</v>
      </c>
      <c r="H157" s="3">
        <v>-0.15851046299999999</v>
      </c>
      <c r="I157" s="5">
        <v>-305503.64</v>
      </c>
      <c r="J157" s="2">
        <v>2337.5807431429357</v>
      </c>
      <c r="K157" s="2">
        <v>2777.9082679696171</v>
      </c>
      <c r="L157" s="2">
        <v>2398.8000000000002</v>
      </c>
      <c r="M157" s="3" t="s">
        <v>4009</v>
      </c>
    </row>
    <row r="158" spans="1:13" x14ac:dyDescent="0.25">
      <c r="A158" t="str">
        <f t="shared" si="2"/>
        <v>115304M073</v>
      </c>
      <c r="B158" s="4" t="s">
        <v>746</v>
      </c>
      <c r="C158" s="1">
        <v>1153</v>
      </c>
      <c r="D158" s="1" t="s">
        <v>747</v>
      </c>
      <c r="E158" s="2">
        <v>773.89</v>
      </c>
      <c r="F158" s="2">
        <v>2288434.1247999999</v>
      </c>
      <c r="G158" s="2">
        <v>2718007.6444999999</v>
      </c>
      <c r="H158" s="3">
        <v>-0.15804720799999999</v>
      </c>
      <c r="I158" s="5">
        <v>-429573.5197</v>
      </c>
      <c r="J158" s="2">
        <v>2957.0534892555788</v>
      </c>
      <c r="K158" s="2">
        <v>3512.1369244983139</v>
      </c>
      <c r="L158" s="2">
        <v>2936.51</v>
      </c>
      <c r="M158" s="3" t="s">
        <v>4015</v>
      </c>
    </row>
    <row r="159" spans="1:13" x14ac:dyDescent="0.25">
      <c r="A159" t="str">
        <f t="shared" si="2"/>
        <v>115604M081</v>
      </c>
      <c r="B159" s="4" t="s">
        <v>752</v>
      </c>
      <c r="C159" s="1">
        <v>1156</v>
      </c>
      <c r="D159" s="1" t="s">
        <v>753</v>
      </c>
      <c r="E159" s="2">
        <v>1300.81</v>
      </c>
      <c r="F159" s="2">
        <v>950842.17260000005</v>
      </c>
      <c r="G159" s="2">
        <v>1199346.9848</v>
      </c>
      <c r="H159" s="3">
        <v>-0.207200097</v>
      </c>
      <c r="I159" s="5">
        <v>-248504.81219999999</v>
      </c>
      <c r="J159" s="2">
        <v>730.9616105349744</v>
      </c>
      <c r="K159" s="2">
        <v>922.00012669029297</v>
      </c>
      <c r="L159" s="2">
        <v>736.86</v>
      </c>
      <c r="M159" s="3" t="s">
        <v>4009</v>
      </c>
    </row>
    <row r="160" spans="1:13" x14ac:dyDescent="0.25">
      <c r="A160" t="str">
        <f t="shared" si="2"/>
        <v>115704M082</v>
      </c>
      <c r="B160" s="4" t="s">
        <v>754</v>
      </c>
      <c r="C160" s="1">
        <v>1157</v>
      </c>
      <c r="D160" s="1" t="s">
        <v>755</v>
      </c>
      <c r="E160" s="2">
        <v>1763.1</v>
      </c>
      <c r="F160" s="2">
        <v>2710986.9038999998</v>
      </c>
      <c r="G160" s="2">
        <v>3606297.8061000002</v>
      </c>
      <c r="H160" s="3">
        <v>-0.24826316400000001</v>
      </c>
      <c r="I160" s="5">
        <v>-895310.90220000001</v>
      </c>
      <c r="J160" s="2">
        <v>1537.6251510974987</v>
      </c>
      <c r="K160" s="2">
        <v>2045.4300981793433</v>
      </c>
      <c r="L160" s="2">
        <v>1623.03</v>
      </c>
      <c r="M160" s="3" t="s">
        <v>4016</v>
      </c>
    </row>
    <row r="161" spans="1:13" x14ac:dyDescent="0.25">
      <c r="A161" t="str">
        <f t="shared" si="2"/>
        <v>115804M083</v>
      </c>
      <c r="B161" s="4" t="s">
        <v>756</v>
      </c>
      <c r="C161" s="1">
        <v>1158</v>
      </c>
      <c r="D161" s="1" t="s">
        <v>757</v>
      </c>
      <c r="E161" s="2">
        <v>417.19</v>
      </c>
      <c r="F161" s="2">
        <v>830739.38300000003</v>
      </c>
      <c r="G161" s="2">
        <v>1111518.7704</v>
      </c>
      <c r="H161" s="3">
        <v>-0.25260876799999998</v>
      </c>
      <c r="I161" s="5">
        <v>-280779.38740000001</v>
      </c>
      <c r="J161" s="2">
        <v>1991.2734797094849</v>
      </c>
      <c r="K161" s="2">
        <v>2664.2986898056042</v>
      </c>
      <c r="L161" s="2">
        <v>1986.35</v>
      </c>
      <c r="M161" s="3" t="s">
        <v>4010</v>
      </c>
    </row>
    <row r="162" spans="1:13" x14ac:dyDescent="0.25">
      <c r="A162" t="str">
        <f t="shared" si="2"/>
        <v>116004M08T</v>
      </c>
      <c r="B162" s="4" t="s">
        <v>760</v>
      </c>
      <c r="C162" s="1">
        <v>1160</v>
      </c>
      <c r="D162" s="1" t="s">
        <v>761</v>
      </c>
      <c r="E162" s="2">
        <v>236.12</v>
      </c>
      <c r="F162" s="2">
        <v>160774.10800000001</v>
      </c>
      <c r="G162" s="2">
        <v>153186.82147</v>
      </c>
      <c r="H162" s="3">
        <v>4.95296296E-2</v>
      </c>
      <c r="I162" s="5">
        <v>7587.2865338000001</v>
      </c>
      <c r="J162" s="2">
        <v>680.9</v>
      </c>
      <c r="K162" s="2">
        <v>648.76681971031678</v>
      </c>
      <c r="L162" s="2">
        <v>680.9</v>
      </c>
      <c r="M162" s="3" t="s">
        <v>4011</v>
      </c>
    </row>
    <row r="163" spans="1:13" x14ac:dyDescent="0.25">
      <c r="A163" t="str">
        <f t="shared" si="2"/>
        <v>116104M091</v>
      </c>
      <c r="B163" s="4" t="s">
        <v>762</v>
      </c>
      <c r="C163" s="1">
        <v>1161</v>
      </c>
      <c r="D163" s="1" t="s">
        <v>763</v>
      </c>
      <c r="E163" s="2">
        <v>1954.21</v>
      </c>
      <c r="F163" s="2">
        <v>2419905.1384999999</v>
      </c>
      <c r="G163" s="2">
        <v>2480030.1135</v>
      </c>
      <c r="H163" s="3">
        <v>-2.4243647E-2</v>
      </c>
      <c r="I163" s="5">
        <v>-60124.974999999999</v>
      </c>
      <c r="J163" s="2">
        <v>1238.3035285358276</v>
      </c>
      <c r="K163" s="2">
        <v>1269.0704241099984</v>
      </c>
      <c r="L163" s="2">
        <v>1175.8499999999999</v>
      </c>
      <c r="M163" s="3" t="s">
        <v>4016</v>
      </c>
    </row>
    <row r="164" spans="1:13" x14ac:dyDescent="0.25">
      <c r="A164" t="str">
        <f t="shared" si="2"/>
        <v>116204M092</v>
      </c>
      <c r="B164" s="4" t="s">
        <v>764</v>
      </c>
      <c r="C164" s="1">
        <v>1162</v>
      </c>
      <c r="D164" s="1" t="s">
        <v>765</v>
      </c>
      <c r="E164" s="2">
        <v>2032.15</v>
      </c>
      <c r="F164" s="2">
        <v>6301036.6812000005</v>
      </c>
      <c r="G164" s="2">
        <v>5901222.1997999996</v>
      </c>
      <c r="H164" s="3">
        <v>6.7751131500000006E-2</v>
      </c>
      <c r="I164" s="5">
        <v>399814.48144</v>
      </c>
      <c r="J164" s="2">
        <v>3100.6749901336025</v>
      </c>
      <c r="K164" s="2">
        <v>2903.9304184238363</v>
      </c>
      <c r="L164" s="2">
        <v>3067.62</v>
      </c>
      <c r="M164" s="3" t="s">
        <v>4016</v>
      </c>
    </row>
    <row r="165" spans="1:13" x14ac:dyDescent="0.25">
      <c r="A165" t="str">
        <f t="shared" si="2"/>
        <v>116304M093</v>
      </c>
      <c r="B165" s="4" t="s">
        <v>766</v>
      </c>
      <c r="C165" s="1">
        <v>1163</v>
      </c>
      <c r="D165" s="1" t="s">
        <v>767</v>
      </c>
      <c r="E165" s="2">
        <v>1278.3699999999999</v>
      </c>
      <c r="F165" s="2">
        <v>5060975.8602999998</v>
      </c>
      <c r="G165" s="2">
        <v>5202576.2290000003</v>
      </c>
      <c r="H165" s="3">
        <v>-2.7217356000000002E-2</v>
      </c>
      <c r="I165" s="5">
        <v>-141600.36869999999</v>
      </c>
      <c r="J165" s="2">
        <v>3958.9288393031752</v>
      </c>
      <c r="K165" s="2">
        <v>4069.6951813637684</v>
      </c>
      <c r="L165" s="2">
        <v>3835.79</v>
      </c>
      <c r="M165" s="3" t="s">
        <v>4015</v>
      </c>
    </row>
    <row r="166" spans="1:13" x14ac:dyDescent="0.25">
      <c r="A166" t="str">
        <f t="shared" si="2"/>
        <v>116504M09T</v>
      </c>
      <c r="B166" s="4" t="s">
        <v>770</v>
      </c>
      <c r="C166" s="1">
        <v>1165</v>
      </c>
      <c r="D166" s="1" t="s">
        <v>771</v>
      </c>
      <c r="E166" s="2">
        <v>2105.39</v>
      </c>
      <c r="F166" s="2">
        <v>821291.58510000003</v>
      </c>
      <c r="G166" s="2">
        <v>939530.07816000003</v>
      </c>
      <c r="H166" s="3">
        <v>-0.12584854500000001</v>
      </c>
      <c r="I166" s="5">
        <v>-118238.49310000001</v>
      </c>
      <c r="J166" s="2">
        <v>390.09000000000003</v>
      </c>
      <c r="K166" s="2">
        <v>446.24990056949071</v>
      </c>
      <c r="L166" s="2">
        <v>390.09</v>
      </c>
      <c r="M166" s="3" t="s">
        <v>4018</v>
      </c>
    </row>
    <row r="167" spans="1:13" x14ac:dyDescent="0.25">
      <c r="A167" t="str">
        <f t="shared" si="2"/>
        <v>116604M101</v>
      </c>
      <c r="B167" s="4" t="s">
        <v>772</v>
      </c>
      <c r="C167" s="1">
        <v>1166</v>
      </c>
      <c r="D167" s="1" t="s">
        <v>773</v>
      </c>
      <c r="E167" s="2">
        <v>2514.81</v>
      </c>
      <c r="F167" s="2">
        <v>3050187.5277999998</v>
      </c>
      <c r="G167" s="2">
        <v>4123102.5644</v>
      </c>
      <c r="H167" s="3">
        <v>-0.26022031200000001</v>
      </c>
      <c r="I167" s="5">
        <v>-1072915.037</v>
      </c>
      <c r="J167" s="2">
        <v>1212.8898516388911</v>
      </c>
      <c r="K167" s="2">
        <v>1639.5284591678894</v>
      </c>
      <c r="L167" s="2">
        <v>1232.8800000000001</v>
      </c>
      <c r="M167" s="3" t="s">
        <v>4016</v>
      </c>
    </row>
    <row r="168" spans="1:13" x14ac:dyDescent="0.25">
      <c r="A168" t="str">
        <f t="shared" si="2"/>
        <v>116704M102</v>
      </c>
      <c r="B168" s="4" t="s">
        <v>774</v>
      </c>
      <c r="C168" s="1">
        <v>1167</v>
      </c>
      <c r="D168" s="1" t="s">
        <v>775</v>
      </c>
      <c r="E168" s="2">
        <v>2267.91</v>
      </c>
      <c r="F168" s="2">
        <v>3166386.9238999998</v>
      </c>
      <c r="G168" s="2">
        <v>4278899.2435999997</v>
      </c>
      <c r="H168" s="3">
        <v>-0.259999653</v>
      </c>
      <c r="I168" s="5">
        <v>-1112512.32</v>
      </c>
      <c r="J168" s="2">
        <v>1396.1695675313395</v>
      </c>
      <c r="K168" s="2">
        <v>1886.7147477633591</v>
      </c>
      <c r="L168" s="2">
        <v>1403.57</v>
      </c>
      <c r="M168" s="3" t="s">
        <v>4016</v>
      </c>
    </row>
    <row r="169" spans="1:13" x14ac:dyDescent="0.25">
      <c r="A169" t="str">
        <f t="shared" si="2"/>
        <v>116804M103</v>
      </c>
      <c r="B169" s="4" t="s">
        <v>776</v>
      </c>
      <c r="C169" s="1">
        <v>1168</v>
      </c>
      <c r="D169" s="1" t="s">
        <v>777</v>
      </c>
      <c r="E169" s="2">
        <v>1157.25</v>
      </c>
      <c r="F169" s="2">
        <v>1994951.1953</v>
      </c>
      <c r="G169" s="2">
        <v>2938917.0688999998</v>
      </c>
      <c r="H169" s="3">
        <v>-0.32119513799999999</v>
      </c>
      <c r="I169" s="5">
        <v>-943965.87360000005</v>
      </c>
      <c r="J169" s="2">
        <v>1723.8722793691943</v>
      </c>
      <c r="K169" s="2">
        <v>2539.5697290127455</v>
      </c>
      <c r="L169" s="2">
        <v>1729.03</v>
      </c>
      <c r="M169" s="3" t="s">
        <v>4016</v>
      </c>
    </row>
    <row r="170" spans="1:13" x14ac:dyDescent="0.25">
      <c r="A170" t="str">
        <f t="shared" si="2"/>
        <v>116904M104</v>
      </c>
      <c r="B170" s="4" t="s">
        <v>778</v>
      </c>
      <c r="C170" s="1">
        <v>1169</v>
      </c>
      <c r="D170" s="1" t="s">
        <v>779</v>
      </c>
      <c r="E170" s="2">
        <v>392.53</v>
      </c>
      <c r="F170" s="2">
        <v>1136874.5104</v>
      </c>
      <c r="G170" s="2">
        <v>1564603.4723</v>
      </c>
      <c r="H170" s="3">
        <v>-0.27337850699999999</v>
      </c>
      <c r="I170" s="5">
        <v>-427728.96189999999</v>
      </c>
      <c r="J170" s="2">
        <v>2896.2741966219146</v>
      </c>
      <c r="K170" s="2">
        <v>3985.9462265304564</v>
      </c>
      <c r="L170" s="2">
        <v>2860.8</v>
      </c>
      <c r="M170" s="3" t="s">
        <v>4017</v>
      </c>
    </row>
    <row r="171" spans="1:13" x14ac:dyDescent="0.25">
      <c r="A171" t="str">
        <f t="shared" si="2"/>
        <v>117004M10T</v>
      </c>
      <c r="B171" s="4" t="s">
        <v>780</v>
      </c>
      <c r="C171" s="1">
        <v>1170</v>
      </c>
      <c r="D171" s="1" t="s">
        <v>781</v>
      </c>
      <c r="E171" s="2">
        <v>647</v>
      </c>
      <c r="F171" s="2">
        <v>102614.2</v>
      </c>
      <c r="G171" s="2">
        <v>210021.67016000001</v>
      </c>
      <c r="H171" s="3">
        <v>-0.51141137000000003</v>
      </c>
      <c r="I171" s="5">
        <v>-107407.4702</v>
      </c>
      <c r="J171" s="2">
        <v>158.6</v>
      </c>
      <c r="K171" s="2">
        <v>324.60845465224111</v>
      </c>
      <c r="L171" s="2">
        <v>158.60000000000014</v>
      </c>
      <c r="M171" s="3" t="s">
        <v>4017</v>
      </c>
    </row>
    <row r="172" spans="1:13" x14ac:dyDescent="0.25">
      <c r="A172" t="str">
        <f t="shared" si="2"/>
        <v>117104M111</v>
      </c>
      <c r="B172" s="4" t="s">
        <v>782</v>
      </c>
      <c r="C172" s="1">
        <v>1171</v>
      </c>
      <c r="D172" s="1" t="s">
        <v>783</v>
      </c>
      <c r="E172" s="2">
        <v>6615.86</v>
      </c>
      <c r="F172" s="2">
        <v>2412076.3974000001</v>
      </c>
      <c r="G172" s="2">
        <v>3083080.7458000001</v>
      </c>
      <c r="H172" s="3">
        <v>-0.21764086099999999</v>
      </c>
      <c r="I172" s="5">
        <v>-671004.34840000002</v>
      </c>
      <c r="J172" s="2">
        <v>364.59000000000003</v>
      </c>
      <c r="K172" s="2">
        <v>466.01360152723913</v>
      </c>
      <c r="L172" s="2">
        <v>364.59</v>
      </c>
      <c r="M172" s="3" t="s">
        <v>4016</v>
      </c>
    </row>
    <row r="173" spans="1:13" x14ac:dyDescent="0.25">
      <c r="A173" t="str">
        <f t="shared" si="2"/>
        <v>117204M112</v>
      </c>
      <c r="B173" s="4" t="s">
        <v>784</v>
      </c>
      <c r="C173" s="1">
        <v>1172</v>
      </c>
      <c r="D173" s="1" t="s">
        <v>785</v>
      </c>
      <c r="E173" s="2">
        <v>1887.25</v>
      </c>
      <c r="F173" s="2">
        <v>2426946.5022</v>
      </c>
      <c r="G173" s="2">
        <v>2983464.2236000001</v>
      </c>
      <c r="H173" s="3">
        <v>-0.186534069</v>
      </c>
      <c r="I173" s="5">
        <v>-556517.72140000004</v>
      </c>
      <c r="J173" s="2">
        <v>1285.9697984898662</v>
      </c>
      <c r="K173" s="2">
        <v>1580.8526817326799</v>
      </c>
      <c r="L173" s="2">
        <v>1255.55</v>
      </c>
      <c r="M173" s="3" t="s">
        <v>4016</v>
      </c>
    </row>
    <row r="174" spans="1:13" x14ac:dyDescent="0.25">
      <c r="A174" t="str">
        <f t="shared" si="2"/>
        <v>117504M121</v>
      </c>
      <c r="B174" s="4" t="s">
        <v>790</v>
      </c>
      <c r="C174" s="1">
        <v>1175</v>
      </c>
      <c r="D174" s="1" t="s">
        <v>791</v>
      </c>
      <c r="E174" s="2">
        <v>1113.9100000000001</v>
      </c>
      <c r="F174" s="2">
        <v>914967.24690000003</v>
      </c>
      <c r="G174" s="2">
        <v>1194703.4601</v>
      </c>
      <c r="H174" s="3">
        <v>-0.234146985</v>
      </c>
      <c r="I174" s="5">
        <v>-279736.2132</v>
      </c>
      <c r="J174" s="2">
        <v>821.40141205303837</v>
      </c>
      <c r="K174" s="2">
        <v>1072.5314074745716</v>
      </c>
      <c r="L174" s="2">
        <v>820.63</v>
      </c>
      <c r="M174" s="3" t="s">
        <v>4016</v>
      </c>
    </row>
    <row r="175" spans="1:13" x14ac:dyDescent="0.25">
      <c r="A175" t="str">
        <f t="shared" si="2"/>
        <v>117604M122</v>
      </c>
      <c r="B175" s="4" t="s">
        <v>792</v>
      </c>
      <c r="C175" s="1">
        <v>1176</v>
      </c>
      <c r="D175" s="1" t="s">
        <v>793</v>
      </c>
      <c r="E175" s="2">
        <v>403.73</v>
      </c>
      <c r="F175" s="2">
        <v>458860.06229999999</v>
      </c>
      <c r="G175" s="2">
        <v>690847.94831000001</v>
      </c>
      <c r="H175" s="3">
        <v>-0.33580165699999998</v>
      </c>
      <c r="I175" s="5">
        <v>-231987.886</v>
      </c>
      <c r="J175" s="2">
        <v>1136.5518101206251</v>
      </c>
      <c r="K175" s="2">
        <v>1711.1632732519258</v>
      </c>
      <c r="L175" s="2">
        <v>1133.79</v>
      </c>
      <c r="M175" s="3" t="s">
        <v>4017</v>
      </c>
    </row>
    <row r="176" spans="1:13" x14ac:dyDescent="0.25">
      <c r="A176" t="str">
        <f t="shared" si="2"/>
        <v>118004M131</v>
      </c>
      <c r="B176" s="4" t="s">
        <v>800</v>
      </c>
      <c r="C176" s="1">
        <v>1180</v>
      </c>
      <c r="D176" s="1" t="s">
        <v>801</v>
      </c>
      <c r="E176" s="2">
        <v>761.51</v>
      </c>
      <c r="F176" s="2">
        <v>419743.87670000002</v>
      </c>
      <c r="G176" s="2">
        <v>536866.78980000003</v>
      </c>
      <c r="H176" s="3">
        <v>-0.218160101</v>
      </c>
      <c r="I176" s="5">
        <v>-117122.91310000001</v>
      </c>
      <c r="J176" s="2">
        <v>551.19942837257554</v>
      </c>
      <c r="K176" s="2">
        <v>705.00294126144115</v>
      </c>
      <c r="L176" s="2">
        <v>548.91999999999996</v>
      </c>
      <c r="M176" s="3" t="s">
        <v>4016</v>
      </c>
    </row>
    <row r="177" spans="1:13" x14ac:dyDescent="0.25">
      <c r="A177" t="str">
        <f t="shared" si="2"/>
        <v>118104M132</v>
      </c>
      <c r="B177" s="4" t="s">
        <v>802</v>
      </c>
      <c r="C177" s="1">
        <v>1181</v>
      </c>
      <c r="D177" s="1" t="s">
        <v>803</v>
      </c>
      <c r="E177" s="2">
        <v>2743.33</v>
      </c>
      <c r="F177" s="2">
        <v>4746602.2050000001</v>
      </c>
      <c r="G177" s="2">
        <v>5772230.9194999998</v>
      </c>
      <c r="H177" s="3">
        <v>-0.17768324399999999</v>
      </c>
      <c r="I177" s="5">
        <v>-1025628.714</v>
      </c>
      <c r="J177" s="2">
        <v>1730.2337688138139</v>
      </c>
      <c r="K177" s="2">
        <v>2104.0964519397958</v>
      </c>
      <c r="L177" s="2">
        <v>1847.42</v>
      </c>
      <c r="M177" s="3" t="s">
        <v>4016</v>
      </c>
    </row>
    <row r="178" spans="1:13" x14ac:dyDescent="0.25">
      <c r="A178" t="str">
        <f t="shared" si="2"/>
        <v>118204M133</v>
      </c>
      <c r="B178" s="4" t="s">
        <v>804</v>
      </c>
      <c r="C178" s="1">
        <v>1182</v>
      </c>
      <c r="D178" s="1" t="s">
        <v>805</v>
      </c>
      <c r="E178" s="2">
        <v>1407.8</v>
      </c>
      <c r="F178" s="2">
        <v>3357217.0808999999</v>
      </c>
      <c r="G178" s="2">
        <v>3503551.8675000002</v>
      </c>
      <c r="H178" s="3">
        <v>-4.1767552999999999E-2</v>
      </c>
      <c r="I178" s="5">
        <v>-146334.78659999999</v>
      </c>
      <c r="J178" s="2">
        <v>2384.7258707913056</v>
      </c>
      <c r="K178" s="2">
        <v>2488.6715922005969</v>
      </c>
      <c r="L178" s="2">
        <v>2379.56</v>
      </c>
      <c r="M178" s="3" t="s">
        <v>4018</v>
      </c>
    </row>
    <row r="179" spans="1:13" x14ac:dyDescent="0.25">
      <c r="A179" t="str">
        <f t="shared" si="2"/>
        <v>118304M134</v>
      </c>
      <c r="B179" s="4" t="s">
        <v>806</v>
      </c>
      <c r="C179" s="1">
        <v>1183</v>
      </c>
      <c r="D179" s="1" t="s">
        <v>807</v>
      </c>
      <c r="E179" s="2">
        <v>591.70000000000005</v>
      </c>
      <c r="F179" s="2">
        <v>1570227.2442000001</v>
      </c>
      <c r="G179" s="2">
        <v>1687759.7224000001</v>
      </c>
      <c r="H179" s="3">
        <v>-6.9638158000000006E-2</v>
      </c>
      <c r="I179" s="5">
        <v>-117532.4782</v>
      </c>
      <c r="J179" s="2">
        <v>2653.7556941017406</v>
      </c>
      <c r="K179" s="2">
        <v>2852.390945411526</v>
      </c>
      <c r="L179" s="2">
        <v>2501.81</v>
      </c>
      <c r="M179" s="3" t="s">
        <v>4015</v>
      </c>
    </row>
    <row r="180" spans="1:13" x14ac:dyDescent="0.25">
      <c r="A180" t="str">
        <f t="shared" si="2"/>
        <v>118504M141</v>
      </c>
      <c r="B180" s="4" t="s">
        <v>810</v>
      </c>
      <c r="C180" s="1">
        <v>1185</v>
      </c>
      <c r="D180" s="1" t="s">
        <v>811</v>
      </c>
      <c r="E180" s="2">
        <v>427.97</v>
      </c>
      <c r="F180" s="2">
        <v>297929.55499999999</v>
      </c>
      <c r="G180" s="2">
        <v>458278.51645</v>
      </c>
      <c r="H180" s="3">
        <v>-0.349894127</v>
      </c>
      <c r="I180" s="5">
        <v>-160348.9614</v>
      </c>
      <c r="J180" s="2">
        <v>696.14588639390604</v>
      </c>
      <c r="K180" s="2">
        <v>1070.8192547374815</v>
      </c>
      <c r="L180" s="2">
        <v>687.05</v>
      </c>
      <c r="M180" s="3" t="s">
        <v>4015</v>
      </c>
    </row>
    <row r="181" spans="1:13" x14ac:dyDescent="0.25">
      <c r="A181" t="str">
        <f t="shared" si="2"/>
        <v>118604M142</v>
      </c>
      <c r="B181" s="4" t="s">
        <v>812</v>
      </c>
      <c r="C181" s="1">
        <v>1186</v>
      </c>
      <c r="D181" s="1" t="s">
        <v>813</v>
      </c>
      <c r="E181" s="2">
        <v>370.68</v>
      </c>
      <c r="F181" s="2">
        <v>553261.24840000004</v>
      </c>
      <c r="G181" s="2">
        <v>796592.81324000005</v>
      </c>
      <c r="H181" s="3">
        <v>-0.30546542799999998</v>
      </c>
      <c r="I181" s="5">
        <v>-243331.56479999999</v>
      </c>
      <c r="J181" s="2">
        <v>1492.5575925326427</v>
      </c>
      <c r="K181" s="2">
        <v>2149.0040283802741</v>
      </c>
      <c r="L181" s="2">
        <v>1474.13</v>
      </c>
      <c r="M181" s="3" t="s">
        <v>4015</v>
      </c>
    </row>
    <row r="182" spans="1:13" x14ac:dyDescent="0.25">
      <c r="A182" t="str">
        <f t="shared" si="2"/>
        <v>119104M152</v>
      </c>
      <c r="B182" s="4" t="s">
        <v>822</v>
      </c>
      <c r="C182" s="1">
        <v>1191</v>
      </c>
      <c r="D182" s="1" t="s">
        <v>823</v>
      </c>
      <c r="E182" s="2">
        <v>221.67</v>
      </c>
      <c r="F182" s="2">
        <v>272371.02720000001</v>
      </c>
      <c r="G182" s="2">
        <v>467464.84568999999</v>
      </c>
      <c r="H182" s="3">
        <v>-0.41734436400000002</v>
      </c>
      <c r="I182" s="5">
        <v>-195093.81849999999</v>
      </c>
      <c r="J182" s="2">
        <v>1228.7229990526459</v>
      </c>
      <c r="K182" s="2">
        <v>2108.8322537555828</v>
      </c>
      <c r="L182" s="2">
        <v>1212.1300000000001</v>
      </c>
      <c r="M182" s="3" t="s">
        <v>4017</v>
      </c>
    </row>
    <row r="183" spans="1:13" x14ac:dyDescent="0.25">
      <c r="A183" t="str">
        <f t="shared" si="2"/>
        <v>119404M15T</v>
      </c>
      <c r="B183" s="4" t="s">
        <v>828</v>
      </c>
      <c r="C183" s="1">
        <v>1194</v>
      </c>
      <c r="D183" s="1" t="s">
        <v>829</v>
      </c>
      <c r="E183" s="2">
        <v>178.62</v>
      </c>
      <c r="F183" s="2">
        <v>28754.247599999999</v>
      </c>
      <c r="G183" s="2">
        <v>61769.349624000002</v>
      </c>
      <c r="H183" s="3">
        <v>-0.53449003799999995</v>
      </c>
      <c r="I183" s="5">
        <v>-33015.102019999998</v>
      </c>
      <c r="J183" s="2">
        <v>160.97999999999999</v>
      </c>
      <c r="K183" s="2">
        <v>345.81429640577761</v>
      </c>
      <c r="L183" s="2">
        <v>160.97999999999999</v>
      </c>
      <c r="M183" s="3" t="s">
        <v>4017</v>
      </c>
    </row>
    <row r="184" spans="1:13" x14ac:dyDescent="0.25">
      <c r="A184" t="str">
        <f t="shared" si="2"/>
        <v>119904M16T</v>
      </c>
      <c r="B184" s="4" t="s">
        <v>838</v>
      </c>
      <c r="C184" s="1">
        <v>1199</v>
      </c>
      <c r="D184" s="1" t="s">
        <v>839</v>
      </c>
      <c r="E184" s="2">
        <v>462.64</v>
      </c>
      <c r="F184" s="2">
        <v>145458.64240000001</v>
      </c>
      <c r="G184" s="2">
        <v>173187.76694999999</v>
      </c>
      <c r="H184" s="3">
        <v>-0.16011017999999999</v>
      </c>
      <c r="I184" s="5">
        <v>-27729.12455</v>
      </c>
      <c r="J184" s="2">
        <v>314.41000000000003</v>
      </c>
      <c r="K184" s="2">
        <v>374.346720884489</v>
      </c>
      <c r="L184" s="2">
        <v>314.41000000000003</v>
      </c>
      <c r="M184" s="3" t="s">
        <v>4017</v>
      </c>
    </row>
    <row r="185" spans="1:13" x14ac:dyDescent="0.25">
      <c r="A185" t="str">
        <f t="shared" si="2"/>
        <v>120004M171</v>
      </c>
      <c r="B185" s="4" t="s">
        <v>840</v>
      </c>
      <c r="C185" s="1">
        <v>1200</v>
      </c>
      <c r="D185" s="1" t="s">
        <v>841</v>
      </c>
      <c r="E185" s="2">
        <v>1219.8399999999999</v>
      </c>
      <c r="F185" s="2">
        <v>521217.14779999998</v>
      </c>
      <c r="G185" s="2">
        <v>884032.08964000002</v>
      </c>
      <c r="H185" s="3">
        <v>-0.41040924400000001</v>
      </c>
      <c r="I185" s="5">
        <v>-362814.94179999997</v>
      </c>
      <c r="J185" s="2">
        <v>427.28320746983212</v>
      </c>
      <c r="K185" s="2">
        <v>724.71151105062961</v>
      </c>
      <c r="L185" s="2">
        <v>414.98</v>
      </c>
      <c r="M185" s="3" t="s">
        <v>4016</v>
      </c>
    </row>
    <row r="186" spans="1:13" x14ac:dyDescent="0.25">
      <c r="A186" t="str">
        <f t="shared" si="2"/>
        <v>120104M172</v>
      </c>
      <c r="B186" s="4" t="s">
        <v>842</v>
      </c>
      <c r="C186" s="1">
        <v>1201</v>
      </c>
      <c r="D186" s="1" t="s">
        <v>843</v>
      </c>
      <c r="E186" s="2">
        <v>1070.79</v>
      </c>
      <c r="F186" s="2">
        <v>1401607.0760999999</v>
      </c>
      <c r="G186" s="2">
        <v>2027393.7675000001</v>
      </c>
      <c r="H186" s="3">
        <v>-0.30866558900000002</v>
      </c>
      <c r="I186" s="5">
        <v>-625786.69140000001</v>
      </c>
      <c r="J186" s="2">
        <v>1308.9467366150225</v>
      </c>
      <c r="K186" s="2">
        <v>1893.3626271257672</v>
      </c>
      <c r="L186" s="2">
        <v>1298.6600000000001</v>
      </c>
      <c r="M186" s="3" t="s">
        <v>4016</v>
      </c>
    </row>
    <row r="187" spans="1:13" x14ac:dyDescent="0.25">
      <c r="A187" t="str">
        <f t="shared" si="2"/>
        <v>120204M173</v>
      </c>
      <c r="B187" s="4" t="s">
        <v>844</v>
      </c>
      <c r="C187" s="1">
        <v>1202</v>
      </c>
      <c r="D187" s="1" t="s">
        <v>845</v>
      </c>
      <c r="E187" s="2">
        <v>838.84</v>
      </c>
      <c r="F187" s="2">
        <v>1580216.2505999999</v>
      </c>
      <c r="G187" s="2">
        <v>2188798.5778000001</v>
      </c>
      <c r="H187" s="3">
        <v>-0.27804400699999998</v>
      </c>
      <c r="I187" s="5">
        <v>-608582.32720000006</v>
      </c>
      <c r="J187" s="2">
        <v>1883.811275809451</v>
      </c>
      <c r="K187" s="2">
        <v>2609.3159336703065</v>
      </c>
      <c r="L187" s="2">
        <v>1846.8</v>
      </c>
      <c r="M187" s="3" t="s">
        <v>4015</v>
      </c>
    </row>
    <row r="188" spans="1:13" x14ac:dyDescent="0.25">
      <c r="A188" t="str">
        <f t="shared" si="2"/>
        <v>120404M17T</v>
      </c>
      <c r="B188" s="4" t="s">
        <v>848</v>
      </c>
      <c r="C188" s="1">
        <v>1204</v>
      </c>
      <c r="D188" s="1" t="s">
        <v>849</v>
      </c>
      <c r="E188" s="2">
        <v>501.21</v>
      </c>
      <c r="F188" s="2">
        <v>60856.9182</v>
      </c>
      <c r="G188" s="2">
        <v>151747.85766000001</v>
      </c>
      <c r="H188" s="3">
        <v>-0.59896028099999998</v>
      </c>
      <c r="I188" s="5">
        <v>-90890.939459999994</v>
      </c>
      <c r="J188" s="2">
        <v>121.42</v>
      </c>
      <c r="K188" s="2">
        <v>302.76302879032744</v>
      </c>
      <c r="L188" s="2">
        <v>121.42</v>
      </c>
      <c r="M188" s="3" t="s">
        <v>4017</v>
      </c>
    </row>
    <row r="189" spans="1:13" x14ac:dyDescent="0.25">
      <c r="A189" t="str">
        <f t="shared" si="2"/>
        <v>121404M201</v>
      </c>
      <c r="B189" s="4" t="s">
        <v>868</v>
      </c>
      <c r="C189" s="1">
        <v>1214</v>
      </c>
      <c r="D189" s="1" t="s">
        <v>869</v>
      </c>
      <c r="E189" s="2">
        <v>2643.08</v>
      </c>
      <c r="F189" s="2">
        <v>2494855.9504999998</v>
      </c>
      <c r="G189" s="2">
        <v>3880223.0748000001</v>
      </c>
      <c r="H189" s="3">
        <v>-0.35703285499999998</v>
      </c>
      <c r="I189" s="5">
        <v>-1385367.1240000001</v>
      </c>
      <c r="J189" s="2">
        <v>943.9199534255489</v>
      </c>
      <c r="K189" s="2">
        <v>1468.0687208862389</v>
      </c>
      <c r="L189" s="2">
        <v>984.69</v>
      </c>
      <c r="M189" s="3" t="s">
        <v>4009</v>
      </c>
    </row>
    <row r="190" spans="1:13" x14ac:dyDescent="0.25">
      <c r="A190" t="str">
        <f t="shared" si="2"/>
        <v>121504M202</v>
      </c>
      <c r="B190" s="4" t="s">
        <v>870</v>
      </c>
      <c r="C190" s="1">
        <v>1215</v>
      </c>
      <c r="D190" s="1" t="s">
        <v>871</v>
      </c>
      <c r="E190" s="2">
        <v>3560.7</v>
      </c>
      <c r="F190" s="2">
        <v>5879261.4001000002</v>
      </c>
      <c r="G190" s="2">
        <v>7644872.4994000001</v>
      </c>
      <c r="H190" s="3">
        <v>-0.23095363599999999</v>
      </c>
      <c r="I190" s="5">
        <v>-1765611.0989999999</v>
      </c>
      <c r="J190" s="2">
        <v>1651.1532564102565</v>
      </c>
      <c r="K190" s="2">
        <v>2147.0139296767493</v>
      </c>
      <c r="L190" s="2">
        <v>1649.15</v>
      </c>
      <c r="M190" s="3" t="s">
        <v>4009</v>
      </c>
    </row>
    <row r="191" spans="1:13" x14ac:dyDescent="0.25">
      <c r="A191" t="str">
        <f t="shared" si="2"/>
        <v>121604M203</v>
      </c>
      <c r="B191" s="4" t="s">
        <v>872</v>
      </c>
      <c r="C191" s="1">
        <v>1216</v>
      </c>
      <c r="D191" s="1" t="s">
        <v>873</v>
      </c>
      <c r="E191" s="2">
        <v>1565.72</v>
      </c>
      <c r="F191" s="2">
        <v>2833343.3114</v>
      </c>
      <c r="G191" s="2">
        <v>3999148.9254999999</v>
      </c>
      <c r="H191" s="3">
        <v>-0.29151342800000002</v>
      </c>
      <c r="I191" s="5">
        <v>-1165805.6140000001</v>
      </c>
      <c r="J191" s="2">
        <v>1809.6104740311166</v>
      </c>
      <c r="K191" s="2">
        <v>2554.1916342002401</v>
      </c>
      <c r="L191" s="2">
        <v>1789.55</v>
      </c>
      <c r="M191" s="3" t="s">
        <v>4016</v>
      </c>
    </row>
    <row r="192" spans="1:13" x14ac:dyDescent="0.25">
      <c r="A192" t="str">
        <f t="shared" si="2"/>
        <v>121704M204</v>
      </c>
      <c r="B192" s="4" t="s">
        <v>874</v>
      </c>
      <c r="C192" s="1">
        <v>1217</v>
      </c>
      <c r="D192" s="1" t="s">
        <v>875</v>
      </c>
      <c r="E192" s="2">
        <v>440.36</v>
      </c>
      <c r="F192" s="2">
        <v>978387.86120000004</v>
      </c>
      <c r="G192" s="2">
        <v>1739051.2849000001</v>
      </c>
      <c r="H192" s="3">
        <v>-0.43740137499999998</v>
      </c>
      <c r="I192" s="5">
        <v>-760663.42370000004</v>
      </c>
      <c r="J192" s="2">
        <v>2221.7909464983195</v>
      </c>
      <c r="K192" s="2">
        <v>3949.1581544645292</v>
      </c>
      <c r="L192" s="2">
        <v>2094.25</v>
      </c>
      <c r="M192" s="3" t="s">
        <v>4017</v>
      </c>
    </row>
    <row r="193" spans="1:13" x14ac:dyDescent="0.25">
      <c r="A193" t="str">
        <f t="shared" si="2"/>
        <v>122304M22Z</v>
      </c>
      <c r="B193" s="4" t="s">
        <v>882</v>
      </c>
      <c r="C193" s="1">
        <v>1223</v>
      </c>
      <c r="D193" s="1" t="s">
        <v>883</v>
      </c>
      <c r="E193" s="2">
        <v>1492.18</v>
      </c>
      <c r="F193" s="2">
        <v>1107679.9661999999</v>
      </c>
      <c r="G193" s="2">
        <v>1354955.4201</v>
      </c>
      <c r="H193" s="3">
        <v>-0.18249711399999999</v>
      </c>
      <c r="I193" s="5">
        <v>-247275.45389999999</v>
      </c>
      <c r="J193" s="2">
        <v>742.32328954951811</v>
      </c>
      <c r="K193" s="2">
        <v>908.0375156482462</v>
      </c>
      <c r="L193" s="2">
        <v>689.67</v>
      </c>
      <c r="M193" s="3" t="s">
        <v>4015</v>
      </c>
    </row>
    <row r="194" spans="1:13" x14ac:dyDescent="0.25">
      <c r="A194" t="str">
        <f t="shared" si="2"/>
        <v>122504M23Z</v>
      </c>
      <c r="B194" s="4" t="s">
        <v>886</v>
      </c>
      <c r="C194" s="1">
        <v>1225</v>
      </c>
      <c r="D194" s="1" t="s">
        <v>887</v>
      </c>
      <c r="E194" s="2">
        <v>900.72</v>
      </c>
      <c r="F194" s="2">
        <v>547510.68480000005</v>
      </c>
      <c r="G194" s="2">
        <v>827365.45640999998</v>
      </c>
      <c r="H194" s="3">
        <v>-0.33824807299999998</v>
      </c>
      <c r="I194" s="5">
        <v>-279854.77159999998</v>
      </c>
      <c r="J194" s="2">
        <v>607.85891819877429</v>
      </c>
      <c r="K194" s="2">
        <v>918.56010348387952</v>
      </c>
      <c r="L194" s="2">
        <v>563.54999999999995</v>
      </c>
      <c r="M194" s="3" t="s">
        <v>4017</v>
      </c>
    </row>
    <row r="195" spans="1:13" x14ac:dyDescent="0.25">
      <c r="A195" t="str">
        <f t="shared" ref="A195:A258" si="3">TRIM(CONCATENATE(C195,B195))</f>
        <v>122604M24E</v>
      </c>
      <c r="B195" s="4" t="s">
        <v>888</v>
      </c>
      <c r="C195" s="1">
        <v>1226</v>
      </c>
      <c r="D195" s="1" t="s">
        <v>889</v>
      </c>
      <c r="E195" s="2">
        <v>902.38</v>
      </c>
      <c r="F195" s="2">
        <v>441182.60580000002</v>
      </c>
      <c r="G195" s="2">
        <v>331349.86479000002</v>
      </c>
      <c r="H195" s="3">
        <v>0.33147060760000002</v>
      </c>
      <c r="I195" s="5">
        <v>109832.74101</v>
      </c>
      <c r="J195" s="2">
        <v>488.91</v>
      </c>
      <c r="K195" s="2">
        <v>367.19548836410382</v>
      </c>
      <c r="L195" s="2">
        <v>488.91</v>
      </c>
      <c r="M195" s="3" t="s">
        <v>4015</v>
      </c>
    </row>
    <row r="196" spans="1:13" x14ac:dyDescent="0.25">
      <c r="A196" t="str">
        <f t="shared" si="3"/>
        <v>143105C022</v>
      </c>
      <c r="B196" s="4" t="s">
        <v>918</v>
      </c>
      <c r="C196" s="1">
        <v>1431</v>
      </c>
      <c r="D196" s="1" t="s">
        <v>919</v>
      </c>
      <c r="E196" s="2">
        <v>802.98</v>
      </c>
      <c r="F196" s="2">
        <v>9591592.1111999992</v>
      </c>
      <c r="G196" s="2">
        <v>8892542.1213000007</v>
      </c>
      <c r="H196" s="3">
        <v>7.8610815700000003E-2</v>
      </c>
      <c r="I196" s="5">
        <v>699049.98988999997</v>
      </c>
      <c r="J196" s="2">
        <v>11944.995032503921</v>
      </c>
      <c r="K196" s="2">
        <v>11074.425416946873</v>
      </c>
      <c r="L196" s="2">
        <v>11941.64</v>
      </c>
      <c r="M196" s="3" t="s">
        <v>4017</v>
      </c>
    </row>
    <row r="197" spans="1:13" x14ac:dyDescent="0.25">
      <c r="A197" t="str">
        <f t="shared" si="3"/>
        <v>143405C031</v>
      </c>
      <c r="B197" s="4" t="s">
        <v>924</v>
      </c>
      <c r="C197" s="1">
        <v>1434</v>
      </c>
      <c r="D197" s="1" t="s">
        <v>925</v>
      </c>
      <c r="E197" s="2">
        <v>618.71</v>
      </c>
      <c r="F197" s="2">
        <v>5635265.7495999997</v>
      </c>
      <c r="G197" s="2">
        <v>5389615.3671000004</v>
      </c>
      <c r="H197" s="3">
        <v>4.5578462600000001E-2</v>
      </c>
      <c r="I197" s="5">
        <v>245650.38247000001</v>
      </c>
      <c r="J197" s="2">
        <v>9108.0890071277317</v>
      </c>
      <c r="K197" s="2">
        <v>8711.052620937111</v>
      </c>
      <c r="L197" s="2">
        <v>9115.5</v>
      </c>
      <c r="M197" s="3" t="s">
        <v>4017</v>
      </c>
    </row>
    <row r="198" spans="1:13" x14ac:dyDescent="0.25">
      <c r="A198" t="str">
        <f t="shared" si="3"/>
        <v>143505C032</v>
      </c>
      <c r="B198" s="4" t="s">
        <v>926</v>
      </c>
      <c r="C198" s="1">
        <v>1435</v>
      </c>
      <c r="D198" s="1" t="s">
        <v>927</v>
      </c>
      <c r="E198" s="2">
        <v>2869.48</v>
      </c>
      <c r="F198" s="2">
        <v>30542126.576000001</v>
      </c>
      <c r="G198" s="2">
        <v>29012021.666999999</v>
      </c>
      <c r="H198" s="3">
        <v>5.2740375200000002E-2</v>
      </c>
      <c r="I198" s="5">
        <v>1530104.9094</v>
      </c>
      <c r="J198" s="2">
        <v>10643.784440386411</v>
      </c>
      <c r="K198" s="2">
        <v>10110.550227567364</v>
      </c>
      <c r="L198" s="2">
        <v>10640.47</v>
      </c>
      <c r="M198" s="3" t="s">
        <v>4017</v>
      </c>
    </row>
    <row r="199" spans="1:13" x14ac:dyDescent="0.25">
      <c r="A199" t="str">
        <f t="shared" si="3"/>
        <v>143605C033</v>
      </c>
      <c r="B199" s="4" t="s">
        <v>928</v>
      </c>
      <c r="C199" s="1">
        <v>1436</v>
      </c>
      <c r="D199" s="1" t="s">
        <v>929</v>
      </c>
      <c r="E199" s="2">
        <v>921.96</v>
      </c>
      <c r="F199" s="2">
        <v>11465048.282</v>
      </c>
      <c r="G199" s="2">
        <v>11393311.414000001</v>
      </c>
      <c r="H199" s="3">
        <v>6.2964020000000004E-3</v>
      </c>
      <c r="I199" s="5">
        <v>71736.868493000002</v>
      </c>
      <c r="J199" s="2">
        <v>12435.515946461885</v>
      </c>
      <c r="K199" s="2">
        <v>12357.706857130461</v>
      </c>
      <c r="L199" s="2">
        <v>12421.22</v>
      </c>
      <c r="M199" s="3" t="s">
        <v>4017</v>
      </c>
    </row>
    <row r="200" spans="1:13" x14ac:dyDescent="0.25">
      <c r="A200" t="str">
        <f t="shared" si="3"/>
        <v>143805C041</v>
      </c>
      <c r="B200" s="4" t="s">
        <v>932</v>
      </c>
      <c r="C200" s="1">
        <v>1438</v>
      </c>
      <c r="D200" s="1" t="s">
        <v>933</v>
      </c>
      <c r="E200" s="2">
        <v>124.66</v>
      </c>
      <c r="F200" s="2">
        <v>928849.13959999999</v>
      </c>
      <c r="G200" s="2">
        <v>758557.93344000005</v>
      </c>
      <c r="H200" s="3">
        <v>0.2244933428</v>
      </c>
      <c r="I200" s="5">
        <v>170291.20616</v>
      </c>
      <c r="J200" s="2">
        <v>7451.06</v>
      </c>
      <c r="K200" s="2">
        <v>6085.0147075244668</v>
      </c>
      <c r="L200" s="2">
        <v>7451.06</v>
      </c>
      <c r="M200" s="3" t="s">
        <v>4017</v>
      </c>
    </row>
    <row r="201" spans="1:13" x14ac:dyDescent="0.25">
      <c r="A201" t="str">
        <f t="shared" si="3"/>
        <v>143905C042</v>
      </c>
      <c r="B201" s="4" t="s">
        <v>934</v>
      </c>
      <c r="C201" s="1">
        <v>1439</v>
      </c>
      <c r="D201" s="1" t="s">
        <v>935</v>
      </c>
      <c r="E201" s="2">
        <v>692.26</v>
      </c>
      <c r="F201" s="2">
        <v>6327803.2854000004</v>
      </c>
      <c r="G201" s="2">
        <v>5022927.8102000002</v>
      </c>
      <c r="H201" s="3">
        <v>0.2597838401</v>
      </c>
      <c r="I201" s="5">
        <v>1304875.4752</v>
      </c>
      <c r="J201" s="2">
        <v>9140.7900000000009</v>
      </c>
      <c r="K201" s="2">
        <v>7255.8400170456189</v>
      </c>
      <c r="L201" s="2">
        <v>9140.7900000000009</v>
      </c>
      <c r="M201" s="3" t="s">
        <v>4017</v>
      </c>
    </row>
    <row r="202" spans="1:13" x14ac:dyDescent="0.25">
      <c r="A202" t="str">
        <f t="shared" si="3"/>
        <v>144205C051</v>
      </c>
      <c r="B202" s="4" t="s">
        <v>940</v>
      </c>
      <c r="C202" s="1">
        <v>1442</v>
      </c>
      <c r="D202" s="1" t="s">
        <v>941</v>
      </c>
      <c r="E202" s="2">
        <v>641.4</v>
      </c>
      <c r="F202" s="2">
        <v>4584483.1452000001</v>
      </c>
      <c r="G202" s="2">
        <v>3464704.818</v>
      </c>
      <c r="H202" s="3">
        <v>0.32319588129999999</v>
      </c>
      <c r="I202" s="5">
        <v>1119778.3271999999</v>
      </c>
      <c r="J202" s="2">
        <v>7147.6194967259125</v>
      </c>
      <c r="K202" s="2">
        <v>5401.784873713751</v>
      </c>
      <c r="L202" s="2">
        <v>7163.78</v>
      </c>
      <c r="M202" s="3" t="s">
        <v>4017</v>
      </c>
    </row>
    <row r="203" spans="1:13" x14ac:dyDescent="0.25">
      <c r="A203" t="str">
        <f t="shared" si="3"/>
        <v>144305C052</v>
      </c>
      <c r="B203" s="4" t="s">
        <v>942</v>
      </c>
      <c r="C203" s="1">
        <v>1443</v>
      </c>
      <c r="D203" s="1" t="s">
        <v>943</v>
      </c>
      <c r="E203" s="2">
        <v>2369.91</v>
      </c>
      <c r="F203" s="2">
        <v>20260322.783</v>
      </c>
      <c r="G203" s="2">
        <v>15975326.507999999</v>
      </c>
      <c r="H203" s="3">
        <v>0.26822589650000001</v>
      </c>
      <c r="I203" s="5">
        <v>4284996.2741999999</v>
      </c>
      <c r="J203" s="2">
        <v>8548.984047073518</v>
      </c>
      <c r="K203" s="2">
        <v>6740.9000797498638</v>
      </c>
      <c r="L203" s="2">
        <v>8549.0300000000007</v>
      </c>
      <c r="M203" s="3" t="s">
        <v>4017</v>
      </c>
    </row>
    <row r="204" spans="1:13" x14ac:dyDescent="0.25">
      <c r="A204" t="str">
        <f t="shared" si="3"/>
        <v>144605C061</v>
      </c>
      <c r="B204" s="4" t="s">
        <v>948</v>
      </c>
      <c r="C204" s="1">
        <v>1446</v>
      </c>
      <c r="D204" s="1" t="s">
        <v>949</v>
      </c>
      <c r="E204" s="2">
        <v>212.59</v>
      </c>
      <c r="F204" s="2">
        <v>1230260.8806</v>
      </c>
      <c r="G204" s="2">
        <v>1376355.8939</v>
      </c>
      <c r="H204" s="3">
        <v>-0.106146247</v>
      </c>
      <c r="I204" s="5">
        <v>-146095.01329999999</v>
      </c>
      <c r="J204" s="2">
        <v>5787.0119977421327</v>
      </c>
      <c r="K204" s="2">
        <v>6474.2268869655209</v>
      </c>
      <c r="L204" s="2">
        <v>5851.44</v>
      </c>
      <c r="M204" s="3" t="s">
        <v>4017</v>
      </c>
    </row>
    <row r="205" spans="1:13" x14ac:dyDescent="0.25">
      <c r="A205" t="str">
        <f t="shared" si="3"/>
        <v>144705C062</v>
      </c>
      <c r="B205" s="4" t="s">
        <v>950</v>
      </c>
      <c r="C205" s="1">
        <v>1447</v>
      </c>
      <c r="D205" s="1" t="s">
        <v>951</v>
      </c>
      <c r="E205" s="2">
        <v>639.75</v>
      </c>
      <c r="F205" s="2">
        <v>6002141.1204000004</v>
      </c>
      <c r="G205" s="2">
        <v>4960817.7540999996</v>
      </c>
      <c r="H205" s="3">
        <v>0.20990961929999999</v>
      </c>
      <c r="I205" s="5">
        <v>1041323.3663</v>
      </c>
      <c r="J205" s="2">
        <v>9382.0103484173505</v>
      </c>
      <c r="K205" s="2">
        <v>7754.3067668620552</v>
      </c>
      <c r="L205" s="2">
        <v>9391.2900000000009</v>
      </c>
      <c r="M205" s="3" t="s">
        <v>4017</v>
      </c>
    </row>
    <row r="206" spans="1:13" x14ac:dyDescent="0.25">
      <c r="A206" t="str">
        <f t="shared" si="3"/>
        <v>145405C081</v>
      </c>
      <c r="B206" s="4" t="s">
        <v>964</v>
      </c>
      <c r="C206" s="1">
        <v>1454</v>
      </c>
      <c r="D206" s="1" t="s">
        <v>965</v>
      </c>
      <c r="E206" s="2">
        <v>176.62</v>
      </c>
      <c r="F206" s="2">
        <v>275278.79379999998</v>
      </c>
      <c r="G206" s="2">
        <v>301999.98307999998</v>
      </c>
      <c r="H206" s="3">
        <v>-8.8480764000000003E-2</v>
      </c>
      <c r="I206" s="5">
        <v>-26721.189279999999</v>
      </c>
      <c r="J206" s="2">
        <v>1558.593555656211</v>
      </c>
      <c r="K206" s="2">
        <v>1709.8855343675687</v>
      </c>
      <c r="L206" s="2">
        <v>1544.68</v>
      </c>
      <c r="M206" s="3" t="s">
        <v>4017</v>
      </c>
    </row>
    <row r="207" spans="1:13" x14ac:dyDescent="0.25">
      <c r="A207" t="str">
        <f t="shared" si="3"/>
        <v>145505C082</v>
      </c>
      <c r="B207" s="4" t="s">
        <v>966</v>
      </c>
      <c r="C207" s="1">
        <v>1455</v>
      </c>
      <c r="D207" s="1" t="s">
        <v>967</v>
      </c>
      <c r="E207" s="2">
        <v>428.1</v>
      </c>
      <c r="F207" s="2">
        <v>1063379.5617</v>
      </c>
      <c r="G207" s="2">
        <v>1240316.0556000001</v>
      </c>
      <c r="H207" s="3">
        <v>-0.14265436100000001</v>
      </c>
      <c r="I207" s="5">
        <v>-176936.4939</v>
      </c>
      <c r="J207" s="2">
        <v>2483.9513237561314</v>
      </c>
      <c r="K207" s="2">
        <v>2897.257779957954</v>
      </c>
      <c r="L207" s="2">
        <v>2531.64</v>
      </c>
      <c r="M207" s="3" t="s">
        <v>4017</v>
      </c>
    </row>
    <row r="208" spans="1:13" x14ac:dyDescent="0.25">
      <c r="A208" t="str">
        <f t="shared" si="3"/>
        <v>146205C101</v>
      </c>
      <c r="B208" s="4" t="s">
        <v>982</v>
      </c>
      <c r="C208" s="1">
        <v>1462</v>
      </c>
      <c r="D208" s="1" t="s">
        <v>983</v>
      </c>
      <c r="E208" s="2">
        <v>7324.28</v>
      </c>
      <c r="F208" s="2">
        <v>23675293.726</v>
      </c>
      <c r="G208" s="2">
        <v>24144670.598999999</v>
      </c>
      <c r="H208" s="3">
        <v>-1.9440184999999999E-2</v>
      </c>
      <c r="I208" s="5">
        <v>-469376.87280000001</v>
      </c>
      <c r="J208" s="2">
        <v>3232.4397382404823</v>
      </c>
      <c r="K208" s="2">
        <v>3296.5247913788112</v>
      </c>
      <c r="L208" s="2">
        <v>3289.13</v>
      </c>
      <c r="M208" s="3" t="s">
        <v>4016</v>
      </c>
    </row>
    <row r="209" spans="1:13" x14ac:dyDescent="0.25">
      <c r="A209" t="str">
        <f t="shared" si="3"/>
        <v>146305C102</v>
      </c>
      <c r="B209" s="4" t="s">
        <v>984</v>
      </c>
      <c r="C209" s="1">
        <v>1463</v>
      </c>
      <c r="D209" s="1" t="s">
        <v>985</v>
      </c>
      <c r="E209" s="2">
        <v>6202.04</v>
      </c>
      <c r="F209" s="2">
        <v>27644610.477000002</v>
      </c>
      <c r="G209" s="2">
        <v>27671963.568</v>
      </c>
      <c r="H209" s="3">
        <v>-9.8847699999999998E-4</v>
      </c>
      <c r="I209" s="5">
        <v>-27353.090560000001</v>
      </c>
      <c r="J209" s="2">
        <v>4457.3415323022755</v>
      </c>
      <c r="K209" s="2">
        <v>4461.7518700298615</v>
      </c>
      <c r="L209" s="2">
        <v>4503.1099999999997</v>
      </c>
      <c r="M209" s="3" t="s">
        <v>4016</v>
      </c>
    </row>
    <row r="210" spans="1:13" x14ac:dyDescent="0.25">
      <c r="A210" t="str">
        <f t="shared" si="3"/>
        <v>146405C103</v>
      </c>
      <c r="B210" s="4" t="s">
        <v>986</v>
      </c>
      <c r="C210" s="1">
        <v>1464</v>
      </c>
      <c r="D210" s="1" t="s">
        <v>987</v>
      </c>
      <c r="E210" s="2">
        <v>2460.44</v>
      </c>
      <c r="F210" s="2">
        <v>15487074.228</v>
      </c>
      <c r="G210" s="2">
        <v>14899025.831</v>
      </c>
      <c r="H210" s="3">
        <v>3.9468915899999998E-2</v>
      </c>
      <c r="I210" s="5">
        <v>588048.39772000001</v>
      </c>
      <c r="J210" s="2">
        <v>6294.4327957601081</v>
      </c>
      <c r="K210" s="2">
        <v>6055.4314801417631</v>
      </c>
      <c r="L210" s="2">
        <v>6298.6</v>
      </c>
      <c r="M210" s="3" t="s">
        <v>4016</v>
      </c>
    </row>
    <row r="211" spans="1:13" x14ac:dyDescent="0.25">
      <c r="A211" t="str">
        <f t="shared" si="3"/>
        <v>146505C104</v>
      </c>
      <c r="B211" s="4" t="s">
        <v>988</v>
      </c>
      <c r="C211" s="1">
        <v>1465</v>
      </c>
      <c r="D211" s="1" t="s">
        <v>989</v>
      </c>
      <c r="E211" s="2">
        <v>1089.3399999999999</v>
      </c>
      <c r="F211" s="2">
        <v>9524448.7238999996</v>
      </c>
      <c r="G211" s="2">
        <v>10789711.982999999</v>
      </c>
      <c r="H211" s="3">
        <v>-0.11726571199999999</v>
      </c>
      <c r="I211" s="5">
        <v>-1265263.2590000001</v>
      </c>
      <c r="J211" s="2">
        <v>8743.3204728551227</v>
      </c>
      <c r="K211" s="2">
        <v>9904.8157443956898</v>
      </c>
      <c r="L211" s="2">
        <v>8477.74</v>
      </c>
      <c r="M211" s="3" t="s">
        <v>4009</v>
      </c>
    </row>
    <row r="212" spans="1:13" x14ac:dyDescent="0.25">
      <c r="A212" t="str">
        <f t="shared" si="3"/>
        <v>146605C111</v>
      </c>
      <c r="B212" s="4" t="s">
        <v>990</v>
      </c>
      <c r="C212" s="1">
        <v>1466</v>
      </c>
      <c r="D212" s="1" t="s">
        <v>991</v>
      </c>
      <c r="E212" s="2">
        <v>3610.98</v>
      </c>
      <c r="F212" s="2">
        <v>8532328.2293999996</v>
      </c>
      <c r="G212" s="2">
        <v>9431363.4232999999</v>
      </c>
      <c r="H212" s="3">
        <v>-9.5323989999999997E-2</v>
      </c>
      <c r="I212" s="5">
        <v>-899035.19389999995</v>
      </c>
      <c r="J212" s="2">
        <v>2362.884377482013</v>
      </c>
      <c r="K212" s="2">
        <v>2611.8570092606437</v>
      </c>
      <c r="L212" s="2">
        <v>2456.94</v>
      </c>
      <c r="M212" s="3" t="s">
        <v>4016</v>
      </c>
    </row>
    <row r="213" spans="1:13" x14ac:dyDescent="0.25">
      <c r="A213" t="str">
        <f t="shared" si="3"/>
        <v>146705C112</v>
      </c>
      <c r="B213" s="4" t="s">
        <v>992</v>
      </c>
      <c r="C213" s="1">
        <v>1467</v>
      </c>
      <c r="D213" s="1" t="s">
        <v>993</v>
      </c>
      <c r="E213" s="2">
        <v>2101</v>
      </c>
      <c r="F213" s="2">
        <v>6577443.0914000003</v>
      </c>
      <c r="G213" s="2">
        <v>7735168.2454000004</v>
      </c>
      <c r="H213" s="3">
        <v>-0.14967032599999999</v>
      </c>
      <c r="I213" s="5">
        <v>-1157725.1540000001</v>
      </c>
      <c r="J213" s="2">
        <v>3130.6249840076157</v>
      </c>
      <c r="K213" s="2">
        <v>3681.6602786292242</v>
      </c>
      <c r="L213" s="2">
        <v>3242.56</v>
      </c>
      <c r="M213" s="3" t="s">
        <v>4016</v>
      </c>
    </row>
    <row r="214" spans="1:13" x14ac:dyDescent="0.25">
      <c r="A214" t="str">
        <f t="shared" si="3"/>
        <v>146805C113</v>
      </c>
      <c r="B214" s="4" t="s">
        <v>994</v>
      </c>
      <c r="C214" s="1">
        <v>1468</v>
      </c>
      <c r="D214" s="1" t="s">
        <v>995</v>
      </c>
      <c r="E214" s="2">
        <v>831.5</v>
      </c>
      <c r="F214" s="2">
        <v>3956342.7379999999</v>
      </c>
      <c r="G214" s="2">
        <v>4448745.1449999996</v>
      </c>
      <c r="H214" s="3">
        <v>-0.110683438</v>
      </c>
      <c r="I214" s="5">
        <v>-492402.40700000001</v>
      </c>
      <c r="J214" s="2">
        <v>4758.0790595309682</v>
      </c>
      <c r="K214" s="2">
        <v>5350.2647564642211</v>
      </c>
      <c r="L214" s="2">
        <v>4969.7</v>
      </c>
      <c r="M214" s="3" t="s">
        <v>4016</v>
      </c>
    </row>
    <row r="215" spans="1:13" x14ac:dyDescent="0.25">
      <c r="A215" t="str">
        <f t="shared" si="3"/>
        <v>146905C114</v>
      </c>
      <c r="B215" s="4" t="s">
        <v>996</v>
      </c>
      <c r="C215" s="1">
        <v>1469</v>
      </c>
      <c r="D215" s="1" t="s">
        <v>997</v>
      </c>
      <c r="E215" s="2">
        <v>402.48</v>
      </c>
      <c r="F215" s="2">
        <v>2884287.5523000001</v>
      </c>
      <c r="G215" s="2">
        <v>3031115.0063</v>
      </c>
      <c r="H215" s="3">
        <v>-4.8440080000000003E-2</v>
      </c>
      <c r="I215" s="5">
        <v>-146827.454</v>
      </c>
      <c r="J215" s="2">
        <v>7166.2878957960647</v>
      </c>
      <c r="K215" s="2">
        <v>7531.0947284337108</v>
      </c>
      <c r="L215" s="2">
        <v>7196.79</v>
      </c>
      <c r="M215" s="3" t="s">
        <v>4017</v>
      </c>
    </row>
    <row r="216" spans="1:13" x14ac:dyDescent="0.25">
      <c r="A216" t="str">
        <f t="shared" si="3"/>
        <v>147105C121</v>
      </c>
      <c r="B216" s="4" t="s">
        <v>998</v>
      </c>
      <c r="C216" s="1">
        <v>1471</v>
      </c>
      <c r="D216" s="1" t="s">
        <v>999</v>
      </c>
      <c r="E216" s="2">
        <v>276.35000000000002</v>
      </c>
      <c r="F216" s="2">
        <v>649492.43929999997</v>
      </c>
      <c r="G216" s="2">
        <v>751794.08724999998</v>
      </c>
      <c r="H216" s="3">
        <v>-0.136076686</v>
      </c>
      <c r="I216" s="5">
        <v>-102301.648</v>
      </c>
      <c r="J216" s="2">
        <v>2350.2530823231405</v>
      </c>
      <c r="K216" s="2">
        <v>2720.4417848742532</v>
      </c>
      <c r="L216" s="2">
        <v>2520</v>
      </c>
      <c r="M216" s="3" t="s">
        <v>4017</v>
      </c>
    </row>
    <row r="217" spans="1:13" x14ac:dyDescent="0.25">
      <c r="A217" t="str">
        <f t="shared" si="3"/>
        <v>147205C122</v>
      </c>
      <c r="B217" s="4" t="s">
        <v>1000</v>
      </c>
      <c r="C217" s="1">
        <v>1472</v>
      </c>
      <c r="D217" s="1" t="s">
        <v>1001</v>
      </c>
      <c r="E217" s="2">
        <v>433.53</v>
      </c>
      <c r="F217" s="2">
        <v>1513655.4931999999</v>
      </c>
      <c r="G217" s="2">
        <v>1847805.0194999999</v>
      </c>
      <c r="H217" s="3">
        <v>-0.18083592300000001</v>
      </c>
      <c r="I217" s="5">
        <v>-334149.52630000003</v>
      </c>
      <c r="J217" s="2">
        <v>3491.4665494890783</v>
      </c>
      <c r="K217" s="2">
        <v>4262.2310324545015</v>
      </c>
      <c r="L217" s="2">
        <v>3688</v>
      </c>
      <c r="M217" s="3" t="s">
        <v>4015</v>
      </c>
    </row>
    <row r="218" spans="1:13" x14ac:dyDescent="0.25">
      <c r="A218" t="str">
        <f t="shared" si="3"/>
        <v>147305C123</v>
      </c>
      <c r="B218" s="4" t="s">
        <v>1002</v>
      </c>
      <c r="C218" s="1">
        <v>1473</v>
      </c>
      <c r="D218" s="1" t="s">
        <v>1003</v>
      </c>
      <c r="E218" s="2">
        <v>672.24</v>
      </c>
      <c r="F218" s="2">
        <v>3288491.5101000001</v>
      </c>
      <c r="G218" s="2">
        <v>3454775.0307</v>
      </c>
      <c r="H218" s="3">
        <v>-4.8131504999999998E-2</v>
      </c>
      <c r="I218" s="5">
        <v>-166283.52059999999</v>
      </c>
      <c r="J218" s="2">
        <v>4891.8414704569796</v>
      </c>
      <c r="K218" s="2">
        <v>5139.1988437165301</v>
      </c>
      <c r="L218" s="2">
        <v>5086.1899999999996</v>
      </c>
      <c r="M218" s="3" t="s">
        <v>4015</v>
      </c>
    </row>
    <row r="219" spans="1:13" x14ac:dyDescent="0.25">
      <c r="A219" t="str">
        <f t="shared" si="3"/>
        <v>147405C124</v>
      </c>
      <c r="B219" s="4" t="s">
        <v>1004</v>
      </c>
      <c r="C219" s="1">
        <v>1474</v>
      </c>
      <c r="D219" s="1" t="s">
        <v>1005</v>
      </c>
      <c r="E219" s="2">
        <v>558.75</v>
      </c>
      <c r="F219" s="2">
        <v>3227791.6795000001</v>
      </c>
      <c r="G219" s="2">
        <v>4133637.1828999999</v>
      </c>
      <c r="H219" s="3">
        <v>-0.219140061</v>
      </c>
      <c r="I219" s="5">
        <v>-905845.50340000005</v>
      </c>
      <c r="J219" s="2">
        <v>5776.8083749440721</v>
      </c>
      <c r="K219" s="2">
        <v>7398.0083810290826</v>
      </c>
      <c r="L219" s="2">
        <v>5671.97</v>
      </c>
      <c r="M219" s="3" t="s">
        <v>4017</v>
      </c>
    </row>
    <row r="220" spans="1:13" x14ac:dyDescent="0.25">
      <c r="A220" t="str">
        <f t="shared" si="3"/>
        <v>147505C131</v>
      </c>
      <c r="B220" s="4" t="s">
        <v>1006</v>
      </c>
      <c r="C220" s="1">
        <v>1475</v>
      </c>
      <c r="D220" s="1" t="s">
        <v>1007</v>
      </c>
      <c r="E220" s="2">
        <v>552.76</v>
      </c>
      <c r="F220" s="2">
        <v>499940.33429999999</v>
      </c>
      <c r="G220" s="2">
        <v>835703.21455999999</v>
      </c>
      <c r="H220" s="3">
        <v>-0.401772872</v>
      </c>
      <c r="I220" s="5">
        <v>-335762.88030000002</v>
      </c>
      <c r="J220" s="2">
        <v>904.44376275417903</v>
      </c>
      <c r="K220" s="2">
        <v>1511.8735338302338</v>
      </c>
      <c r="L220" s="2">
        <v>870.87</v>
      </c>
      <c r="M220" s="3" t="s">
        <v>4016</v>
      </c>
    </row>
    <row r="221" spans="1:13" x14ac:dyDescent="0.25">
      <c r="A221" t="str">
        <f t="shared" si="3"/>
        <v>147705C133</v>
      </c>
      <c r="B221" s="4" t="s">
        <v>1010</v>
      </c>
      <c r="C221" s="1">
        <v>1477</v>
      </c>
      <c r="D221" s="1" t="s">
        <v>1011</v>
      </c>
      <c r="E221" s="2">
        <v>641.82000000000005</v>
      </c>
      <c r="F221" s="2">
        <v>2055720.8426000001</v>
      </c>
      <c r="G221" s="2">
        <v>2240780.0109000001</v>
      </c>
      <c r="H221" s="3">
        <v>-8.2586941999999997E-2</v>
      </c>
      <c r="I221" s="5">
        <v>-185059.16829999999</v>
      </c>
      <c r="J221" s="2">
        <v>3202.9554121093142</v>
      </c>
      <c r="K221" s="2">
        <v>3491.2904099280172</v>
      </c>
      <c r="L221" s="2">
        <v>3132.64</v>
      </c>
      <c r="M221" s="3" t="s">
        <v>4017</v>
      </c>
    </row>
    <row r="222" spans="1:13" x14ac:dyDescent="0.25">
      <c r="A222" t="str">
        <f t="shared" si="3"/>
        <v>147905C141</v>
      </c>
      <c r="B222" s="4" t="s">
        <v>1014</v>
      </c>
      <c r="C222" s="1">
        <v>1479</v>
      </c>
      <c r="D222" s="1" t="s">
        <v>1015</v>
      </c>
      <c r="E222" s="2">
        <v>1123.28</v>
      </c>
      <c r="F222" s="2">
        <v>1682138.0074</v>
      </c>
      <c r="G222" s="2">
        <v>2269906.5096999998</v>
      </c>
      <c r="H222" s="3">
        <v>-0.25893951999999998</v>
      </c>
      <c r="I222" s="5">
        <v>-587768.50230000005</v>
      </c>
      <c r="J222" s="2">
        <v>1497.5233311373834</v>
      </c>
      <c r="K222" s="2">
        <v>2020.7842298447404</v>
      </c>
      <c r="L222" s="2">
        <v>1558.8</v>
      </c>
      <c r="M222" s="3" t="s">
        <v>4015</v>
      </c>
    </row>
    <row r="223" spans="1:13" x14ac:dyDescent="0.25">
      <c r="A223" t="str">
        <f t="shared" si="3"/>
        <v>148005C142</v>
      </c>
      <c r="B223" s="4" t="s">
        <v>1016</v>
      </c>
      <c r="C223" s="1">
        <v>1480</v>
      </c>
      <c r="D223" s="1" t="s">
        <v>1017</v>
      </c>
      <c r="E223" s="2">
        <v>786.06</v>
      </c>
      <c r="F223" s="2">
        <v>1970695.6225000001</v>
      </c>
      <c r="G223" s="2">
        <v>2457100.8719000001</v>
      </c>
      <c r="H223" s="3">
        <v>-0.19795900699999999</v>
      </c>
      <c r="I223" s="5">
        <v>-486405.24939999997</v>
      </c>
      <c r="J223" s="2">
        <v>2507.0549608172405</v>
      </c>
      <c r="K223" s="2">
        <v>3125.8439201842102</v>
      </c>
      <c r="L223" s="2">
        <v>2475.6999999999998</v>
      </c>
      <c r="M223" s="3" t="s">
        <v>4015</v>
      </c>
    </row>
    <row r="224" spans="1:13" x14ac:dyDescent="0.25">
      <c r="A224" t="str">
        <f t="shared" si="3"/>
        <v>148105C143</v>
      </c>
      <c r="B224" s="4" t="s">
        <v>1018</v>
      </c>
      <c r="C224" s="1">
        <v>1481</v>
      </c>
      <c r="D224" s="1" t="s">
        <v>1019</v>
      </c>
      <c r="E224" s="2">
        <v>233.22</v>
      </c>
      <c r="F224" s="2">
        <v>886833.64199999999</v>
      </c>
      <c r="G224" s="2">
        <v>918410.55182000005</v>
      </c>
      <c r="H224" s="3">
        <v>-3.4382128999999997E-2</v>
      </c>
      <c r="I224" s="5">
        <v>-31576.909820000001</v>
      </c>
      <c r="J224" s="2">
        <v>3802.5625675328015</v>
      </c>
      <c r="K224" s="2">
        <v>3937.9579445159079</v>
      </c>
      <c r="L224" s="2">
        <v>3770.9</v>
      </c>
      <c r="M224" s="3" t="s">
        <v>4017</v>
      </c>
    </row>
    <row r="225" spans="1:13" x14ac:dyDescent="0.25">
      <c r="A225" t="str">
        <f t="shared" si="3"/>
        <v>148405C151</v>
      </c>
      <c r="B225" s="4" t="s">
        <v>1022</v>
      </c>
      <c r="C225" s="1">
        <v>1484</v>
      </c>
      <c r="D225" s="1" t="s">
        <v>1023</v>
      </c>
      <c r="E225" s="2">
        <v>14644.1</v>
      </c>
      <c r="F225" s="2">
        <v>19781589.677000001</v>
      </c>
      <c r="G225" s="2">
        <v>22055940.682999998</v>
      </c>
      <c r="H225" s="3">
        <v>-0.103117389</v>
      </c>
      <c r="I225" s="5">
        <v>-2274351.0049999999</v>
      </c>
      <c r="J225" s="2">
        <v>1350.8231763645429</v>
      </c>
      <c r="K225" s="2">
        <v>1506.1315262119215</v>
      </c>
      <c r="L225" s="2">
        <v>1344.55</v>
      </c>
      <c r="M225" s="3" t="s">
        <v>4009</v>
      </c>
    </row>
    <row r="226" spans="1:13" x14ac:dyDescent="0.25">
      <c r="A226" t="str">
        <f t="shared" si="3"/>
        <v>148505C152</v>
      </c>
      <c r="B226" s="4" t="s">
        <v>1024</v>
      </c>
      <c r="C226" s="1">
        <v>1485</v>
      </c>
      <c r="D226" s="1" t="s">
        <v>1025</v>
      </c>
      <c r="E226" s="2">
        <v>3067.79</v>
      </c>
      <c r="F226" s="2">
        <v>5540286.0036000004</v>
      </c>
      <c r="G226" s="2">
        <v>6566420.5854000002</v>
      </c>
      <c r="H226" s="3">
        <v>-0.15627000599999999</v>
      </c>
      <c r="I226" s="5">
        <v>-1026134.5820000001</v>
      </c>
      <c r="J226" s="2">
        <v>1805.953472564941</v>
      </c>
      <c r="K226" s="2">
        <v>2140.4400514376798</v>
      </c>
      <c r="L226" s="2">
        <v>1789.94</v>
      </c>
      <c r="M226" s="3" t="s">
        <v>4009</v>
      </c>
    </row>
    <row r="227" spans="1:13" x14ac:dyDescent="0.25">
      <c r="A227" t="str">
        <f t="shared" si="3"/>
        <v>148605C153</v>
      </c>
      <c r="B227" s="4" t="s">
        <v>1026</v>
      </c>
      <c r="C227" s="1">
        <v>1486</v>
      </c>
      <c r="D227" s="1" t="s">
        <v>1027</v>
      </c>
      <c r="E227" s="2">
        <v>421.21</v>
      </c>
      <c r="F227" s="2">
        <v>1189800.2368000001</v>
      </c>
      <c r="G227" s="2">
        <v>1516073.2361000001</v>
      </c>
      <c r="H227" s="3">
        <v>-0.21520926000000001</v>
      </c>
      <c r="I227" s="5">
        <v>-326272.99930000002</v>
      </c>
      <c r="J227" s="2">
        <v>2824.7198233660174</v>
      </c>
      <c r="K227" s="2">
        <v>3599.3286866408685</v>
      </c>
      <c r="L227" s="2">
        <v>2808.96</v>
      </c>
      <c r="M227" s="3" t="s">
        <v>4017</v>
      </c>
    </row>
    <row r="228" spans="1:13" x14ac:dyDescent="0.25">
      <c r="A228" t="str">
        <f t="shared" si="3"/>
        <v>148805C15T</v>
      </c>
      <c r="B228" s="4" t="s">
        <v>1030</v>
      </c>
      <c r="C228" s="1">
        <v>1488</v>
      </c>
      <c r="D228" s="1" t="s">
        <v>1031</v>
      </c>
      <c r="E228" s="2">
        <v>439.34</v>
      </c>
      <c r="F228" s="2">
        <v>144599.9742</v>
      </c>
      <c r="G228" s="2">
        <v>437144.03091999999</v>
      </c>
      <c r="H228" s="3">
        <v>-0.66921663300000001</v>
      </c>
      <c r="I228" s="5">
        <v>-292544.05670000002</v>
      </c>
      <c r="J228" s="2">
        <v>329.13</v>
      </c>
      <c r="K228" s="2">
        <v>995.00166367733425</v>
      </c>
      <c r="L228" s="2">
        <v>329.13</v>
      </c>
      <c r="M228" s="3" t="s">
        <v>4017</v>
      </c>
    </row>
    <row r="229" spans="1:13" x14ac:dyDescent="0.25">
      <c r="A229" t="str">
        <f t="shared" si="3"/>
        <v>148905C171</v>
      </c>
      <c r="B229" s="4" t="s">
        <v>1032</v>
      </c>
      <c r="C229" s="1">
        <v>1489</v>
      </c>
      <c r="D229" s="1" t="s">
        <v>1033</v>
      </c>
      <c r="E229" s="2">
        <v>23301.759999999998</v>
      </c>
      <c r="F229" s="2">
        <v>17062507.741</v>
      </c>
      <c r="G229" s="2">
        <v>19376321.885000002</v>
      </c>
      <c r="H229" s="3">
        <v>-0.119414518</v>
      </c>
      <c r="I229" s="5">
        <v>-2313814.1439999999</v>
      </c>
      <c r="J229" s="2">
        <v>732.24115865067711</v>
      </c>
      <c r="K229" s="2">
        <v>831.53898611092052</v>
      </c>
      <c r="L229" s="2">
        <v>731.8</v>
      </c>
      <c r="M229" s="3" t="s">
        <v>4016</v>
      </c>
    </row>
    <row r="230" spans="1:13" x14ac:dyDescent="0.25">
      <c r="A230" t="str">
        <f t="shared" si="3"/>
        <v>149005C172</v>
      </c>
      <c r="B230" s="4" t="s">
        <v>1034</v>
      </c>
      <c r="C230" s="1">
        <v>1490</v>
      </c>
      <c r="D230" s="1" t="s">
        <v>1035</v>
      </c>
      <c r="E230" s="2">
        <v>484.81</v>
      </c>
      <c r="F230" s="2">
        <v>797573.2548</v>
      </c>
      <c r="G230" s="2">
        <v>798644.37428999995</v>
      </c>
      <c r="H230" s="3">
        <v>-1.3411720000000001E-3</v>
      </c>
      <c r="I230" s="5">
        <v>-1071.1194889999999</v>
      </c>
      <c r="J230" s="2">
        <v>1645.125419855201</v>
      </c>
      <c r="K230" s="2">
        <v>1647.3347791712215</v>
      </c>
      <c r="L230" s="2">
        <v>1637.08</v>
      </c>
      <c r="M230" s="3" t="s">
        <v>4015</v>
      </c>
    </row>
    <row r="231" spans="1:13" x14ac:dyDescent="0.25">
      <c r="A231" t="str">
        <f t="shared" si="3"/>
        <v>149305C17J</v>
      </c>
      <c r="B231" s="4" t="s">
        <v>1036</v>
      </c>
      <c r="C231" s="1">
        <v>1493</v>
      </c>
      <c r="D231" s="1" t="s">
        <v>1037</v>
      </c>
      <c r="E231" s="2">
        <v>69541.36</v>
      </c>
      <c r="F231" s="2">
        <v>50890367.248000003</v>
      </c>
      <c r="G231" s="2">
        <v>44611710.414999999</v>
      </c>
      <c r="H231" s="3">
        <v>0.1407401056</v>
      </c>
      <c r="I231" s="5">
        <v>6278656.8332000002</v>
      </c>
      <c r="J231" s="2">
        <v>731.80000000000007</v>
      </c>
      <c r="K231" s="2">
        <v>641.51334421702416</v>
      </c>
      <c r="L231" s="2">
        <v>731.8</v>
      </c>
      <c r="M231" s="3" t="s">
        <v>4016</v>
      </c>
    </row>
    <row r="232" spans="1:13" x14ac:dyDescent="0.25">
      <c r="A232" t="str">
        <f t="shared" si="3"/>
        <v>149405C181</v>
      </c>
      <c r="B232" s="4" t="s">
        <v>1038</v>
      </c>
      <c r="C232" s="1">
        <v>1494</v>
      </c>
      <c r="D232" s="1" t="s">
        <v>1039</v>
      </c>
      <c r="E232" s="2">
        <v>578.12</v>
      </c>
      <c r="F232" s="2">
        <v>729755.62459999998</v>
      </c>
      <c r="G232" s="2">
        <v>979608.25589999999</v>
      </c>
      <c r="H232" s="3">
        <v>-0.25505361900000001</v>
      </c>
      <c r="I232" s="5">
        <v>-249852.63130000001</v>
      </c>
      <c r="J232" s="2">
        <v>1262.2909164187365</v>
      </c>
      <c r="K232" s="2">
        <v>1694.4721786134367</v>
      </c>
      <c r="L232" s="2">
        <v>1299.6199999999999</v>
      </c>
      <c r="M232" s="3" t="s">
        <v>4018</v>
      </c>
    </row>
    <row r="233" spans="1:13" x14ac:dyDescent="0.25">
      <c r="A233" t="str">
        <f t="shared" si="3"/>
        <v>149505C182</v>
      </c>
      <c r="B233" s="4" t="s">
        <v>1040</v>
      </c>
      <c r="C233" s="1">
        <v>1495</v>
      </c>
      <c r="D233" s="1" t="s">
        <v>1041</v>
      </c>
      <c r="E233" s="2">
        <v>291.48</v>
      </c>
      <c r="F233" s="2">
        <v>782614.91220000002</v>
      </c>
      <c r="G233" s="2">
        <v>867526.15870999999</v>
      </c>
      <c r="H233" s="3">
        <v>-9.7877448000000006E-2</v>
      </c>
      <c r="I233" s="5">
        <v>-84911.246509999997</v>
      </c>
      <c r="J233" s="2">
        <v>2684.9695080279948</v>
      </c>
      <c r="K233" s="2">
        <v>2976.2802206326332</v>
      </c>
      <c r="L233" s="2">
        <v>2780.27</v>
      </c>
      <c r="M233" s="3" t="s">
        <v>4017</v>
      </c>
    </row>
    <row r="234" spans="1:13" x14ac:dyDescent="0.25">
      <c r="A234" t="str">
        <f t="shared" si="3"/>
        <v>149805C18J</v>
      </c>
      <c r="B234" s="4" t="s">
        <v>1046</v>
      </c>
      <c r="C234" s="1">
        <v>1498</v>
      </c>
      <c r="D234" s="1" t="s">
        <v>1047</v>
      </c>
      <c r="E234" s="2">
        <v>808.63</v>
      </c>
      <c r="F234" s="2">
        <v>519075.7696</v>
      </c>
      <c r="G234" s="2">
        <v>470124.47100000002</v>
      </c>
      <c r="H234" s="3">
        <v>0.1041241238</v>
      </c>
      <c r="I234" s="5">
        <v>48951.298597000001</v>
      </c>
      <c r="J234" s="2">
        <v>641.91999999999996</v>
      </c>
      <c r="K234" s="2">
        <v>581.38390982278668</v>
      </c>
      <c r="L234" s="2">
        <v>641.91999999999985</v>
      </c>
      <c r="M234" s="3" t="s">
        <v>4016</v>
      </c>
    </row>
    <row r="235" spans="1:13" x14ac:dyDescent="0.25">
      <c r="A235" t="str">
        <f t="shared" si="3"/>
        <v>149905C191</v>
      </c>
      <c r="B235" s="4" t="s">
        <v>1048</v>
      </c>
      <c r="C235" s="1">
        <v>1499</v>
      </c>
      <c r="D235" s="1" t="s">
        <v>1049</v>
      </c>
      <c r="E235" s="2">
        <v>2157.67</v>
      </c>
      <c r="F235" s="2">
        <v>34735918.571000002</v>
      </c>
      <c r="G235" s="2">
        <v>33159892.535999998</v>
      </c>
      <c r="H235" s="3">
        <v>4.7528080299999997E-2</v>
      </c>
      <c r="I235" s="5">
        <v>1576026.0353999999</v>
      </c>
      <c r="J235" s="2">
        <v>16098.809628441792</v>
      </c>
      <c r="K235" s="2">
        <v>15368.38002845662</v>
      </c>
      <c r="L235" s="2">
        <v>16243.04</v>
      </c>
      <c r="M235" s="3" t="s">
        <v>4015</v>
      </c>
    </row>
    <row r="236" spans="1:13" x14ac:dyDescent="0.25">
      <c r="A236" t="str">
        <f t="shared" si="3"/>
        <v>150005C192</v>
      </c>
      <c r="B236" s="4" t="s">
        <v>1050</v>
      </c>
      <c r="C236" s="1">
        <v>1500</v>
      </c>
      <c r="D236" s="1" t="s">
        <v>1051</v>
      </c>
      <c r="E236" s="2">
        <v>908.02</v>
      </c>
      <c r="F236" s="2">
        <v>14813310.382999999</v>
      </c>
      <c r="G236" s="2">
        <v>14618163.494999999</v>
      </c>
      <c r="H236" s="3">
        <v>1.33496173E-2</v>
      </c>
      <c r="I236" s="5">
        <v>195146.88761999999</v>
      </c>
      <c r="J236" s="2">
        <v>16313.859147375608</v>
      </c>
      <c r="K236" s="2">
        <v>16098.944401004383</v>
      </c>
      <c r="L236" s="2">
        <v>16310.03</v>
      </c>
      <c r="M236" s="3" t="s">
        <v>4017</v>
      </c>
    </row>
    <row r="237" spans="1:13" x14ac:dyDescent="0.25">
      <c r="A237" t="str">
        <f t="shared" si="3"/>
        <v>150405C201</v>
      </c>
      <c r="B237" s="4" t="s">
        <v>1058</v>
      </c>
      <c r="C237" s="1">
        <v>1504</v>
      </c>
      <c r="D237" s="1" t="s">
        <v>1059</v>
      </c>
      <c r="E237" s="2">
        <v>215.94</v>
      </c>
      <c r="F237" s="2">
        <v>238766.89980000001</v>
      </c>
      <c r="G237" s="2">
        <v>259757.0827</v>
      </c>
      <c r="H237" s="3">
        <v>-8.0806970000000006E-2</v>
      </c>
      <c r="I237" s="5">
        <v>-20990.1829</v>
      </c>
      <c r="J237" s="2">
        <v>1105.709455404279</v>
      </c>
      <c r="K237" s="2">
        <v>1202.9132291377234</v>
      </c>
      <c r="L237" s="2">
        <v>1084.08</v>
      </c>
      <c r="M237" s="3" t="s">
        <v>4017</v>
      </c>
    </row>
    <row r="238" spans="1:13" x14ac:dyDescent="0.25">
      <c r="A238" t="str">
        <f t="shared" si="3"/>
        <v>150805C211</v>
      </c>
      <c r="B238" s="4" t="s">
        <v>1062</v>
      </c>
      <c r="C238" s="1">
        <v>1508</v>
      </c>
      <c r="D238" s="1" t="s">
        <v>1063</v>
      </c>
      <c r="E238" s="2">
        <v>4006.3</v>
      </c>
      <c r="F238" s="2">
        <v>4120415.1359000001</v>
      </c>
      <c r="G238" s="2">
        <v>4186924.5836</v>
      </c>
      <c r="H238" s="3">
        <v>-1.5885036000000002E-2</v>
      </c>
      <c r="I238" s="5">
        <v>-66509.447660000005</v>
      </c>
      <c r="J238" s="2">
        <v>1028.4839217981678</v>
      </c>
      <c r="K238" s="2">
        <v>1045.085136809525</v>
      </c>
      <c r="L238" s="2">
        <v>1027.0999999999999</v>
      </c>
      <c r="M238" s="3" t="s">
        <v>4016</v>
      </c>
    </row>
    <row r="239" spans="1:13" x14ac:dyDescent="0.25">
      <c r="A239" t="str">
        <f t="shared" si="3"/>
        <v>150905C212</v>
      </c>
      <c r="B239" s="4" t="s">
        <v>1064</v>
      </c>
      <c r="C239" s="1">
        <v>1509</v>
      </c>
      <c r="D239" s="1" t="s">
        <v>1065</v>
      </c>
      <c r="E239" s="2">
        <v>548.74</v>
      </c>
      <c r="F239" s="2">
        <v>1120759.851</v>
      </c>
      <c r="G239" s="2">
        <v>1218618.4397</v>
      </c>
      <c r="H239" s="3">
        <v>-8.0302894999999999E-2</v>
      </c>
      <c r="I239" s="5">
        <v>-97858.588659999994</v>
      </c>
      <c r="J239" s="2">
        <v>2042.4241917848162</v>
      </c>
      <c r="K239" s="2">
        <v>2220.7574437802964</v>
      </c>
      <c r="L239" s="2">
        <v>2037.67</v>
      </c>
      <c r="M239" s="3" t="s">
        <v>4017</v>
      </c>
    </row>
    <row r="240" spans="1:13" x14ac:dyDescent="0.25">
      <c r="A240" t="str">
        <f t="shared" si="3"/>
        <v>151205C21J</v>
      </c>
      <c r="B240" s="4" t="s">
        <v>1068</v>
      </c>
      <c r="C240" s="1">
        <v>1512</v>
      </c>
      <c r="D240" s="1" t="s">
        <v>1069</v>
      </c>
      <c r="E240" s="2">
        <v>811.26</v>
      </c>
      <c r="F240" s="2">
        <v>833245.14599999995</v>
      </c>
      <c r="G240" s="2">
        <v>570491.84398000001</v>
      </c>
      <c r="H240" s="3">
        <v>0.46057328390000002</v>
      </c>
      <c r="I240" s="5">
        <v>262753.30202</v>
      </c>
      <c r="J240" s="2">
        <v>1027.0999999999999</v>
      </c>
      <c r="K240" s="2">
        <v>703.21702534329313</v>
      </c>
      <c r="L240" s="2">
        <v>1027.0999999999999</v>
      </c>
      <c r="M240" s="3" t="s">
        <v>4016</v>
      </c>
    </row>
    <row r="241" spans="1:13" x14ac:dyDescent="0.25">
      <c r="A241" t="str">
        <f t="shared" si="3"/>
        <v>151305C221</v>
      </c>
      <c r="B241" s="4" t="s">
        <v>1070</v>
      </c>
      <c r="C241" s="1">
        <v>1513</v>
      </c>
      <c r="D241" s="1" t="s">
        <v>1071</v>
      </c>
      <c r="E241" s="2">
        <v>7284.59</v>
      </c>
      <c r="F241" s="2">
        <v>8420830.8329000007</v>
      </c>
      <c r="G241" s="2">
        <v>8011834.3250000002</v>
      </c>
      <c r="H241" s="3">
        <v>5.1049047100000002E-2</v>
      </c>
      <c r="I241" s="5">
        <v>408996.50792</v>
      </c>
      <c r="J241" s="2">
        <v>1155.9786937768633</v>
      </c>
      <c r="K241" s="2">
        <v>1099.8332541707907</v>
      </c>
      <c r="L241" s="2">
        <v>1153.3900000000001</v>
      </c>
      <c r="M241" s="3" t="s">
        <v>4009</v>
      </c>
    </row>
    <row r="242" spans="1:13" x14ac:dyDescent="0.25">
      <c r="A242" t="str">
        <f t="shared" si="3"/>
        <v>151705C22T</v>
      </c>
      <c r="B242" s="4" t="s">
        <v>1074</v>
      </c>
      <c r="C242" s="1">
        <v>1517</v>
      </c>
      <c r="D242" s="1" t="s">
        <v>1075</v>
      </c>
      <c r="E242" s="2">
        <v>1725.98</v>
      </c>
      <c r="F242" s="2">
        <v>1428041.3324</v>
      </c>
      <c r="G242" s="2">
        <v>1665939.4794999999</v>
      </c>
      <c r="H242" s="3">
        <v>-0.14280119399999999</v>
      </c>
      <c r="I242" s="5">
        <v>-237898.1471</v>
      </c>
      <c r="J242" s="2">
        <v>827.38</v>
      </c>
      <c r="K242" s="2">
        <v>965.21366383156226</v>
      </c>
      <c r="L242" s="2">
        <v>827.38</v>
      </c>
      <c r="M242" s="3" t="s">
        <v>4017</v>
      </c>
    </row>
    <row r="243" spans="1:13" x14ac:dyDescent="0.25">
      <c r="A243" t="str">
        <f t="shared" si="3"/>
        <v>169305K051</v>
      </c>
      <c r="B243" s="4" t="s">
        <v>1076</v>
      </c>
      <c r="C243" s="1">
        <v>1693</v>
      </c>
      <c r="D243" s="1" t="s">
        <v>1077</v>
      </c>
      <c r="E243" s="2">
        <v>5532.79</v>
      </c>
      <c r="F243" s="2">
        <v>10844222.047</v>
      </c>
      <c r="G243" s="2">
        <v>9367620.1651000008</v>
      </c>
      <c r="H243" s="3">
        <v>0.15762828300000001</v>
      </c>
      <c r="I243" s="5">
        <v>1476601.8822999999</v>
      </c>
      <c r="J243" s="2">
        <v>1959.991622129161</v>
      </c>
      <c r="K243" s="2">
        <v>1693.1096544600466</v>
      </c>
      <c r="L243" s="2">
        <v>2036.66</v>
      </c>
      <c r="M243" s="3" t="s">
        <v>4015</v>
      </c>
    </row>
    <row r="244" spans="1:13" x14ac:dyDescent="0.25">
      <c r="A244" t="str">
        <f t="shared" si="3"/>
        <v>169405K052</v>
      </c>
      <c r="B244" s="4" t="s">
        <v>1078</v>
      </c>
      <c r="C244" s="1">
        <v>1694</v>
      </c>
      <c r="D244" s="1" t="s">
        <v>1079</v>
      </c>
      <c r="E244" s="2">
        <v>2717.47</v>
      </c>
      <c r="F244" s="2">
        <v>7729856.8212000001</v>
      </c>
      <c r="G244" s="2">
        <v>6355806.5555999996</v>
      </c>
      <c r="H244" s="3">
        <v>0.2161881822</v>
      </c>
      <c r="I244" s="5">
        <v>1374050.2656</v>
      </c>
      <c r="J244" s="2">
        <v>2844.5049333387306</v>
      </c>
      <c r="K244" s="2">
        <v>2338.8690788122776</v>
      </c>
      <c r="L244" s="2">
        <v>2942.76</v>
      </c>
      <c r="M244" s="3" t="s">
        <v>4015</v>
      </c>
    </row>
    <row r="245" spans="1:13" x14ac:dyDescent="0.25">
      <c r="A245" t="str">
        <f t="shared" si="3"/>
        <v>169505K053</v>
      </c>
      <c r="B245" s="4" t="s">
        <v>1080</v>
      </c>
      <c r="C245" s="1">
        <v>1695</v>
      </c>
      <c r="D245" s="1" t="s">
        <v>1081</v>
      </c>
      <c r="E245" s="2">
        <v>550.70000000000005</v>
      </c>
      <c r="F245" s="2">
        <v>2403923.6655000001</v>
      </c>
      <c r="G245" s="2">
        <v>1842279.7838999999</v>
      </c>
      <c r="H245" s="3">
        <v>0.30486351020000002</v>
      </c>
      <c r="I245" s="5">
        <v>561643.88165</v>
      </c>
      <c r="J245" s="2">
        <v>4365.214573270383</v>
      </c>
      <c r="K245" s="2">
        <v>3345.341899219175</v>
      </c>
      <c r="L245" s="2">
        <v>4417.24</v>
      </c>
      <c r="M245" s="3" t="s">
        <v>4017</v>
      </c>
    </row>
    <row r="246" spans="1:13" x14ac:dyDescent="0.25">
      <c r="A246" t="str">
        <f t="shared" si="3"/>
        <v>169705K061</v>
      </c>
      <c r="B246" s="4" t="s">
        <v>1084</v>
      </c>
      <c r="C246" s="1">
        <v>1697</v>
      </c>
      <c r="D246" s="1" t="s">
        <v>1085</v>
      </c>
      <c r="E246" s="2">
        <v>46078.83</v>
      </c>
      <c r="F246" s="2">
        <v>87124544.843999997</v>
      </c>
      <c r="G246" s="2">
        <v>79519479.365999997</v>
      </c>
      <c r="H246" s="3">
        <v>9.5637767499999998E-2</v>
      </c>
      <c r="I246" s="5">
        <v>7605065.4780000001</v>
      </c>
      <c r="J246" s="2">
        <v>1890.7716373006865</v>
      </c>
      <c r="K246" s="2">
        <v>1725.7269632497178</v>
      </c>
      <c r="L246" s="2">
        <v>1884.68</v>
      </c>
      <c r="M246" s="3" t="s">
        <v>4016</v>
      </c>
    </row>
    <row r="247" spans="1:13" x14ac:dyDescent="0.25">
      <c r="A247" t="str">
        <f t="shared" si="3"/>
        <v>169805K062</v>
      </c>
      <c r="B247" s="4" t="s">
        <v>1086</v>
      </c>
      <c r="C247" s="1">
        <v>1698</v>
      </c>
      <c r="D247" s="1" t="s">
        <v>1087</v>
      </c>
      <c r="E247" s="2">
        <v>12649.08</v>
      </c>
      <c r="F247" s="2">
        <v>34497565.001999997</v>
      </c>
      <c r="G247" s="2">
        <v>31331732.359000001</v>
      </c>
      <c r="H247" s="3">
        <v>0.10104237470000001</v>
      </c>
      <c r="I247" s="5">
        <v>3165832.6423999998</v>
      </c>
      <c r="J247" s="2">
        <v>2727.2785848456961</v>
      </c>
      <c r="K247" s="2">
        <v>2476.996932504182</v>
      </c>
      <c r="L247" s="2">
        <v>2708.04</v>
      </c>
      <c r="M247" s="3" t="s">
        <v>4015</v>
      </c>
    </row>
    <row r="248" spans="1:13" x14ac:dyDescent="0.25">
      <c r="A248" t="str">
        <f t="shared" si="3"/>
        <v>169905K063</v>
      </c>
      <c r="B248" s="4" t="s">
        <v>1088</v>
      </c>
      <c r="C248" s="1">
        <v>1699</v>
      </c>
      <c r="D248" s="1" t="s">
        <v>1089</v>
      </c>
      <c r="E248" s="2">
        <v>1454.95</v>
      </c>
      <c r="F248" s="2">
        <v>6255096.8346999995</v>
      </c>
      <c r="G248" s="2">
        <v>5408069.0081000002</v>
      </c>
      <c r="H248" s="3">
        <v>0.15662296940000001</v>
      </c>
      <c r="I248" s="5">
        <v>847027.82663999998</v>
      </c>
      <c r="J248" s="2">
        <v>4299.183363483281</v>
      </c>
      <c r="K248" s="2">
        <v>3717.0136486477199</v>
      </c>
      <c r="L248" s="2">
        <v>4256.7299999999996</v>
      </c>
      <c r="M248" s="3" t="s">
        <v>4015</v>
      </c>
    </row>
    <row r="249" spans="1:13" x14ac:dyDescent="0.25">
      <c r="A249" t="str">
        <f t="shared" si="3"/>
        <v>170105K06T</v>
      </c>
      <c r="B249" s="4" t="s">
        <v>1092</v>
      </c>
      <c r="C249" s="1">
        <v>1701</v>
      </c>
      <c r="D249" s="1" t="s">
        <v>1093</v>
      </c>
      <c r="E249" s="2">
        <v>5942.28</v>
      </c>
      <c r="F249" s="2">
        <v>7876373.2944</v>
      </c>
      <c r="G249" s="2">
        <v>8103003.3956000004</v>
      </c>
      <c r="H249" s="3">
        <v>-2.7968653999999999E-2</v>
      </c>
      <c r="I249" s="5">
        <v>-226630.1012</v>
      </c>
      <c r="J249" s="2">
        <v>1325.48</v>
      </c>
      <c r="K249" s="2">
        <v>1363.6185766406161</v>
      </c>
      <c r="L249" s="2">
        <v>1325.48</v>
      </c>
      <c r="M249" s="3" t="s">
        <v>4009</v>
      </c>
    </row>
    <row r="250" spans="1:13" x14ac:dyDescent="0.25">
      <c r="A250" t="str">
        <f t="shared" si="3"/>
        <v>170205K101</v>
      </c>
      <c r="B250" s="4" t="s">
        <v>1094</v>
      </c>
      <c r="C250" s="1">
        <v>1702</v>
      </c>
      <c r="D250" s="1" t="s">
        <v>1095</v>
      </c>
      <c r="E250" s="2">
        <v>60765.62</v>
      </c>
      <c r="F250" s="2">
        <v>58667695.450000003</v>
      </c>
      <c r="G250" s="2">
        <v>62909320.077</v>
      </c>
      <c r="H250" s="3">
        <v>-6.7424422999999997E-2</v>
      </c>
      <c r="I250" s="5">
        <v>-4241624.6270000003</v>
      </c>
      <c r="J250" s="2">
        <v>965.475139560824</v>
      </c>
      <c r="K250" s="2">
        <v>1035.2781733651364</v>
      </c>
      <c r="L250" s="2">
        <v>965.3</v>
      </c>
      <c r="M250" s="3" t="s">
        <v>4009</v>
      </c>
    </row>
    <row r="251" spans="1:13" x14ac:dyDescent="0.25">
      <c r="A251" t="str">
        <f t="shared" si="3"/>
        <v>170305K102</v>
      </c>
      <c r="B251" s="4" t="s">
        <v>1096</v>
      </c>
      <c r="C251" s="1">
        <v>1703</v>
      </c>
      <c r="D251" s="1" t="s">
        <v>1097</v>
      </c>
      <c r="E251" s="2">
        <v>8679.75</v>
      </c>
      <c r="F251" s="2">
        <v>13411409.853</v>
      </c>
      <c r="G251" s="2">
        <v>15547576.903999999</v>
      </c>
      <c r="H251" s="3">
        <v>-0.13739549700000001</v>
      </c>
      <c r="I251" s="5">
        <v>-2136167.051</v>
      </c>
      <c r="J251" s="2">
        <v>1545.1378038537975</v>
      </c>
      <c r="K251" s="2">
        <v>1791.2470870704801</v>
      </c>
      <c r="L251" s="2">
        <v>1542.28</v>
      </c>
      <c r="M251" s="3" t="s">
        <v>4016</v>
      </c>
    </row>
    <row r="252" spans="1:13" x14ac:dyDescent="0.25">
      <c r="A252" t="str">
        <f t="shared" si="3"/>
        <v>170405K103</v>
      </c>
      <c r="B252" s="4" t="s">
        <v>1098</v>
      </c>
      <c r="C252" s="1">
        <v>1704</v>
      </c>
      <c r="D252" s="1" t="s">
        <v>1099</v>
      </c>
      <c r="E252" s="2">
        <v>965.54</v>
      </c>
      <c r="F252" s="2">
        <v>2135082.409</v>
      </c>
      <c r="G252" s="2">
        <v>2592602.4638999999</v>
      </c>
      <c r="H252" s="3">
        <v>-0.176471349</v>
      </c>
      <c r="I252" s="5">
        <v>-457520.05489999999</v>
      </c>
      <c r="J252" s="2">
        <v>2211.2832290738861</v>
      </c>
      <c r="K252" s="2">
        <v>2685.1321166393936</v>
      </c>
      <c r="L252" s="2">
        <v>2189.91</v>
      </c>
      <c r="M252" s="3" t="s">
        <v>4015</v>
      </c>
    </row>
    <row r="253" spans="1:13" x14ac:dyDescent="0.25">
      <c r="A253" t="str">
        <f t="shared" si="3"/>
        <v>170605K10J</v>
      </c>
      <c r="B253" s="4" t="s">
        <v>1102</v>
      </c>
      <c r="C253" s="1">
        <v>1706</v>
      </c>
      <c r="D253" s="1" t="s">
        <v>1103</v>
      </c>
      <c r="E253" s="2">
        <v>11075.04</v>
      </c>
      <c r="F253" s="2">
        <v>9040333.6512000002</v>
      </c>
      <c r="G253" s="2">
        <v>10507817.571</v>
      </c>
      <c r="H253" s="3">
        <v>-0.13965639499999999</v>
      </c>
      <c r="I253" s="5">
        <v>-1467483.919</v>
      </c>
      <c r="J253" s="2">
        <v>816.28</v>
      </c>
      <c r="K253" s="2">
        <v>948.78371283534864</v>
      </c>
      <c r="L253" s="2">
        <v>816.28</v>
      </c>
      <c r="M253" s="3" t="s">
        <v>4018</v>
      </c>
    </row>
    <row r="254" spans="1:13" x14ac:dyDescent="0.25">
      <c r="A254" t="str">
        <f t="shared" si="3"/>
        <v>171205K121</v>
      </c>
      <c r="B254" s="4" t="s">
        <v>1104</v>
      </c>
      <c r="C254" s="1">
        <v>1712</v>
      </c>
      <c r="D254" s="1" t="s">
        <v>1105</v>
      </c>
      <c r="E254" s="2">
        <v>123.3</v>
      </c>
      <c r="F254" s="2">
        <v>272708.77500000002</v>
      </c>
      <c r="G254" s="2">
        <v>251242.66949</v>
      </c>
      <c r="H254" s="3">
        <v>8.5439728699999995E-2</v>
      </c>
      <c r="I254" s="5">
        <v>21466.105509000001</v>
      </c>
      <c r="J254" s="2">
        <v>2211.7500000000005</v>
      </c>
      <c r="K254" s="2">
        <v>2037.6534427412814</v>
      </c>
      <c r="L254" s="2">
        <v>2211.75</v>
      </c>
      <c r="M254" s="3" t="s">
        <v>4017</v>
      </c>
    </row>
    <row r="255" spans="1:13" x14ac:dyDescent="0.25">
      <c r="A255" t="str">
        <f t="shared" si="3"/>
        <v>171605K131</v>
      </c>
      <c r="B255" s="4" t="s">
        <v>1108</v>
      </c>
      <c r="C255" s="1">
        <v>1716</v>
      </c>
      <c r="D255" s="1" t="s">
        <v>1109</v>
      </c>
      <c r="E255" s="2">
        <v>10413.58</v>
      </c>
      <c r="F255" s="2">
        <v>16654216.229</v>
      </c>
      <c r="G255" s="2">
        <v>14269531.354</v>
      </c>
      <c r="H255" s="3">
        <v>0.16711725259999999</v>
      </c>
      <c r="I255" s="5">
        <v>2384684.8750999998</v>
      </c>
      <c r="J255" s="2">
        <v>1599.2786562354156</v>
      </c>
      <c r="K255" s="2">
        <v>1370.2810516652294</v>
      </c>
      <c r="L255" s="2">
        <v>1588.68</v>
      </c>
      <c r="M255" s="3" t="s">
        <v>4016</v>
      </c>
    </row>
    <row r="256" spans="1:13" x14ac:dyDescent="0.25">
      <c r="A256" t="str">
        <f t="shared" si="3"/>
        <v>171705K132</v>
      </c>
      <c r="B256" s="4" t="s">
        <v>1110</v>
      </c>
      <c r="C256" s="1">
        <v>1717</v>
      </c>
      <c r="D256" s="1" t="s">
        <v>1111</v>
      </c>
      <c r="E256" s="2">
        <v>1536.01</v>
      </c>
      <c r="F256" s="2">
        <v>4424126.3602</v>
      </c>
      <c r="G256" s="2">
        <v>3990079.2549999999</v>
      </c>
      <c r="H256" s="3">
        <v>0.1087815749</v>
      </c>
      <c r="I256" s="5">
        <v>434047.10518000001</v>
      </c>
      <c r="J256" s="2">
        <v>2880.2718473187024</v>
      </c>
      <c r="K256" s="2">
        <v>2597.6909362569254</v>
      </c>
      <c r="L256" s="2">
        <v>2852.66</v>
      </c>
      <c r="M256" s="3" t="s">
        <v>4016</v>
      </c>
    </row>
    <row r="257" spans="1:13" x14ac:dyDescent="0.25">
      <c r="A257" t="str">
        <f t="shared" si="3"/>
        <v>171805K133</v>
      </c>
      <c r="B257" s="4" t="s">
        <v>1112</v>
      </c>
      <c r="C257" s="1">
        <v>1718</v>
      </c>
      <c r="D257" s="1" t="s">
        <v>1113</v>
      </c>
      <c r="E257" s="2">
        <v>521.08000000000004</v>
      </c>
      <c r="F257" s="2">
        <v>2192266.9692000002</v>
      </c>
      <c r="G257" s="2">
        <v>1963469.4713000001</v>
      </c>
      <c r="H257" s="3">
        <v>0.11652714810000001</v>
      </c>
      <c r="I257" s="5">
        <v>228797.49793000001</v>
      </c>
      <c r="J257" s="2">
        <v>4207.1600698549164</v>
      </c>
      <c r="K257" s="2">
        <v>3768.0768237122898</v>
      </c>
      <c r="L257" s="2">
        <v>4159.17</v>
      </c>
      <c r="M257" s="3" t="s">
        <v>4017</v>
      </c>
    </row>
    <row r="258" spans="1:13" x14ac:dyDescent="0.25">
      <c r="A258" t="str">
        <f t="shared" si="3"/>
        <v>172005K13J</v>
      </c>
      <c r="B258" s="4" t="s">
        <v>1116</v>
      </c>
      <c r="C258" s="1">
        <v>1720</v>
      </c>
      <c r="D258" s="1" t="s">
        <v>1117</v>
      </c>
      <c r="E258" s="2">
        <v>5662.78</v>
      </c>
      <c r="F258" s="2">
        <v>5805255.5448000003</v>
      </c>
      <c r="G258" s="2">
        <v>5691222.4549000002</v>
      </c>
      <c r="H258" s="3">
        <v>2.0036660099999999E-2</v>
      </c>
      <c r="I258" s="5">
        <v>114033.08992</v>
      </c>
      <c r="J258" s="2">
        <v>1025.1600000000001</v>
      </c>
      <c r="K258" s="2">
        <v>1005.0227017295393</v>
      </c>
      <c r="L258" s="2">
        <v>1025.1600000000001</v>
      </c>
      <c r="M258" s="3" t="s">
        <v>4009</v>
      </c>
    </row>
    <row r="259" spans="1:13" x14ac:dyDescent="0.25">
      <c r="A259" t="str">
        <f t="shared" ref="A259:A322" si="4">TRIM(CONCATENATE(C259,B259))</f>
        <v>172105K14Z</v>
      </c>
      <c r="B259" s="4" t="s">
        <v>1118</v>
      </c>
      <c r="C259" s="1">
        <v>1721</v>
      </c>
      <c r="D259" s="1" t="s">
        <v>1119</v>
      </c>
      <c r="E259" s="2">
        <v>42164.61</v>
      </c>
      <c r="F259" s="2">
        <v>23516467.934999999</v>
      </c>
      <c r="G259" s="2">
        <v>23523298.837000001</v>
      </c>
      <c r="H259" s="3">
        <v>-2.90389E-4</v>
      </c>
      <c r="I259" s="5">
        <v>-6830.9016840000004</v>
      </c>
      <c r="J259" s="2">
        <v>557.72999999288504</v>
      </c>
      <c r="K259" s="2">
        <v>557.89200557054835</v>
      </c>
      <c r="L259" s="2">
        <v>557.73</v>
      </c>
      <c r="M259" s="3" t="s">
        <v>4009</v>
      </c>
    </row>
    <row r="260" spans="1:13" x14ac:dyDescent="0.25">
      <c r="A260" t="str">
        <f t="shared" si="4"/>
        <v>172705K17J</v>
      </c>
      <c r="B260" s="4" t="s">
        <v>1126</v>
      </c>
      <c r="C260" s="1">
        <v>1727</v>
      </c>
      <c r="D260" s="1" t="s">
        <v>1127</v>
      </c>
      <c r="E260" s="2">
        <v>12265.25</v>
      </c>
      <c r="F260" s="2">
        <v>4893344.1399999997</v>
      </c>
      <c r="G260" s="2">
        <v>4279118.2955999998</v>
      </c>
      <c r="H260" s="3">
        <v>0.1435402814</v>
      </c>
      <c r="I260" s="5">
        <v>614225.84438000002</v>
      </c>
      <c r="J260" s="2">
        <v>398.96</v>
      </c>
      <c r="K260" s="2">
        <v>348.88145741831596</v>
      </c>
      <c r="L260" s="2">
        <v>398.96</v>
      </c>
      <c r="M260" s="3" t="s">
        <v>4009</v>
      </c>
    </row>
    <row r="261" spans="1:13" x14ac:dyDescent="0.25">
      <c r="A261" t="str">
        <f t="shared" si="4"/>
        <v>172805K18J</v>
      </c>
      <c r="B261" s="4" t="s">
        <v>1128</v>
      </c>
      <c r="C261" s="1">
        <v>1728</v>
      </c>
      <c r="D261" s="1" t="s">
        <v>1129</v>
      </c>
      <c r="E261" s="2">
        <v>261.66000000000003</v>
      </c>
      <c r="F261" s="2">
        <v>75467.977199999994</v>
      </c>
      <c r="G261" s="2">
        <v>100345.95985</v>
      </c>
      <c r="H261" s="3">
        <v>-0.247922115</v>
      </c>
      <c r="I261" s="5">
        <v>-24877.982650000002</v>
      </c>
      <c r="J261" s="2">
        <v>288.41999999999996</v>
      </c>
      <c r="K261" s="2">
        <v>383.49751528701364</v>
      </c>
      <c r="L261" s="2">
        <v>288.42</v>
      </c>
      <c r="M261" s="3" t="s">
        <v>4017</v>
      </c>
    </row>
    <row r="262" spans="1:13" x14ac:dyDescent="0.25">
      <c r="A262" t="str">
        <f t="shared" si="4"/>
        <v>181705K191</v>
      </c>
      <c r="B262" s="4" t="s">
        <v>1130</v>
      </c>
      <c r="C262" s="1">
        <v>1817</v>
      </c>
      <c r="D262" s="1" t="s">
        <v>1131</v>
      </c>
      <c r="E262" s="2">
        <v>2129.9</v>
      </c>
      <c r="F262" s="2">
        <v>10141308.009</v>
      </c>
      <c r="G262" s="2">
        <v>10183187.006999999</v>
      </c>
      <c r="H262" s="3">
        <v>-4.1125629999999996E-3</v>
      </c>
      <c r="I262" s="5">
        <v>-41878.998240000001</v>
      </c>
      <c r="J262" s="2">
        <v>4761.4010089675567</v>
      </c>
      <c r="K262" s="2">
        <v>4781.0634334945298</v>
      </c>
      <c r="L262" s="2">
        <v>4756.5600000000004</v>
      </c>
      <c r="M262" s="3" t="s">
        <v>4015</v>
      </c>
    </row>
    <row r="263" spans="1:13" x14ac:dyDescent="0.25">
      <c r="A263" t="str">
        <f t="shared" si="4"/>
        <v>181805K192</v>
      </c>
      <c r="B263" s="4" t="s">
        <v>1132</v>
      </c>
      <c r="C263" s="1">
        <v>1818</v>
      </c>
      <c r="D263" s="1" t="s">
        <v>1133</v>
      </c>
      <c r="E263" s="2">
        <v>901.3</v>
      </c>
      <c r="F263" s="2">
        <v>5654511.1370000001</v>
      </c>
      <c r="G263" s="2">
        <v>6915624.4895000001</v>
      </c>
      <c r="H263" s="3">
        <v>-0.18235711800000001</v>
      </c>
      <c r="I263" s="5">
        <v>-1261113.352</v>
      </c>
      <c r="J263" s="2">
        <v>6273.7281005214691</v>
      </c>
      <c r="K263" s="2">
        <v>7672.944069122379</v>
      </c>
      <c r="L263" s="2">
        <v>6254.99</v>
      </c>
      <c r="M263" s="3" t="s">
        <v>4017</v>
      </c>
    </row>
    <row r="264" spans="1:13" x14ac:dyDescent="0.25">
      <c r="A264" t="str">
        <f t="shared" si="4"/>
        <v>182105K201</v>
      </c>
      <c r="B264" s="4" t="s">
        <v>1136</v>
      </c>
      <c r="C264" s="1">
        <v>1821</v>
      </c>
      <c r="D264" s="1" t="s">
        <v>1137</v>
      </c>
      <c r="E264" s="2">
        <v>5839.19</v>
      </c>
      <c r="F264" s="2">
        <v>13761394.582</v>
      </c>
      <c r="G264" s="2">
        <v>14426958.864</v>
      </c>
      <c r="H264" s="3">
        <v>-4.6133373999999998E-2</v>
      </c>
      <c r="I264" s="5">
        <v>-665564.28220000002</v>
      </c>
      <c r="J264" s="2">
        <v>2356.7300570798348</v>
      </c>
      <c r="K264" s="2">
        <v>2470.7123529119622</v>
      </c>
      <c r="L264" s="2">
        <v>2353.66</v>
      </c>
      <c r="M264" s="3" t="s">
        <v>4016</v>
      </c>
    </row>
    <row r="265" spans="1:13" x14ac:dyDescent="0.25">
      <c r="A265" t="str">
        <f t="shared" si="4"/>
        <v>182205K202</v>
      </c>
      <c r="B265" s="4" t="s">
        <v>1138</v>
      </c>
      <c r="C265" s="1">
        <v>1822</v>
      </c>
      <c r="D265" s="1" t="s">
        <v>1139</v>
      </c>
      <c r="E265" s="2">
        <v>572.48</v>
      </c>
      <c r="F265" s="2">
        <v>1890182.5375999999</v>
      </c>
      <c r="G265" s="2">
        <v>1745260.0935</v>
      </c>
      <c r="H265" s="3">
        <v>8.3037734399999993E-2</v>
      </c>
      <c r="I265" s="5">
        <v>144922.44407999999</v>
      </c>
      <c r="J265" s="2">
        <v>3301.7442314141977</v>
      </c>
      <c r="K265" s="2">
        <v>3048.5957474496922</v>
      </c>
      <c r="L265" s="2">
        <v>3285.61</v>
      </c>
      <c r="M265" s="3" t="s">
        <v>4017</v>
      </c>
    </row>
    <row r="266" spans="1:13" x14ac:dyDescent="0.25">
      <c r="A266" t="str">
        <f t="shared" si="4"/>
        <v>182505K20T</v>
      </c>
      <c r="B266" s="4" t="s">
        <v>1142</v>
      </c>
      <c r="C266" s="1">
        <v>1825</v>
      </c>
      <c r="D266" s="1" t="s">
        <v>1143</v>
      </c>
      <c r="E266" s="2">
        <v>1181.8</v>
      </c>
      <c r="F266" s="2">
        <v>1797222.35</v>
      </c>
      <c r="G266" s="2">
        <v>2310263.9789</v>
      </c>
      <c r="H266" s="3">
        <v>-0.222070566</v>
      </c>
      <c r="I266" s="5">
        <v>-513041.62890000001</v>
      </c>
      <c r="J266" s="2">
        <v>1520.7500000000002</v>
      </c>
      <c r="K266" s="2">
        <v>1954.8688262819428</v>
      </c>
      <c r="L266" s="2">
        <v>1520.75</v>
      </c>
      <c r="M266" s="3" t="s">
        <v>4017</v>
      </c>
    </row>
    <row r="267" spans="1:13" x14ac:dyDescent="0.25">
      <c r="A267" t="str">
        <f t="shared" si="4"/>
        <v>172905M041</v>
      </c>
      <c r="B267" s="4" t="s">
        <v>1144</v>
      </c>
      <c r="C267" s="1">
        <v>1729</v>
      </c>
      <c r="D267" s="1" t="s">
        <v>1145</v>
      </c>
      <c r="E267" s="2">
        <v>1301.3</v>
      </c>
      <c r="F267" s="2">
        <v>1557467.5009999999</v>
      </c>
      <c r="G267" s="2">
        <v>1378516.4010000001</v>
      </c>
      <c r="H267" s="3">
        <v>0.12981426979999999</v>
      </c>
      <c r="I267" s="5">
        <v>178951.09995999999</v>
      </c>
      <c r="J267" s="2">
        <v>1196.8550687773763</v>
      </c>
      <c r="K267" s="2">
        <v>1059.3378936448169</v>
      </c>
      <c r="L267" s="2">
        <v>1196.52</v>
      </c>
      <c r="M267" s="3" t="s">
        <v>4015</v>
      </c>
    </row>
    <row r="268" spans="1:13" x14ac:dyDescent="0.25">
      <c r="A268" t="str">
        <f t="shared" si="4"/>
        <v>173005M042</v>
      </c>
      <c r="B268" s="4" t="s">
        <v>1146</v>
      </c>
      <c r="C268" s="1">
        <v>1730</v>
      </c>
      <c r="D268" s="1" t="s">
        <v>1147</v>
      </c>
      <c r="E268" s="2">
        <v>916.35</v>
      </c>
      <c r="F268" s="2">
        <v>1365642.7971000001</v>
      </c>
      <c r="G268" s="2">
        <v>1432628.5027000001</v>
      </c>
      <c r="H268" s="3">
        <v>-4.6757206000000003E-2</v>
      </c>
      <c r="I268" s="5">
        <v>-66985.705579999994</v>
      </c>
      <c r="J268" s="2">
        <v>1490.3069756097561</v>
      </c>
      <c r="K268" s="2">
        <v>1563.4075437332897</v>
      </c>
      <c r="L268" s="2">
        <v>1488.96</v>
      </c>
      <c r="M268" s="3" t="s">
        <v>4017</v>
      </c>
    </row>
    <row r="269" spans="1:13" x14ac:dyDescent="0.25">
      <c r="A269" t="str">
        <f t="shared" si="4"/>
        <v>173105M043</v>
      </c>
      <c r="B269" s="4" t="s">
        <v>1148</v>
      </c>
      <c r="C269" s="1">
        <v>1731</v>
      </c>
      <c r="D269" s="1" t="s">
        <v>1149</v>
      </c>
      <c r="E269" s="2">
        <v>819.62</v>
      </c>
      <c r="F269" s="2">
        <v>1670581.1963</v>
      </c>
      <c r="G269" s="2">
        <v>1845211.4739999999</v>
      </c>
      <c r="H269" s="3">
        <v>-9.4639709000000002E-2</v>
      </c>
      <c r="I269" s="5">
        <v>-174630.27770000001</v>
      </c>
      <c r="J269" s="2">
        <v>2038.2386914667773</v>
      </c>
      <c r="K269" s="2">
        <v>2251.3011810351136</v>
      </c>
      <c r="L269" s="2">
        <v>2061.9699999999998</v>
      </c>
      <c r="M269" s="3" t="s">
        <v>4017</v>
      </c>
    </row>
    <row r="270" spans="1:13" x14ac:dyDescent="0.25">
      <c r="A270" t="str">
        <f t="shared" si="4"/>
        <v>173405M051</v>
      </c>
      <c r="B270" s="4" t="s">
        <v>1154</v>
      </c>
      <c r="C270" s="1">
        <v>1734</v>
      </c>
      <c r="D270" s="1" t="s">
        <v>1155</v>
      </c>
      <c r="E270" s="2">
        <v>1189.99</v>
      </c>
      <c r="F270" s="2">
        <v>627732.74569999997</v>
      </c>
      <c r="G270" s="2">
        <v>960501.15035000001</v>
      </c>
      <c r="H270" s="3">
        <v>-0.34645289499999998</v>
      </c>
      <c r="I270" s="5">
        <v>-332768.40470000001</v>
      </c>
      <c r="J270" s="2">
        <v>527.5109418566542</v>
      </c>
      <c r="K270" s="2">
        <v>807.15060660173617</v>
      </c>
      <c r="L270" s="2">
        <v>512.23</v>
      </c>
      <c r="M270" s="3" t="s">
        <v>4016</v>
      </c>
    </row>
    <row r="271" spans="1:13" x14ac:dyDescent="0.25">
      <c r="A271" t="str">
        <f t="shared" si="4"/>
        <v>173505M052</v>
      </c>
      <c r="B271" s="4" t="s">
        <v>1156</v>
      </c>
      <c r="C271" s="1">
        <v>1735</v>
      </c>
      <c r="D271" s="1" t="s">
        <v>1157</v>
      </c>
      <c r="E271" s="2">
        <v>991.79</v>
      </c>
      <c r="F271" s="2">
        <v>1132821.3191</v>
      </c>
      <c r="G271" s="2">
        <v>1443694.1535</v>
      </c>
      <c r="H271" s="3">
        <v>-0.21533150500000001</v>
      </c>
      <c r="I271" s="5">
        <v>-310872.83439999999</v>
      </c>
      <c r="J271" s="2">
        <v>1142.198771009992</v>
      </c>
      <c r="K271" s="2">
        <v>1455.6449989413081</v>
      </c>
      <c r="L271" s="2">
        <v>1130.17</v>
      </c>
      <c r="M271" s="3" t="s">
        <v>4009</v>
      </c>
    </row>
    <row r="272" spans="1:13" x14ac:dyDescent="0.25">
      <c r="A272" t="str">
        <f t="shared" si="4"/>
        <v>181305M05T</v>
      </c>
      <c r="B272" s="4" t="s">
        <v>1162</v>
      </c>
      <c r="C272" s="1">
        <v>1813</v>
      </c>
      <c r="D272" s="1" t="s">
        <v>1163</v>
      </c>
      <c r="E272" s="2">
        <v>2907.15</v>
      </c>
      <c r="F272" s="2">
        <v>742718.68200000003</v>
      </c>
      <c r="G272" s="2">
        <v>972327.07299000002</v>
      </c>
      <c r="H272" s="3">
        <v>-0.23614316399999999</v>
      </c>
      <c r="I272" s="5">
        <v>-229608.391</v>
      </c>
      <c r="J272" s="2">
        <v>255.48</v>
      </c>
      <c r="K272" s="2">
        <v>334.4605792580362</v>
      </c>
      <c r="L272" s="2">
        <v>255.48</v>
      </c>
      <c r="M272" s="3" t="s">
        <v>4015</v>
      </c>
    </row>
    <row r="273" spans="1:13" x14ac:dyDescent="0.25">
      <c r="A273" t="str">
        <f t="shared" si="4"/>
        <v>173805M061</v>
      </c>
      <c r="B273" s="4" t="s">
        <v>1164</v>
      </c>
      <c r="C273" s="1">
        <v>1738</v>
      </c>
      <c r="D273" s="1" t="s">
        <v>1165</v>
      </c>
      <c r="E273" s="2">
        <v>2130.04</v>
      </c>
      <c r="F273" s="2">
        <v>928991.20330000005</v>
      </c>
      <c r="G273" s="2">
        <v>1086413.1603000001</v>
      </c>
      <c r="H273" s="3">
        <v>-0.144900635</v>
      </c>
      <c r="I273" s="5">
        <v>-157421.95699999999</v>
      </c>
      <c r="J273" s="2">
        <v>436.13791445231078</v>
      </c>
      <c r="K273" s="2">
        <v>510.04354861880535</v>
      </c>
      <c r="L273" s="2">
        <v>428.12</v>
      </c>
      <c r="M273" s="3" t="s">
        <v>4016</v>
      </c>
    </row>
    <row r="274" spans="1:13" x14ac:dyDescent="0.25">
      <c r="A274" t="str">
        <f t="shared" si="4"/>
        <v>173905M062</v>
      </c>
      <c r="B274" s="4" t="s">
        <v>1166</v>
      </c>
      <c r="C274" s="1">
        <v>1739</v>
      </c>
      <c r="D274" s="1" t="s">
        <v>1167</v>
      </c>
      <c r="E274" s="2">
        <v>790.83</v>
      </c>
      <c r="F274" s="2">
        <v>814060.82220000005</v>
      </c>
      <c r="G274" s="2">
        <v>997497.54140999995</v>
      </c>
      <c r="H274" s="3">
        <v>-0.18389691399999999</v>
      </c>
      <c r="I274" s="5">
        <v>-183436.71919999999</v>
      </c>
      <c r="J274" s="2">
        <v>1029.37524145518</v>
      </c>
      <c r="K274" s="2">
        <v>1261.3299209817533</v>
      </c>
      <c r="L274" s="2">
        <v>1017.16</v>
      </c>
      <c r="M274" s="3" t="s">
        <v>4016</v>
      </c>
    </row>
    <row r="275" spans="1:13" x14ac:dyDescent="0.25">
      <c r="A275" t="str">
        <f t="shared" si="4"/>
        <v>174005M063</v>
      </c>
      <c r="B275" s="4" t="s">
        <v>1168</v>
      </c>
      <c r="C275" s="1">
        <v>1740</v>
      </c>
      <c r="D275" s="1" t="s">
        <v>1169</v>
      </c>
      <c r="E275" s="2">
        <v>533.82000000000005</v>
      </c>
      <c r="F275" s="2">
        <v>866519.33100000001</v>
      </c>
      <c r="G275" s="2">
        <v>932905.35074999998</v>
      </c>
      <c r="H275" s="3">
        <v>-7.1160508999999997E-2</v>
      </c>
      <c r="I275" s="5">
        <v>-66386.019750000007</v>
      </c>
      <c r="J275" s="2">
        <v>1623.2425368101606</v>
      </c>
      <c r="K275" s="2">
        <v>1747.6028450601325</v>
      </c>
      <c r="L275" s="2">
        <v>1603.85</v>
      </c>
      <c r="M275" s="3" t="s">
        <v>4017</v>
      </c>
    </row>
    <row r="276" spans="1:13" x14ac:dyDescent="0.25">
      <c r="A276" t="str">
        <f t="shared" si="4"/>
        <v>174205M06T</v>
      </c>
      <c r="B276" s="4" t="s">
        <v>1172</v>
      </c>
      <c r="C276" s="1">
        <v>1742</v>
      </c>
      <c r="D276" s="1" t="s">
        <v>1173</v>
      </c>
      <c r="E276" s="2">
        <v>943.54</v>
      </c>
      <c r="F276" s="2">
        <v>238281.59160000001</v>
      </c>
      <c r="G276" s="2">
        <v>406044.34681999998</v>
      </c>
      <c r="H276" s="3">
        <v>-0.41316362699999998</v>
      </c>
      <c r="I276" s="5">
        <v>-167762.75520000001</v>
      </c>
      <c r="J276" s="2">
        <v>252.54000000000002</v>
      </c>
      <c r="K276" s="2">
        <v>430.34142359624394</v>
      </c>
      <c r="L276" s="2">
        <v>252.54</v>
      </c>
      <c r="M276" s="3" t="s">
        <v>4017</v>
      </c>
    </row>
    <row r="277" spans="1:13" x14ac:dyDescent="0.25">
      <c r="A277" t="str">
        <f t="shared" si="4"/>
        <v>174305M071</v>
      </c>
      <c r="B277" s="4" t="s">
        <v>1174</v>
      </c>
      <c r="C277" s="1">
        <v>1743</v>
      </c>
      <c r="D277" s="1" t="s">
        <v>1175</v>
      </c>
      <c r="E277" s="2">
        <v>571.5</v>
      </c>
      <c r="F277" s="2">
        <v>624273.95059999998</v>
      </c>
      <c r="G277" s="2">
        <v>963183.12566999998</v>
      </c>
      <c r="H277" s="3">
        <v>-0.35186369699999998</v>
      </c>
      <c r="I277" s="5">
        <v>-338909.17509999999</v>
      </c>
      <c r="J277" s="2">
        <v>1092.3428706911636</v>
      </c>
      <c r="K277" s="2">
        <v>1685.3597999475064</v>
      </c>
      <c r="L277" s="2">
        <v>1087.56</v>
      </c>
      <c r="M277" s="3" t="s">
        <v>4017</v>
      </c>
    </row>
    <row r="278" spans="1:13" x14ac:dyDescent="0.25">
      <c r="A278" t="str">
        <f t="shared" si="4"/>
        <v>174405M072</v>
      </c>
      <c r="B278" s="4" t="s">
        <v>1176</v>
      </c>
      <c r="C278" s="1">
        <v>1744</v>
      </c>
      <c r="D278" s="1" t="s">
        <v>1177</v>
      </c>
      <c r="E278" s="2">
        <v>813.34</v>
      </c>
      <c r="F278" s="2">
        <v>1108968.7242000001</v>
      </c>
      <c r="G278" s="2">
        <v>1532500.693</v>
      </c>
      <c r="H278" s="3">
        <v>-0.27636657599999997</v>
      </c>
      <c r="I278" s="5">
        <v>-423531.96879999997</v>
      </c>
      <c r="J278" s="2">
        <v>1363.4749602872107</v>
      </c>
      <c r="K278" s="2">
        <v>1884.2067192072195</v>
      </c>
      <c r="L278" s="2">
        <v>1397.67</v>
      </c>
      <c r="M278" s="3" t="s">
        <v>4015</v>
      </c>
    </row>
    <row r="279" spans="1:13" x14ac:dyDescent="0.25">
      <c r="A279" t="str">
        <f t="shared" si="4"/>
        <v>174505M073</v>
      </c>
      <c r="B279" s="4" t="s">
        <v>1178</v>
      </c>
      <c r="C279" s="1">
        <v>1745</v>
      </c>
      <c r="D279" s="1" t="s">
        <v>1179</v>
      </c>
      <c r="E279" s="2">
        <v>1328.95</v>
      </c>
      <c r="F279" s="2">
        <v>2580236.7006000001</v>
      </c>
      <c r="G279" s="2">
        <v>3624901.2702000001</v>
      </c>
      <c r="H279" s="3">
        <v>-0.28819117900000002</v>
      </c>
      <c r="I279" s="5">
        <v>-1044664.57</v>
      </c>
      <c r="J279" s="2">
        <v>1941.5604052823658</v>
      </c>
      <c r="K279" s="2">
        <v>2727.6430792731103</v>
      </c>
      <c r="L279" s="2">
        <v>1944.57</v>
      </c>
      <c r="M279" s="3" t="s">
        <v>4018</v>
      </c>
    </row>
    <row r="280" spans="1:13" x14ac:dyDescent="0.25">
      <c r="A280" t="str">
        <f t="shared" si="4"/>
        <v>174705M07T</v>
      </c>
      <c r="B280" s="4" t="s">
        <v>1182</v>
      </c>
      <c r="C280" s="1">
        <v>1747</v>
      </c>
      <c r="D280" s="1" t="s">
        <v>1183</v>
      </c>
      <c r="E280" s="2">
        <v>546.38</v>
      </c>
      <c r="F280" s="2">
        <v>132360.55499999999</v>
      </c>
      <c r="G280" s="2">
        <v>220756.58856</v>
      </c>
      <c r="H280" s="3">
        <v>-0.40042308199999999</v>
      </c>
      <c r="I280" s="5">
        <v>-88396.033559999996</v>
      </c>
      <c r="J280" s="2">
        <v>242.25</v>
      </c>
      <c r="K280" s="2">
        <v>404.03489981331677</v>
      </c>
      <c r="L280" s="2">
        <v>242.25</v>
      </c>
      <c r="M280" s="3" t="s">
        <v>4017</v>
      </c>
    </row>
    <row r="281" spans="1:13" x14ac:dyDescent="0.25">
      <c r="A281" t="str">
        <f t="shared" si="4"/>
        <v>174805M081</v>
      </c>
      <c r="B281" s="4" t="s">
        <v>1184</v>
      </c>
      <c r="C281" s="1">
        <v>1748</v>
      </c>
      <c r="D281" s="1" t="s">
        <v>1185</v>
      </c>
      <c r="E281" s="2">
        <v>10420.209999999999</v>
      </c>
      <c r="F281" s="2">
        <v>6267907.6352000004</v>
      </c>
      <c r="G281" s="2">
        <v>8648682.5987</v>
      </c>
      <c r="H281" s="3">
        <v>-0.27527602499999998</v>
      </c>
      <c r="I281" s="5">
        <v>-2380774.963</v>
      </c>
      <c r="J281" s="2">
        <v>601.51452179946477</v>
      </c>
      <c r="K281" s="2">
        <v>829.99119966872081</v>
      </c>
      <c r="L281" s="2">
        <v>595.22</v>
      </c>
      <c r="M281" s="3" t="s">
        <v>4009</v>
      </c>
    </row>
    <row r="282" spans="1:13" x14ac:dyDescent="0.25">
      <c r="A282" t="str">
        <f t="shared" si="4"/>
        <v>174905M082</v>
      </c>
      <c r="B282" s="4" t="s">
        <v>1186</v>
      </c>
      <c r="C282" s="1">
        <v>1749</v>
      </c>
      <c r="D282" s="1" t="s">
        <v>1187</v>
      </c>
      <c r="E282" s="2">
        <v>4723.95</v>
      </c>
      <c r="F282" s="2">
        <v>4881419.6090000002</v>
      </c>
      <c r="G282" s="2">
        <v>6483454.7344000004</v>
      </c>
      <c r="H282" s="3">
        <v>-0.247095907</v>
      </c>
      <c r="I282" s="5">
        <v>-1602035.125</v>
      </c>
      <c r="J282" s="2">
        <v>1033.3343089998837</v>
      </c>
      <c r="K282" s="2">
        <v>1372.4647243091058</v>
      </c>
      <c r="L282" s="2">
        <v>1022.88</v>
      </c>
      <c r="M282" s="3" t="s">
        <v>4016</v>
      </c>
    </row>
    <row r="283" spans="1:13" x14ac:dyDescent="0.25">
      <c r="A283" t="str">
        <f t="shared" si="4"/>
        <v>175005M083</v>
      </c>
      <c r="B283" s="4" t="s">
        <v>1188</v>
      </c>
      <c r="C283" s="1">
        <v>1750</v>
      </c>
      <c r="D283" s="1" t="s">
        <v>1189</v>
      </c>
      <c r="E283" s="2">
        <v>1795.81</v>
      </c>
      <c r="F283" s="2">
        <v>2695567.6551000001</v>
      </c>
      <c r="G283" s="2">
        <v>3501339.2612999999</v>
      </c>
      <c r="H283" s="3">
        <v>-0.23013239999999999</v>
      </c>
      <c r="I283" s="5">
        <v>-805771.60620000004</v>
      </c>
      <c r="J283" s="2">
        <v>1501.0316542952762</v>
      </c>
      <c r="K283" s="2">
        <v>1949.7270097059265</v>
      </c>
      <c r="L283" s="2">
        <v>1477.11</v>
      </c>
      <c r="M283" s="3" t="s">
        <v>4018</v>
      </c>
    </row>
    <row r="284" spans="1:13" x14ac:dyDescent="0.25">
      <c r="A284" t="str">
        <f t="shared" si="4"/>
        <v>175105M084</v>
      </c>
      <c r="B284" s="4" t="s">
        <v>1190</v>
      </c>
      <c r="C284" s="1">
        <v>1751</v>
      </c>
      <c r="D284" s="1" t="s">
        <v>1191</v>
      </c>
      <c r="E284" s="2">
        <v>595.39</v>
      </c>
      <c r="F284" s="2">
        <v>1322285.4421000001</v>
      </c>
      <c r="G284" s="2">
        <v>1599996.0913</v>
      </c>
      <c r="H284" s="3">
        <v>-0.17356958</v>
      </c>
      <c r="I284" s="5">
        <v>-277710.64919999999</v>
      </c>
      <c r="J284" s="2">
        <v>2220.8727759955664</v>
      </c>
      <c r="K284" s="2">
        <v>2687.3076324761919</v>
      </c>
      <c r="L284" s="2">
        <v>2140.9899999999998</v>
      </c>
      <c r="M284" s="3" t="s">
        <v>4015</v>
      </c>
    </row>
    <row r="285" spans="1:13" x14ac:dyDescent="0.25">
      <c r="A285" t="str">
        <f t="shared" si="4"/>
        <v>175205M08T</v>
      </c>
      <c r="B285" s="4" t="s">
        <v>1192</v>
      </c>
      <c r="C285" s="1">
        <v>1752</v>
      </c>
      <c r="D285" s="1" t="s">
        <v>1193</v>
      </c>
      <c r="E285" s="2">
        <v>8596.86</v>
      </c>
      <c r="F285" s="2">
        <v>2167870.1861999999</v>
      </c>
      <c r="G285" s="2">
        <v>2721995.7122999998</v>
      </c>
      <c r="H285" s="3">
        <v>-0.20357325500000001</v>
      </c>
      <c r="I285" s="5">
        <v>-554125.52610000002</v>
      </c>
      <c r="J285" s="2">
        <v>252.16999999999996</v>
      </c>
      <c r="K285" s="2">
        <v>316.62673491251451</v>
      </c>
      <c r="L285" s="2">
        <v>252.17</v>
      </c>
      <c r="M285" s="3" t="s">
        <v>4015</v>
      </c>
    </row>
    <row r="286" spans="1:13" x14ac:dyDescent="0.25">
      <c r="A286" t="str">
        <f t="shared" si="4"/>
        <v>175305M091</v>
      </c>
      <c r="B286" s="4" t="s">
        <v>1194</v>
      </c>
      <c r="C286" s="1">
        <v>1753</v>
      </c>
      <c r="D286" s="1" t="s">
        <v>1195</v>
      </c>
      <c r="E286" s="2">
        <v>7897.38</v>
      </c>
      <c r="F286" s="2">
        <v>9111846.1118999999</v>
      </c>
      <c r="G286" s="2">
        <v>12112866.229</v>
      </c>
      <c r="H286" s="3">
        <v>-0.247754748</v>
      </c>
      <c r="I286" s="5">
        <v>-3001020.1170000001</v>
      </c>
      <c r="J286" s="2">
        <v>1153.7808883325863</v>
      </c>
      <c r="K286" s="2">
        <v>1533.7828784989451</v>
      </c>
      <c r="L286" s="2">
        <v>1174.3800000000001</v>
      </c>
      <c r="M286" s="3" t="s">
        <v>4015</v>
      </c>
    </row>
    <row r="287" spans="1:13" x14ac:dyDescent="0.25">
      <c r="A287" t="str">
        <f t="shared" si="4"/>
        <v>175405M092</v>
      </c>
      <c r="B287" s="4" t="s">
        <v>1196</v>
      </c>
      <c r="C287" s="1">
        <v>1754</v>
      </c>
      <c r="D287" s="1" t="s">
        <v>1197</v>
      </c>
      <c r="E287" s="2">
        <v>11649.52</v>
      </c>
      <c r="F287" s="2">
        <v>18051951.973000001</v>
      </c>
      <c r="G287" s="2">
        <v>24179112.245000001</v>
      </c>
      <c r="H287" s="3">
        <v>-0.25340716400000002</v>
      </c>
      <c r="I287" s="5">
        <v>-6127160.2719999999</v>
      </c>
      <c r="J287" s="2">
        <v>1549.5876201766253</v>
      </c>
      <c r="K287" s="2">
        <v>2075.5457945906783</v>
      </c>
      <c r="L287" s="2">
        <v>1566.18</v>
      </c>
      <c r="M287" s="3" t="s">
        <v>4016</v>
      </c>
    </row>
    <row r="288" spans="1:13" x14ac:dyDescent="0.25">
      <c r="A288" t="str">
        <f t="shared" si="4"/>
        <v>175505M093</v>
      </c>
      <c r="B288" s="4" t="s">
        <v>1198</v>
      </c>
      <c r="C288" s="1">
        <v>1755</v>
      </c>
      <c r="D288" s="1" t="s">
        <v>1199</v>
      </c>
      <c r="E288" s="2">
        <v>4759.6499999999996</v>
      </c>
      <c r="F288" s="2">
        <v>9446323.7068000007</v>
      </c>
      <c r="G288" s="2">
        <v>12136064.437000001</v>
      </c>
      <c r="H288" s="3">
        <v>-0.221632041</v>
      </c>
      <c r="I288" s="5">
        <v>-2689740.73</v>
      </c>
      <c r="J288" s="2">
        <v>1984.667718592754</v>
      </c>
      <c r="K288" s="2">
        <v>2549.7808530038978</v>
      </c>
      <c r="L288" s="2">
        <v>1971.79</v>
      </c>
      <c r="M288" s="3" t="s">
        <v>4016</v>
      </c>
    </row>
    <row r="289" spans="1:13" x14ac:dyDescent="0.25">
      <c r="A289" t="str">
        <f t="shared" si="4"/>
        <v>175605M094</v>
      </c>
      <c r="B289" s="4" t="s">
        <v>1200</v>
      </c>
      <c r="C289" s="1">
        <v>1756</v>
      </c>
      <c r="D289" s="1" t="s">
        <v>1201</v>
      </c>
      <c r="E289" s="2">
        <v>999.49</v>
      </c>
      <c r="F289" s="2">
        <v>2680013.5633999999</v>
      </c>
      <c r="G289" s="2">
        <v>2938493.8283000002</v>
      </c>
      <c r="H289" s="3">
        <v>-8.7963521000000003E-2</v>
      </c>
      <c r="I289" s="5">
        <v>-258480.26490000001</v>
      </c>
      <c r="J289" s="2">
        <v>2681.3810677445495</v>
      </c>
      <c r="K289" s="2">
        <v>2939.9932248446707</v>
      </c>
      <c r="L289" s="2">
        <v>2550.96</v>
      </c>
      <c r="M289" s="3" t="s">
        <v>4015</v>
      </c>
    </row>
    <row r="290" spans="1:13" x14ac:dyDescent="0.25">
      <c r="A290" t="str">
        <f t="shared" si="4"/>
        <v>175705M09T</v>
      </c>
      <c r="B290" s="4" t="s">
        <v>1202</v>
      </c>
      <c r="C290" s="1">
        <v>1757</v>
      </c>
      <c r="D290" s="1" t="s">
        <v>1203</v>
      </c>
      <c r="E290" s="2">
        <v>3042.44</v>
      </c>
      <c r="F290" s="2">
        <v>722214.40720000002</v>
      </c>
      <c r="G290" s="2">
        <v>1132217.3918000001</v>
      </c>
      <c r="H290" s="3">
        <v>-0.362123906</v>
      </c>
      <c r="I290" s="5">
        <v>-410002.98460000003</v>
      </c>
      <c r="J290" s="2">
        <v>237.38</v>
      </c>
      <c r="K290" s="2">
        <v>372.14123920274517</v>
      </c>
      <c r="L290" s="2">
        <v>237.38000000000011</v>
      </c>
      <c r="M290" s="3" t="s">
        <v>4016</v>
      </c>
    </row>
    <row r="291" spans="1:13" x14ac:dyDescent="0.25">
      <c r="A291" t="str">
        <f t="shared" si="4"/>
        <v>176205M111</v>
      </c>
      <c r="B291" s="4" t="s">
        <v>1212</v>
      </c>
      <c r="C291" s="1">
        <v>1762</v>
      </c>
      <c r="D291" s="1" t="s">
        <v>1213</v>
      </c>
      <c r="E291" s="2">
        <v>570.12</v>
      </c>
      <c r="F291" s="2">
        <v>555764.97809999995</v>
      </c>
      <c r="G291" s="2">
        <v>682078.70016000001</v>
      </c>
      <c r="H291" s="3">
        <v>-0.18518936599999999</v>
      </c>
      <c r="I291" s="5">
        <v>-126313.7221</v>
      </c>
      <c r="J291" s="2">
        <v>974.82105188381388</v>
      </c>
      <c r="K291" s="2">
        <v>1196.3774295937696</v>
      </c>
      <c r="L291" s="2">
        <v>972.86</v>
      </c>
      <c r="M291" s="3" t="s">
        <v>4017</v>
      </c>
    </row>
    <row r="292" spans="1:13" x14ac:dyDescent="0.25">
      <c r="A292" t="str">
        <f t="shared" si="4"/>
        <v>176305M112</v>
      </c>
      <c r="B292" s="4" t="s">
        <v>1214</v>
      </c>
      <c r="C292" s="1">
        <v>1763</v>
      </c>
      <c r="D292" s="1" t="s">
        <v>1215</v>
      </c>
      <c r="E292" s="2">
        <v>439.42</v>
      </c>
      <c r="F292" s="2">
        <v>607310.08889999997</v>
      </c>
      <c r="G292" s="2">
        <v>744083.08788999997</v>
      </c>
      <c r="H292" s="3">
        <v>-0.18381414800000001</v>
      </c>
      <c r="I292" s="5">
        <v>-136772.99900000001</v>
      </c>
      <c r="J292" s="2">
        <v>1382.0720242592506</v>
      </c>
      <c r="K292" s="2">
        <v>1693.3300438987756</v>
      </c>
      <c r="L292" s="2">
        <v>1376.25</v>
      </c>
      <c r="M292" s="3" t="s">
        <v>4017</v>
      </c>
    </row>
    <row r="293" spans="1:13" x14ac:dyDescent="0.25">
      <c r="A293" t="str">
        <f t="shared" si="4"/>
        <v>176605M11T</v>
      </c>
      <c r="B293" s="4" t="s">
        <v>1218</v>
      </c>
      <c r="C293" s="1">
        <v>1766</v>
      </c>
      <c r="D293" s="1" t="s">
        <v>1219</v>
      </c>
      <c r="E293" s="2">
        <v>401.5</v>
      </c>
      <c r="F293" s="2">
        <v>104646.96</v>
      </c>
      <c r="G293" s="2">
        <v>137956.10041000001</v>
      </c>
      <c r="H293" s="3">
        <v>-0.24144739000000001</v>
      </c>
      <c r="I293" s="5">
        <v>-33309.14041</v>
      </c>
      <c r="J293" s="2">
        <v>260.64000000000004</v>
      </c>
      <c r="K293" s="2">
        <v>343.6017444831881</v>
      </c>
      <c r="L293" s="2">
        <v>260.64</v>
      </c>
      <c r="M293" s="3" t="s">
        <v>4017</v>
      </c>
    </row>
    <row r="294" spans="1:13" x14ac:dyDescent="0.25">
      <c r="A294" t="str">
        <f t="shared" si="4"/>
        <v>176705M121</v>
      </c>
      <c r="B294" s="4" t="s">
        <v>1220</v>
      </c>
      <c r="C294" s="1">
        <v>1767</v>
      </c>
      <c r="D294" s="1" t="s">
        <v>1221</v>
      </c>
      <c r="E294" s="2">
        <v>6569.17</v>
      </c>
      <c r="F294" s="2">
        <v>5009469.3459999999</v>
      </c>
      <c r="G294" s="2">
        <v>5801741.1178000001</v>
      </c>
      <c r="H294" s="3">
        <v>-0.13655758800000001</v>
      </c>
      <c r="I294" s="5">
        <v>-792271.77179999999</v>
      </c>
      <c r="J294" s="2">
        <v>762.57264555491793</v>
      </c>
      <c r="K294" s="2">
        <v>883.17719252203858</v>
      </c>
      <c r="L294" s="2">
        <v>745.39</v>
      </c>
      <c r="M294" s="3" t="s">
        <v>4018</v>
      </c>
    </row>
    <row r="295" spans="1:13" x14ac:dyDescent="0.25">
      <c r="A295" t="str">
        <f t="shared" si="4"/>
        <v>176805M122</v>
      </c>
      <c r="B295" s="4" t="s">
        <v>1222</v>
      </c>
      <c r="C295" s="1">
        <v>1768</v>
      </c>
      <c r="D295" s="1" t="s">
        <v>1223</v>
      </c>
      <c r="E295" s="2">
        <v>2695.15</v>
      </c>
      <c r="F295" s="2">
        <v>4536932.3646999998</v>
      </c>
      <c r="G295" s="2">
        <v>5161248.0219999999</v>
      </c>
      <c r="H295" s="3">
        <v>-0.12096215</v>
      </c>
      <c r="I295" s="5">
        <v>-624315.65729999996</v>
      </c>
      <c r="J295" s="2">
        <v>1683.3691500287553</v>
      </c>
      <c r="K295" s="2">
        <v>1915.0132727306457</v>
      </c>
      <c r="L295" s="2">
        <v>1665.45</v>
      </c>
      <c r="M295" s="3" t="s">
        <v>4016</v>
      </c>
    </row>
    <row r="296" spans="1:13" x14ac:dyDescent="0.25">
      <c r="A296" t="str">
        <f t="shared" si="4"/>
        <v>176905M123</v>
      </c>
      <c r="B296" s="4" t="s">
        <v>1224</v>
      </c>
      <c r="C296" s="1">
        <v>1769</v>
      </c>
      <c r="D296" s="1" t="s">
        <v>1225</v>
      </c>
      <c r="E296" s="2">
        <v>1050.58</v>
      </c>
      <c r="F296" s="2">
        <v>2453797.2404</v>
      </c>
      <c r="G296" s="2">
        <v>2989277.2226</v>
      </c>
      <c r="H296" s="3">
        <v>-0.17913359700000001</v>
      </c>
      <c r="I296" s="5">
        <v>-535479.98219999997</v>
      </c>
      <c r="J296" s="2">
        <v>2335.6595788992749</v>
      </c>
      <c r="K296" s="2">
        <v>2845.3589660949192</v>
      </c>
      <c r="L296" s="2">
        <v>2298.63</v>
      </c>
      <c r="M296" s="3" t="s">
        <v>4015</v>
      </c>
    </row>
    <row r="297" spans="1:13" x14ac:dyDescent="0.25">
      <c r="A297" t="str">
        <f t="shared" si="4"/>
        <v>177105M12T</v>
      </c>
      <c r="B297" s="4" t="s">
        <v>1228</v>
      </c>
      <c r="C297" s="1">
        <v>1771</v>
      </c>
      <c r="D297" s="1" t="s">
        <v>1229</v>
      </c>
      <c r="E297" s="2">
        <v>3939.79</v>
      </c>
      <c r="F297" s="2">
        <v>1829165.7012</v>
      </c>
      <c r="G297" s="2">
        <v>1792691.3703999999</v>
      </c>
      <c r="H297" s="3">
        <v>2.0346129500000001E-2</v>
      </c>
      <c r="I297" s="5">
        <v>36474.330806999998</v>
      </c>
      <c r="J297" s="2">
        <v>464.28000000000003</v>
      </c>
      <c r="K297" s="2">
        <v>455.02206219113197</v>
      </c>
      <c r="L297" s="2">
        <v>464.28</v>
      </c>
      <c r="M297" s="3" t="s">
        <v>4018</v>
      </c>
    </row>
    <row r="298" spans="1:13" x14ac:dyDescent="0.25">
      <c r="A298" t="str">
        <f t="shared" si="4"/>
        <v>177205M131</v>
      </c>
      <c r="B298" s="4" t="s">
        <v>1230</v>
      </c>
      <c r="C298" s="1">
        <v>1772</v>
      </c>
      <c r="D298" s="1" t="s">
        <v>1231</v>
      </c>
      <c r="E298" s="2">
        <v>2963.01</v>
      </c>
      <c r="F298" s="2">
        <v>1283449.1806000001</v>
      </c>
      <c r="G298" s="2">
        <v>1863374.0699</v>
      </c>
      <c r="H298" s="3">
        <v>-0.31122301099999999</v>
      </c>
      <c r="I298" s="5">
        <v>-579924.88930000004</v>
      </c>
      <c r="J298" s="2">
        <v>433.15722208159946</v>
      </c>
      <c r="K298" s="2">
        <v>628.87876514085337</v>
      </c>
      <c r="L298" s="2">
        <v>418.59</v>
      </c>
      <c r="M298" s="3" t="s">
        <v>4009</v>
      </c>
    </row>
    <row r="299" spans="1:13" x14ac:dyDescent="0.25">
      <c r="A299" t="str">
        <f t="shared" si="4"/>
        <v>177305M132</v>
      </c>
      <c r="B299" s="4" t="s">
        <v>1232</v>
      </c>
      <c r="C299" s="1">
        <v>1773</v>
      </c>
      <c r="D299" s="1" t="s">
        <v>1233</v>
      </c>
      <c r="E299" s="2">
        <v>1465.85</v>
      </c>
      <c r="F299" s="2">
        <v>1721248.5677</v>
      </c>
      <c r="G299" s="2">
        <v>1843816.3914999999</v>
      </c>
      <c r="H299" s="3">
        <v>-6.6475069999999997E-2</v>
      </c>
      <c r="I299" s="5">
        <v>-122567.8238</v>
      </c>
      <c r="J299" s="2">
        <v>1174.2324028379439</v>
      </c>
      <c r="K299" s="2">
        <v>1257.8479322577343</v>
      </c>
      <c r="L299" s="2">
        <v>1142.67</v>
      </c>
      <c r="M299" s="3" t="s">
        <v>4016</v>
      </c>
    </row>
    <row r="300" spans="1:13" x14ac:dyDescent="0.25">
      <c r="A300" t="str">
        <f t="shared" si="4"/>
        <v>181505M13T</v>
      </c>
      <c r="B300" s="4" t="s">
        <v>1234</v>
      </c>
      <c r="C300" s="1">
        <v>1815</v>
      </c>
      <c r="D300" s="1" t="s">
        <v>1235</v>
      </c>
      <c r="E300" s="2">
        <v>14172.08</v>
      </c>
      <c r="F300" s="2">
        <v>4014666.8223999999</v>
      </c>
      <c r="G300" s="2">
        <v>4753869.3587999996</v>
      </c>
      <c r="H300" s="3">
        <v>-0.15549492000000001</v>
      </c>
      <c r="I300" s="5">
        <v>-739202.53639999998</v>
      </c>
      <c r="J300" s="2">
        <v>283.27999999999997</v>
      </c>
      <c r="K300" s="2">
        <v>335.43907166767332</v>
      </c>
      <c r="L300" s="2">
        <v>283.27999999999997</v>
      </c>
      <c r="M300" s="3" t="s">
        <v>4015</v>
      </c>
    </row>
    <row r="301" spans="1:13" x14ac:dyDescent="0.25">
      <c r="A301" t="str">
        <f t="shared" si="4"/>
        <v>178005M151</v>
      </c>
      <c r="B301" s="4" t="s">
        <v>1244</v>
      </c>
      <c r="C301" s="1">
        <v>1780</v>
      </c>
      <c r="D301" s="1" t="s">
        <v>1245</v>
      </c>
      <c r="E301" s="2">
        <v>2093.3200000000002</v>
      </c>
      <c r="F301" s="2">
        <v>1782479.6026999999</v>
      </c>
      <c r="G301" s="2">
        <v>2280926.8517</v>
      </c>
      <c r="H301" s="3">
        <v>-0.21852837999999999</v>
      </c>
      <c r="I301" s="5">
        <v>-498447.24900000001</v>
      </c>
      <c r="J301" s="2">
        <v>851.5084185408823</v>
      </c>
      <c r="K301" s="2">
        <v>1089.6216783387154</v>
      </c>
      <c r="L301" s="2">
        <v>844.88</v>
      </c>
      <c r="M301" s="3" t="s">
        <v>4009</v>
      </c>
    </row>
    <row r="302" spans="1:13" x14ac:dyDescent="0.25">
      <c r="A302" t="str">
        <f t="shared" si="4"/>
        <v>178105M152</v>
      </c>
      <c r="B302" s="4" t="s">
        <v>1246</v>
      </c>
      <c r="C302" s="1">
        <v>1781</v>
      </c>
      <c r="D302" s="1" t="s">
        <v>1247</v>
      </c>
      <c r="E302" s="2">
        <v>1544.47</v>
      </c>
      <c r="F302" s="2">
        <v>1876484.2731000001</v>
      </c>
      <c r="G302" s="2">
        <v>2369689.6782</v>
      </c>
      <c r="H302" s="3">
        <v>-0.20813079900000001</v>
      </c>
      <c r="I302" s="5">
        <v>-493205.40509999997</v>
      </c>
      <c r="J302" s="2">
        <v>1214.969713299708</v>
      </c>
      <c r="K302" s="2">
        <v>1534.3060585184562</v>
      </c>
      <c r="L302" s="2">
        <v>1204.05</v>
      </c>
      <c r="M302" s="3" t="s">
        <v>4016</v>
      </c>
    </row>
    <row r="303" spans="1:13" x14ac:dyDescent="0.25">
      <c r="A303" t="str">
        <f t="shared" si="4"/>
        <v>178205M153</v>
      </c>
      <c r="B303" s="4" t="s">
        <v>1248</v>
      </c>
      <c r="C303" s="1">
        <v>1782</v>
      </c>
      <c r="D303" s="1" t="s">
        <v>1249</v>
      </c>
      <c r="E303" s="2">
        <v>662.95</v>
      </c>
      <c r="F303" s="2">
        <v>1094103.9435000001</v>
      </c>
      <c r="G303" s="2">
        <v>1300690.611</v>
      </c>
      <c r="H303" s="3">
        <v>-0.15882844500000001</v>
      </c>
      <c r="I303" s="5">
        <v>-206586.66750000001</v>
      </c>
      <c r="J303" s="2">
        <v>1650.3566535937853</v>
      </c>
      <c r="K303" s="2">
        <v>1961.9739211101892</v>
      </c>
      <c r="L303" s="2">
        <v>1638.55</v>
      </c>
      <c r="M303" s="3" t="s">
        <v>4010</v>
      </c>
    </row>
    <row r="304" spans="1:13" x14ac:dyDescent="0.25">
      <c r="A304" t="str">
        <f t="shared" si="4"/>
        <v>178405M15T</v>
      </c>
      <c r="B304" s="4" t="s">
        <v>1252</v>
      </c>
      <c r="C304" s="1">
        <v>1784</v>
      </c>
      <c r="D304" s="1" t="s">
        <v>1253</v>
      </c>
      <c r="E304" s="2">
        <v>1636.94</v>
      </c>
      <c r="F304" s="2">
        <v>333526.52500000002</v>
      </c>
      <c r="G304" s="2">
        <v>484684.12698</v>
      </c>
      <c r="H304" s="3">
        <v>-0.311868274</v>
      </c>
      <c r="I304" s="5">
        <v>-151157.60200000001</v>
      </c>
      <c r="J304" s="2">
        <v>203.75</v>
      </c>
      <c r="K304" s="2">
        <v>296.09156534753868</v>
      </c>
      <c r="L304" s="2">
        <v>203.75</v>
      </c>
      <c r="M304" s="3" t="s">
        <v>4015</v>
      </c>
    </row>
    <row r="305" spans="1:13" x14ac:dyDescent="0.25">
      <c r="A305" t="str">
        <f t="shared" si="4"/>
        <v>178505M161</v>
      </c>
      <c r="B305" s="4" t="s">
        <v>1254</v>
      </c>
      <c r="C305" s="1">
        <v>1785</v>
      </c>
      <c r="D305" s="1" t="s">
        <v>1255</v>
      </c>
      <c r="E305" s="2">
        <v>1149.8900000000001</v>
      </c>
      <c r="F305" s="2">
        <v>655670.79339999997</v>
      </c>
      <c r="G305" s="2">
        <v>747005.23052999994</v>
      </c>
      <c r="H305" s="3">
        <v>-0.122267467</v>
      </c>
      <c r="I305" s="5">
        <v>-91334.437130000006</v>
      </c>
      <c r="J305" s="2">
        <v>570.20305716198936</v>
      </c>
      <c r="K305" s="2">
        <v>649.63190438215815</v>
      </c>
      <c r="L305" s="2">
        <v>562.14</v>
      </c>
      <c r="M305" s="3" t="s">
        <v>4016</v>
      </c>
    </row>
    <row r="306" spans="1:13" x14ac:dyDescent="0.25">
      <c r="A306" t="str">
        <f t="shared" si="4"/>
        <v>178605M162</v>
      </c>
      <c r="B306" s="4" t="s">
        <v>1256</v>
      </c>
      <c r="C306" s="1">
        <v>1786</v>
      </c>
      <c r="D306" s="1" t="s">
        <v>1257</v>
      </c>
      <c r="E306" s="2">
        <v>518.59</v>
      </c>
      <c r="F306" s="2">
        <v>809206.89359999995</v>
      </c>
      <c r="G306" s="2">
        <v>818196.28232999996</v>
      </c>
      <c r="H306" s="3">
        <v>-1.0986836E-2</v>
      </c>
      <c r="I306" s="5">
        <v>-8989.3887259999992</v>
      </c>
      <c r="J306" s="2">
        <v>1560.3981827648045</v>
      </c>
      <c r="K306" s="2">
        <v>1577.7324713743033</v>
      </c>
      <c r="L306" s="2">
        <v>1557.39</v>
      </c>
      <c r="M306" s="3" t="s">
        <v>4017</v>
      </c>
    </row>
    <row r="307" spans="1:13" x14ac:dyDescent="0.25">
      <c r="A307" t="str">
        <f t="shared" si="4"/>
        <v>178705M163</v>
      </c>
      <c r="B307" s="4" t="s">
        <v>1258</v>
      </c>
      <c r="C307" s="1">
        <v>1787</v>
      </c>
      <c r="D307" s="1" t="s">
        <v>1259</v>
      </c>
      <c r="E307" s="2">
        <v>307.33999999999997</v>
      </c>
      <c r="F307" s="2">
        <v>563854.0773</v>
      </c>
      <c r="G307" s="2">
        <v>594863.18834999995</v>
      </c>
      <c r="H307" s="3">
        <v>-5.2128138999999997E-2</v>
      </c>
      <c r="I307" s="5">
        <v>-31009.11105</v>
      </c>
      <c r="J307" s="2">
        <v>1834.6263984512268</v>
      </c>
      <c r="K307" s="2">
        <v>1935.521534294267</v>
      </c>
      <c r="L307" s="2">
        <v>1824.63</v>
      </c>
      <c r="M307" s="3" t="s">
        <v>4017</v>
      </c>
    </row>
    <row r="308" spans="1:13" x14ac:dyDescent="0.25">
      <c r="A308" t="str">
        <f t="shared" si="4"/>
        <v>178905M16T</v>
      </c>
      <c r="B308" s="4" t="s">
        <v>1262</v>
      </c>
      <c r="C308" s="1">
        <v>1789</v>
      </c>
      <c r="D308" s="1" t="s">
        <v>1263</v>
      </c>
      <c r="E308" s="2">
        <v>485.4</v>
      </c>
      <c r="F308" s="2">
        <v>58063.548000000003</v>
      </c>
      <c r="G308" s="2">
        <v>195591.39493000001</v>
      </c>
      <c r="H308" s="3">
        <v>-0.70313853500000001</v>
      </c>
      <c r="I308" s="5">
        <v>-137527.8469</v>
      </c>
      <c r="J308" s="2">
        <v>119.62</v>
      </c>
      <c r="K308" s="2">
        <v>402.94889767202312</v>
      </c>
      <c r="L308" s="2">
        <v>119.62</v>
      </c>
      <c r="M308" s="3" t="s">
        <v>4017</v>
      </c>
    </row>
    <row r="309" spans="1:13" x14ac:dyDescent="0.25">
      <c r="A309" t="str">
        <f t="shared" si="4"/>
        <v>179005M171</v>
      </c>
      <c r="B309" s="4" t="s">
        <v>1264</v>
      </c>
      <c r="C309" s="1">
        <v>1790</v>
      </c>
      <c r="D309" s="1" t="s">
        <v>1265</v>
      </c>
      <c r="E309" s="2">
        <v>3783.54</v>
      </c>
      <c r="F309" s="2">
        <v>3224670.855</v>
      </c>
      <c r="G309" s="2">
        <v>3935340.9071999998</v>
      </c>
      <c r="H309" s="3">
        <v>-0.18058665500000001</v>
      </c>
      <c r="I309" s="5">
        <v>-710670.05220000003</v>
      </c>
      <c r="J309" s="2">
        <v>852.28935203539538</v>
      </c>
      <c r="K309" s="2">
        <v>1040.1213961528092</v>
      </c>
      <c r="L309" s="2">
        <v>838.35</v>
      </c>
      <c r="M309" s="3" t="s">
        <v>4016</v>
      </c>
    </row>
    <row r="310" spans="1:13" x14ac:dyDescent="0.25">
      <c r="A310" t="str">
        <f t="shared" si="4"/>
        <v>179105M172</v>
      </c>
      <c r="B310" s="4" t="s">
        <v>1266</v>
      </c>
      <c r="C310" s="1">
        <v>1791</v>
      </c>
      <c r="D310" s="1" t="s">
        <v>1267</v>
      </c>
      <c r="E310" s="2">
        <v>1705.59</v>
      </c>
      <c r="F310" s="2">
        <v>2661389.9561999999</v>
      </c>
      <c r="G310" s="2">
        <v>3234494.1568999998</v>
      </c>
      <c r="H310" s="3">
        <v>-0.17718510900000001</v>
      </c>
      <c r="I310" s="5">
        <v>-573104.20070000004</v>
      </c>
      <c r="J310" s="2">
        <v>1560.3925657397147</v>
      </c>
      <c r="K310" s="2">
        <v>1896.4077866896498</v>
      </c>
      <c r="L310" s="2">
        <v>1546.25</v>
      </c>
      <c r="M310" s="3" t="s">
        <v>4016</v>
      </c>
    </row>
    <row r="311" spans="1:13" x14ac:dyDescent="0.25">
      <c r="A311" t="str">
        <f t="shared" si="4"/>
        <v>179205M173</v>
      </c>
      <c r="B311" s="4" t="s">
        <v>1268</v>
      </c>
      <c r="C311" s="1">
        <v>1792</v>
      </c>
      <c r="D311" s="1" t="s">
        <v>1269</v>
      </c>
      <c r="E311" s="2">
        <v>409.63</v>
      </c>
      <c r="F311" s="2">
        <v>894366.89690000005</v>
      </c>
      <c r="G311" s="2">
        <v>1019353.3908000001</v>
      </c>
      <c r="H311" s="3">
        <v>-0.122613507</v>
      </c>
      <c r="I311" s="5">
        <v>-124986.4939</v>
      </c>
      <c r="J311" s="2">
        <v>2183.3530183336184</v>
      </c>
      <c r="K311" s="2">
        <v>2488.4734780167469</v>
      </c>
      <c r="L311" s="2">
        <v>2150.7199999999998</v>
      </c>
      <c r="M311" s="3" t="s">
        <v>4017</v>
      </c>
    </row>
    <row r="312" spans="1:13" x14ac:dyDescent="0.25">
      <c r="A312" t="str">
        <f t="shared" si="4"/>
        <v>179405M17T</v>
      </c>
      <c r="B312" s="4" t="s">
        <v>1272</v>
      </c>
      <c r="C312" s="1">
        <v>1794</v>
      </c>
      <c r="D312" s="1" t="s">
        <v>1273</v>
      </c>
      <c r="E312" s="2">
        <v>3537.97</v>
      </c>
      <c r="F312" s="2">
        <v>827814.2206</v>
      </c>
      <c r="G312" s="2">
        <v>1128269.3813</v>
      </c>
      <c r="H312" s="3">
        <v>-0.26629736300000001</v>
      </c>
      <c r="I312" s="5">
        <v>-300455.16070000001</v>
      </c>
      <c r="J312" s="2">
        <v>233.98000000000002</v>
      </c>
      <c r="K312" s="2">
        <v>318.90303798505926</v>
      </c>
      <c r="L312" s="2">
        <v>233.98</v>
      </c>
      <c r="M312" s="3" t="s">
        <v>4009</v>
      </c>
    </row>
    <row r="313" spans="1:13" x14ac:dyDescent="0.25">
      <c r="A313" t="str">
        <f t="shared" si="4"/>
        <v>180305M20Z</v>
      </c>
      <c r="B313" s="4" t="s">
        <v>1286</v>
      </c>
      <c r="C313" s="1">
        <v>1803</v>
      </c>
      <c r="D313" s="1" t="s">
        <v>1287</v>
      </c>
      <c r="E313" s="2">
        <v>1188.9100000000001</v>
      </c>
      <c r="F313" s="2">
        <v>736968.62959999999</v>
      </c>
      <c r="G313" s="2">
        <v>996271.74679999996</v>
      </c>
      <c r="H313" s="3">
        <v>-0.26027348300000003</v>
      </c>
      <c r="I313" s="5">
        <v>-259303.11720000001</v>
      </c>
      <c r="J313" s="2">
        <v>619.86914871605074</v>
      </c>
      <c r="K313" s="2">
        <v>837.97070156698146</v>
      </c>
      <c r="L313" s="2">
        <v>564.55999999999995</v>
      </c>
      <c r="M313" s="3" t="s">
        <v>4015</v>
      </c>
    </row>
    <row r="314" spans="1:13" x14ac:dyDescent="0.25">
      <c r="A314" t="str">
        <f t="shared" si="4"/>
        <v>180505M22E</v>
      </c>
      <c r="B314" s="4" t="s">
        <v>1290</v>
      </c>
      <c r="C314" s="1">
        <v>1805</v>
      </c>
      <c r="D314" s="1" t="s">
        <v>1291</v>
      </c>
      <c r="E314" s="2">
        <v>569.77</v>
      </c>
      <c r="F314" s="2">
        <v>249143.3279</v>
      </c>
      <c r="G314" s="2">
        <v>145191.23240000001</v>
      </c>
      <c r="H314" s="3">
        <v>0.71596675489999995</v>
      </c>
      <c r="I314" s="5">
        <v>103952.0955</v>
      </c>
      <c r="J314" s="2">
        <v>437.27000000000004</v>
      </c>
      <c r="K314" s="2">
        <v>254.82428418484653</v>
      </c>
      <c r="L314" s="2">
        <v>437.27</v>
      </c>
      <c r="M314" s="3" t="s">
        <v>4010</v>
      </c>
    </row>
    <row r="315" spans="1:13" x14ac:dyDescent="0.25">
      <c r="A315" t="str">
        <f t="shared" si="4"/>
        <v>180605M23T</v>
      </c>
      <c r="B315" s="4" t="s">
        <v>1292</v>
      </c>
      <c r="C315" s="1">
        <v>1806</v>
      </c>
      <c r="D315" s="1" t="s">
        <v>1293</v>
      </c>
      <c r="E315" s="2">
        <v>713.02</v>
      </c>
      <c r="F315" s="2">
        <v>115651.844</v>
      </c>
      <c r="G315" s="2">
        <v>231822.77512999999</v>
      </c>
      <c r="H315" s="3">
        <v>-0.50111957799999995</v>
      </c>
      <c r="I315" s="5">
        <v>-116170.9311</v>
      </c>
      <c r="J315" s="2">
        <v>162.19999999999999</v>
      </c>
      <c r="K315" s="2">
        <v>325.12801201929818</v>
      </c>
      <c r="L315" s="2">
        <v>162.19999999999999</v>
      </c>
      <c r="M315" s="3" t="s">
        <v>4017</v>
      </c>
    </row>
    <row r="316" spans="1:13" x14ac:dyDescent="0.25">
      <c r="A316" t="str">
        <f t="shared" si="4"/>
        <v>180705M23Z</v>
      </c>
      <c r="B316" s="4" t="s">
        <v>1294</v>
      </c>
      <c r="C316" s="1">
        <v>1807</v>
      </c>
      <c r="D316" s="1" t="s">
        <v>1295</v>
      </c>
      <c r="E316" s="2">
        <v>1344.75</v>
      </c>
      <c r="F316" s="2">
        <v>1218235.6671</v>
      </c>
      <c r="G316" s="2">
        <v>1321508.5199</v>
      </c>
      <c r="H316" s="3">
        <v>-7.8147701E-2</v>
      </c>
      <c r="I316" s="5">
        <v>-103272.85279999999</v>
      </c>
      <c r="J316" s="2">
        <v>905.91981193530398</v>
      </c>
      <c r="K316" s="2">
        <v>982.71687666852574</v>
      </c>
      <c r="L316" s="2">
        <v>826.37</v>
      </c>
      <c r="M316" s="3" t="s">
        <v>4015</v>
      </c>
    </row>
    <row r="317" spans="1:13" x14ac:dyDescent="0.25">
      <c r="A317" t="str">
        <f t="shared" si="4"/>
        <v>193506C031</v>
      </c>
      <c r="B317" s="4" t="s">
        <v>1296</v>
      </c>
      <c r="C317" s="1">
        <v>1935</v>
      </c>
      <c r="D317" s="1" t="s">
        <v>1297</v>
      </c>
      <c r="E317" s="2">
        <v>3103.5</v>
      </c>
      <c r="F317" s="2">
        <v>13665246.206</v>
      </c>
      <c r="G317" s="2">
        <v>13980682.899</v>
      </c>
      <c r="H317" s="3">
        <v>-2.2562324000000002E-2</v>
      </c>
      <c r="I317" s="5">
        <v>-315436.69290000002</v>
      </c>
      <c r="J317" s="2">
        <v>4403.1726135008857</v>
      </c>
      <c r="K317" s="2">
        <v>4504.8116317061385</v>
      </c>
      <c r="L317" s="2">
        <v>4458.25</v>
      </c>
      <c r="M317" s="3" t="s">
        <v>4016</v>
      </c>
    </row>
    <row r="318" spans="1:13" x14ac:dyDescent="0.25">
      <c r="A318" t="str">
        <f t="shared" si="4"/>
        <v>193606C032</v>
      </c>
      <c r="B318" s="4" t="s">
        <v>1298</v>
      </c>
      <c r="C318" s="1">
        <v>1936</v>
      </c>
      <c r="D318" s="1" t="s">
        <v>1299</v>
      </c>
      <c r="E318" s="2">
        <v>2831.63</v>
      </c>
      <c r="F318" s="2">
        <v>14865799.717</v>
      </c>
      <c r="G318" s="2">
        <v>15174231.744000001</v>
      </c>
      <c r="H318" s="3">
        <v>-2.0326039000000001E-2</v>
      </c>
      <c r="I318" s="5">
        <v>-308432.02679999999</v>
      </c>
      <c r="J318" s="2">
        <v>5249.9089630354247</v>
      </c>
      <c r="K318" s="2">
        <v>5358.8328079586672</v>
      </c>
      <c r="L318" s="2">
        <v>5264.3</v>
      </c>
      <c r="M318" s="3" t="s">
        <v>4016</v>
      </c>
    </row>
    <row r="319" spans="1:13" x14ac:dyDescent="0.25">
      <c r="A319" t="str">
        <f t="shared" si="4"/>
        <v>193706C033</v>
      </c>
      <c r="B319" s="4" t="s">
        <v>1300</v>
      </c>
      <c r="C319" s="1">
        <v>1937</v>
      </c>
      <c r="D319" s="1" t="s">
        <v>1301</v>
      </c>
      <c r="E319" s="2">
        <v>3872.15</v>
      </c>
      <c r="F319" s="2">
        <v>25547453.090999998</v>
      </c>
      <c r="G319" s="2">
        <v>25032289.708000001</v>
      </c>
      <c r="H319" s="3">
        <v>2.0579954500000001E-2</v>
      </c>
      <c r="I319" s="5">
        <v>515163.38225999998</v>
      </c>
      <c r="J319" s="2">
        <v>6597.7436543005815</v>
      </c>
      <c r="K319" s="2">
        <v>6464.7004139818964</v>
      </c>
      <c r="L319" s="2">
        <v>6637.24</v>
      </c>
      <c r="M319" s="3" t="s">
        <v>4009</v>
      </c>
    </row>
    <row r="320" spans="1:13" x14ac:dyDescent="0.25">
      <c r="A320" t="str">
        <f t="shared" si="4"/>
        <v>193806C034</v>
      </c>
      <c r="B320" s="4" t="s">
        <v>1302</v>
      </c>
      <c r="C320" s="1">
        <v>1938</v>
      </c>
      <c r="D320" s="1" t="s">
        <v>1303</v>
      </c>
      <c r="E320" s="2">
        <v>1104.76</v>
      </c>
      <c r="F320" s="2">
        <v>9464729.8255000003</v>
      </c>
      <c r="G320" s="2">
        <v>9084757.8904999997</v>
      </c>
      <c r="H320" s="3">
        <v>4.1825213100000001E-2</v>
      </c>
      <c r="I320" s="5">
        <v>379971.935</v>
      </c>
      <c r="J320" s="2">
        <v>8567.2271131286434</v>
      </c>
      <c r="K320" s="2">
        <v>8223.2864065498379</v>
      </c>
      <c r="L320" s="2">
        <v>8576.5</v>
      </c>
      <c r="M320" s="3" t="s">
        <v>4009</v>
      </c>
    </row>
    <row r="321" spans="1:13" x14ac:dyDescent="0.25">
      <c r="A321" t="str">
        <f t="shared" si="4"/>
        <v>193906C041</v>
      </c>
      <c r="B321" s="4" t="s">
        <v>1304</v>
      </c>
      <c r="C321" s="1">
        <v>1939</v>
      </c>
      <c r="D321" s="1" t="s">
        <v>1305</v>
      </c>
      <c r="E321" s="2">
        <v>9203.49</v>
      </c>
      <c r="F321" s="2">
        <v>32435850.469999999</v>
      </c>
      <c r="G321" s="2">
        <v>34705588.068000004</v>
      </c>
      <c r="H321" s="3">
        <v>-6.5399772999999994E-2</v>
      </c>
      <c r="I321" s="5">
        <v>-2269737.5980000002</v>
      </c>
      <c r="J321" s="2">
        <v>3524.2989854935463</v>
      </c>
      <c r="K321" s="2">
        <v>3770.9160403281803</v>
      </c>
      <c r="L321" s="2">
        <v>3623.83</v>
      </c>
      <c r="M321" s="3" t="s">
        <v>4016</v>
      </c>
    </row>
    <row r="322" spans="1:13" x14ac:dyDescent="0.25">
      <c r="A322" t="str">
        <f t="shared" si="4"/>
        <v>194006C042</v>
      </c>
      <c r="B322" s="4" t="s">
        <v>1306</v>
      </c>
      <c r="C322" s="1">
        <v>1940</v>
      </c>
      <c r="D322" s="1" t="s">
        <v>1307</v>
      </c>
      <c r="E322" s="2">
        <v>6871.47</v>
      </c>
      <c r="F322" s="2">
        <v>31922914.954999998</v>
      </c>
      <c r="G322" s="2">
        <v>33302889.030000001</v>
      </c>
      <c r="H322" s="3">
        <v>-4.1437068000000001E-2</v>
      </c>
      <c r="I322" s="5">
        <v>-1379974.075</v>
      </c>
      <c r="J322" s="2">
        <v>4645.7184496184946</v>
      </c>
      <c r="K322" s="2">
        <v>4846.5450667761042</v>
      </c>
      <c r="L322" s="2">
        <v>4723.2700000000004</v>
      </c>
      <c r="M322" s="3" t="s">
        <v>4016</v>
      </c>
    </row>
    <row r="323" spans="1:13" x14ac:dyDescent="0.25">
      <c r="A323" t="str">
        <f t="shared" ref="A323:A386" si="5">TRIM(CONCATENATE(C323,B323))</f>
        <v>194106C043</v>
      </c>
      <c r="B323" s="4" t="s">
        <v>1308</v>
      </c>
      <c r="C323" s="1">
        <v>1941</v>
      </c>
      <c r="D323" s="1" t="s">
        <v>1309</v>
      </c>
      <c r="E323" s="2">
        <v>8473.85</v>
      </c>
      <c r="F323" s="2">
        <v>50981456.016999997</v>
      </c>
      <c r="G323" s="2">
        <v>53499715.909000002</v>
      </c>
      <c r="H323" s="3">
        <v>-4.7070528E-2</v>
      </c>
      <c r="I323" s="5">
        <v>-2518259.892</v>
      </c>
      <c r="J323" s="2">
        <v>6016.3274092649735</v>
      </c>
      <c r="K323" s="2">
        <v>6313.507544858594</v>
      </c>
      <c r="L323" s="2">
        <v>6097.7</v>
      </c>
      <c r="M323" s="3" t="s">
        <v>4016</v>
      </c>
    </row>
    <row r="324" spans="1:13" x14ac:dyDescent="0.25">
      <c r="A324" t="str">
        <f t="shared" si="5"/>
        <v>194206C044</v>
      </c>
      <c r="B324" s="4" t="s">
        <v>1310</v>
      </c>
      <c r="C324" s="1">
        <v>1942</v>
      </c>
      <c r="D324" s="1" t="s">
        <v>1311</v>
      </c>
      <c r="E324" s="2">
        <v>2514.16</v>
      </c>
      <c r="F324" s="2">
        <v>20753059.078000002</v>
      </c>
      <c r="G324" s="2">
        <v>21034636.278999999</v>
      </c>
      <c r="H324" s="3">
        <v>-1.3386359E-2</v>
      </c>
      <c r="I324" s="5">
        <v>-281577.20120000001</v>
      </c>
      <c r="J324" s="2">
        <v>8254.4703113564774</v>
      </c>
      <c r="K324" s="2">
        <v>8366.4668433989882</v>
      </c>
      <c r="L324" s="2">
        <v>8072.63</v>
      </c>
      <c r="M324" s="3" t="s">
        <v>4016</v>
      </c>
    </row>
    <row r="325" spans="1:13" x14ac:dyDescent="0.25">
      <c r="A325" t="str">
        <f t="shared" si="5"/>
        <v>194706C071</v>
      </c>
      <c r="B325" s="4" t="s">
        <v>1320</v>
      </c>
      <c r="C325" s="1">
        <v>1947</v>
      </c>
      <c r="D325" s="1" t="s">
        <v>1321</v>
      </c>
      <c r="E325" s="2">
        <v>941.07</v>
      </c>
      <c r="F325" s="2">
        <v>1402185.8493999999</v>
      </c>
      <c r="G325" s="2">
        <v>1918734.2368999999</v>
      </c>
      <c r="H325" s="3">
        <v>-0.26921309799999998</v>
      </c>
      <c r="I325" s="5">
        <v>-516548.38750000001</v>
      </c>
      <c r="J325" s="2">
        <v>1489.9910202216624</v>
      </c>
      <c r="K325" s="2">
        <v>2038.8857756596212</v>
      </c>
      <c r="L325" s="2">
        <v>1555.93</v>
      </c>
      <c r="M325" s="3" t="s">
        <v>4016</v>
      </c>
    </row>
    <row r="326" spans="1:13" x14ac:dyDescent="0.25">
      <c r="A326" t="str">
        <f t="shared" si="5"/>
        <v>194806C072</v>
      </c>
      <c r="B326" s="4" t="s">
        <v>1322</v>
      </c>
      <c r="C326" s="1">
        <v>1948</v>
      </c>
      <c r="D326" s="1" t="s">
        <v>1323</v>
      </c>
      <c r="E326" s="2">
        <v>1123.82</v>
      </c>
      <c r="F326" s="2">
        <v>3499932.9616</v>
      </c>
      <c r="G326" s="2">
        <v>3451638.3347</v>
      </c>
      <c r="H326" s="3">
        <v>1.3991798200000001E-2</v>
      </c>
      <c r="I326" s="5">
        <v>48294.626914</v>
      </c>
      <c r="J326" s="2">
        <v>3114.3180950686055</v>
      </c>
      <c r="K326" s="2">
        <v>3071.3444632592409</v>
      </c>
      <c r="L326" s="2">
        <v>3204.24</v>
      </c>
      <c r="M326" s="3" t="s">
        <v>4016</v>
      </c>
    </row>
    <row r="327" spans="1:13" x14ac:dyDescent="0.25">
      <c r="A327" t="str">
        <f t="shared" si="5"/>
        <v>195106C081</v>
      </c>
      <c r="B327" s="4" t="s">
        <v>1328</v>
      </c>
      <c r="C327" s="1">
        <v>1951</v>
      </c>
      <c r="D327" s="1" t="s">
        <v>1329</v>
      </c>
      <c r="E327" s="2">
        <v>8402.8799999999992</v>
      </c>
      <c r="F327" s="2">
        <v>10711617.208000001</v>
      </c>
      <c r="G327" s="2">
        <v>12638855.275</v>
      </c>
      <c r="H327" s="3">
        <v>-0.152485176</v>
      </c>
      <c r="I327" s="5">
        <v>-1927238.067</v>
      </c>
      <c r="J327" s="2">
        <v>1274.755465745078</v>
      </c>
      <c r="K327" s="2">
        <v>1504.1099331419705</v>
      </c>
      <c r="L327" s="2">
        <v>1279.0899999999999</v>
      </c>
      <c r="M327" s="3" t="s">
        <v>4016</v>
      </c>
    </row>
    <row r="328" spans="1:13" x14ac:dyDescent="0.25">
      <c r="A328" t="str">
        <f t="shared" si="5"/>
        <v>195206C082</v>
      </c>
      <c r="B328" s="4" t="s">
        <v>1330</v>
      </c>
      <c r="C328" s="1">
        <v>1952</v>
      </c>
      <c r="D328" s="1" t="s">
        <v>1331</v>
      </c>
      <c r="E328" s="2">
        <v>1105.6199999999999</v>
      </c>
      <c r="F328" s="2">
        <v>2213205.9545999998</v>
      </c>
      <c r="G328" s="2">
        <v>2621087.5277</v>
      </c>
      <c r="H328" s="3">
        <v>-0.15561539599999999</v>
      </c>
      <c r="I328" s="5">
        <v>-407881.57309999998</v>
      </c>
      <c r="J328" s="2">
        <v>2001.7781467411951</v>
      </c>
      <c r="K328" s="2">
        <v>2370.6947483764766</v>
      </c>
      <c r="L328" s="2">
        <v>2077.63</v>
      </c>
      <c r="M328" s="3" t="s">
        <v>4016</v>
      </c>
    </row>
    <row r="329" spans="1:13" x14ac:dyDescent="0.25">
      <c r="A329" t="str">
        <f t="shared" si="5"/>
        <v>195306C083</v>
      </c>
      <c r="B329" s="4" t="s">
        <v>1332</v>
      </c>
      <c r="C329" s="1">
        <v>1953</v>
      </c>
      <c r="D329" s="1" t="s">
        <v>1333</v>
      </c>
      <c r="E329" s="2">
        <v>657.45</v>
      </c>
      <c r="F329" s="2">
        <v>1981386.6381000001</v>
      </c>
      <c r="G329" s="2">
        <v>2198493.2711999998</v>
      </c>
      <c r="H329" s="3">
        <v>-9.8752465999999997E-2</v>
      </c>
      <c r="I329" s="5">
        <v>-217106.63310000001</v>
      </c>
      <c r="J329" s="2">
        <v>3013.7449815195073</v>
      </c>
      <c r="K329" s="2">
        <v>3343.9702961441931</v>
      </c>
      <c r="L329" s="2">
        <v>3084.05</v>
      </c>
      <c r="M329" s="3" t="s">
        <v>4015</v>
      </c>
    </row>
    <row r="330" spans="1:13" x14ac:dyDescent="0.25">
      <c r="A330" t="str">
        <f t="shared" si="5"/>
        <v>195506C091</v>
      </c>
      <c r="B330" s="4" t="s">
        <v>1336</v>
      </c>
      <c r="C330" s="1">
        <v>1955</v>
      </c>
      <c r="D330" s="1" t="s">
        <v>1337</v>
      </c>
      <c r="E330" s="2">
        <v>20203.099999999999</v>
      </c>
      <c r="F330" s="2">
        <v>20371679.276000001</v>
      </c>
      <c r="G330" s="2">
        <v>23322084.589000002</v>
      </c>
      <c r="H330" s="3">
        <v>-0.12650692999999999</v>
      </c>
      <c r="I330" s="5">
        <v>-2950405.3130000001</v>
      </c>
      <c r="J330" s="2">
        <v>1008.3442281630048</v>
      </c>
      <c r="K330" s="2">
        <v>1154.3814854651021</v>
      </c>
      <c r="L330" s="2">
        <v>1017.91</v>
      </c>
      <c r="M330" s="3" t="s">
        <v>4009</v>
      </c>
    </row>
    <row r="331" spans="1:13" x14ac:dyDescent="0.25">
      <c r="A331" t="str">
        <f t="shared" si="5"/>
        <v>195606C092</v>
      </c>
      <c r="B331" s="4" t="s">
        <v>1338</v>
      </c>
      <c r="C331" s="1">
        <v>1956</v>
      </c>
      <c r="D331" s="1" t="s">
        <v>1339</v>
      </c>
      <c r="E331" s="2">
        <v>944.02</v>
      </c>
      <c r="F331" s="2">
        <v>1441730.4708</v>
      </c>
      <c r="G331" s="2">
        <v>1643655.6344000001</v>
      </c>
      <c r="H331" s="3">
        <v>-0.122851259</v>
      </c>
      <c r="I331" s="5">
        <v>-201925.1636</v>
      </c>
      <c r="J331" s="2">
        <v>1527.2244982097836</v>
      </c>
      <c r="K331" s="2">
        <v>1741.1237414461559</v>
      </c>
      <c r="L331" s="2">
        <v>1519.38</v>
      </c>
      <c r="M331" s="3" t="s">
        <v>4016</v>
      </c>
    </row>
    <row r="332" spans="1:13" x14ac:dyDescent="0.25">
      <c r="A332" t="str">
        <f t="shared" si="5"/>
        <v>195906C101</v>
      </c>
      <c r="B332" s="4" t="s">
        <v>1342</v>
      </c>
      <c r="C332" s="1">
        <v>1959</v>
      </c>
      <c r="D332" s="1" t="s">
        <v>1343</v>
      </c>
      <c r="E332" s="2">
        <v>1297.97</v>
      </c>
      <c r="F332" s="2">
        <v>843260.47560000001</v>
      </c>
      <c r="G332" s="2">
        <v>981580.42483999999</v>
      </c>
      <c r="H332" s="3">
        <v>-0.140915554</v>
      </c>
      <c r="I332" s="5">
        <v>-138319.9492</v>
      </c>
      <c r="J332" s="2">
        <v>649.67639899227254</v>
      </c>
      <c r="K332" s="2">
        <v>756.24276742913935</v>
      </c>
      <c r="L332" s="2">
        <v>645.48</v>
      </c>
      <c r="M332" s="3" t="s">
        <v>4016</v>
      </c>
    </row>
    <row r="333" spans="1:13" x14ac:dyDescent="0.25">
      <c r="A333" t="str">
        <f t="shared" si="5"/>
        <v>196306C10J</v>
      </c>
      <c r="B333" s="4" t="s">
        <v>1346</v>
      </c>
      <c r="C333" s="1">
        <v>1963</v>
      </c>
      <c r="D333" s="1" t="s">
        <v>1347</v>
      </c>
      <c r="E333" s="2">
        <v>3191.41</v>
      </c>
      <c r="F333" s="2">
        <v>2059991.3267999999</v>
      </c>
      <c r="G333" s="2">
        <v>1805557.4027</v>
      </c>
      <c r="H333" s="3">
        <v>0.14091710609999999</v>
      </c>
      <c r="I333" s="5">
        <v>254433.92407000001</v>
      </c>
      <c r="J333" s="2">
        <v>645.48</v>
      </c>
      <c r="K333" s="2">
        <v>565.75538796331409</v>
      </c>
      <c r="L333" s="2">
        <v>645.48</v>
      </c>
      <c r="M333" s="3" t="s">
        <v>4016</v>
      </c>
    </row>
    <row r="334" spans="1:13" x14ac:dyDescent="0.25">
      <c r="A334" t="str">
        <f t="shared" si="5"/>
        <v>196406C111</v>
      </c>
      <c r="B334" s="4" t="s">
        <v>1348</v>
      </c>
      <c r="C334" s="1">
        <v>1964</v>
      </c>
      <c r="D334" s="1" t="s">
        <v>1349</v>
      </c>
      <c r="E334" s="2">
        <v>18396.18</v>
      </c>
      <c r="F334" s="2">
        <v>24303231.219000001</v>
      </c>
      <c r="G334" s="2">
        <v>27921860.844000001</v>
      </c>
      <c r="H334" s="3">
        <v>-0.12959844100000001</v>
      </c>
      <c r="I334" s="5">
        <v>-3618629.625</v>
      </c>
      <c r="J334" s="2">
        <v>1321.1020559159565</v>
      </c>
      <c r="K334" s="2">
        <v>1517.8075472190421</v>
      </c>
      <c r="L334" s="2">
        <v>1368.28</v>
      </c>
      <c r="M334" s="3" t="s">
        <v>4016</v>
      </c>
    </row>
    <row r="335" spans="1:13" x14ac:dyDescent="0.25">
      <c r="A335" t="str">
        <f t="shared" si="5"/>
        <v>196506C112</v>
      </c>
      <c r="B335" s="4" t="s">
        <v>1350</v>
      </c>
      <c r="C335" s="1">
        <v>1965</v>
      </c>
      <c r="D335" s="1" t="s">
        <v>1351</v>
      </c>
      <c r="E335" s="2">
        <v>9725.76</v>
      </c>
      <c r="F335" s="2">
        <v>22827493.890999999</v>
      </c>
      <c r="G335" s="2">
        <v>23608767.473999999</v>
      </c>
      <c r="H335" s="3">
        <v>-3.3092519000000001E-2</v>
      </c>
      <c r="I335" s="5">
        <v>-781273.58290000004</v>
      </c>
      <c r="J335" s="2">
        <v>2347.1167179737108</v>
      </c>
      <c r="K335" s="2">
        <v>2427.4470554486229</v>
      </c>
      <c r="L335" s="2">
        <v>2342.13</v>
      </c>
      <c r="M335" s="3" t="s">
        <v>4016</v>
      </c>
    </row>
    <row r="336" spans="1:13" x14ac:dyDescent="0.25">
      <c r="A336" t="str">
        <f t="shared" si="5"/>
        <v>196606C113</v>
      </c>
      <c r="B336" s="4" t="s">
        <v>1352</v>
      </c>
      <c r="C336" s="1">
        <v>1966</v>
      </c>
      <c r="D336" s="1" t="s">
        <v>1353</v>
      </c>
      <c r="E336" s="2">
        <v>720.74</v>
      </c>
      <c r="F336" s="2">
        <v>2479127.6316999998</v>
      </c>
      <c r="G336" s="2">
        <v>2691604.5628</v>
      </c>
      <c r="H336" s="3">
        <v>-7.8940619000000004E-2</v>
      </c>
      <c r="I336" s="5">
        <v>-212476.93109999999</v>
      </c>
      <c r="J336" s="2">
        <v>3439.697577073563</v>
      </c>
      <c r="K336" s="2">
        <v>3734.5014329716678</v>
      </c>
      <c r="L336" s="2">
        <v>3377.85</v>
      </c>
      <c r="M336" s="3" t="s">
        <v>4015</v>
      </c>
    </row>
    <row r="337" spans="1:13" x14ac:dyDescent="0.25">
      <c r="A337" t="str">
        <f t="shared" si="5"/>
        <v>196706C114</v>
      </c>
      <c r="B337" s="4" t="s">
        <v>1354</v>
      </c>
      <c r="C337" s="1">
        <v>1967</v>
      </c>
      <c r="D337" s="1" t="s">
        <v>1355</v>
      </c>
      <c r="E337" s="2">
        <v>206.65</v>
      </c>
      <c r="F337" s="2">
        <v>1143878.2355</v>
      </c>
      <c r="G337" s="2">
        <v>960499.86458000005</v>
      </c>
      <c r="H337" s="3">
        <v>0.19091972600000001</v>
      </c>
      <c r="I337" s="5">
        <v>183378.37091999999</v>
      </c>
      <c r="J337" s="2">
        <v>5535.3410863779336</v>
      </c>
      <c r="K337" s="2">
        <v>4647.9548249697555</v>
      </c>
      <c r="L337" s="2">
        <v>5136.2299999999996</v>
      </c>
      <c r="M337" s="3" t="s">
        <v>4017</v>
      </c>
    </row>
    <row r="338" spans="1:13" x14ac:dyDescent="0.25">
      <c r="A338" t="str">
        <f t="shared" si="5"/>
        <v>196806C11J</v>
      </c>
      <c r="B338" s="4" t="s">
        <v>1356</v>
      </c>
      <c r="C338" s="1">
        <v>1968</v>
      </c>
      <c r="D338" s="1" t="s">
        <v>1357</v>
      </c>
      <c r="E338" s="2">
        <v>7661.14</v>
      </c>
      <c r="F338" s="2">
        <v>5816031.0423999997</v>
      </c>
      <c r="G338" s="2">
        <v>6121652.5366000002</v>
      </c>
      <c r="H338" s="3">
        <v>-4.9924672000000003E-2</v>
      </c>
      <c r="I338" s="5">
        <v>-305621.49420000002</v>
      </c>
      <c r="J338" s="2">
        <v>759.16</v>
      </c>
      <c r="K338" s="2">
        <v>799.05243039547634</v>
      </c>
      <c r="L338" s="2">
        <v>759.16</v>
      </c>
      <c r="M338" s="3" t="s">
        <v>4009</v>
      </c>
    </row>
    <row r="339" spans="1:13" x14ac:dyDescent="0.25">
      <c r="A339" t="str">
        <f t="shared" si="5"/>
        <v>196906C121</v>
      </c>
      <c r="B339" s="4" t="s">
        <v>1358</v>
      </c>
      <c r="C339" s="1">
        <v>1969</v>
      </c>
      <c r="D339" s="1" t="s">
        <v>1359</v>
      </c>
      <c r="E339" s="2">
        <v>37512.410000000003</v>
      </c>
      <c r="F339" s="2">
        <v>42574512.101999998</v>
      </c>
      <c r="G339" s="2">
        <v>47530849.653999999</v>
      </c>
      <c r="H339" s="3">
        <v>-0.104276225</v>
      </c>
      <c r="I339" s="5">
        <v>-4956337.5520000001</v>
      </c>
      <c r="J339" s="2">
        <v>1134.9447316767969</v>
      </c>
      <c r="K339" s="2">
        <v>1267.0700084052182</v>
      </c>
      <c r="L339" s="2">
        <v>1133.43</v>
      </c>
      <c r="M339" s="3" t="s">
        <v>4016</v>
      </c>
    </row>
    <row r="340" spans="1:13" x14ac:dyDescent="0.25">
      <c r="A340" t="str">
        <f t="shared" si="5"/>
        <v>197006C122</v>
      </c>
      <c r="B340" s="4" t="s">
        <v>1360</v>
      </c>
      <c r="C340" s="1">
        <v>1970</v>
      </c>
      <c r="D340" s="1" t="s">
        <v>1361</v>
      </c>
      <c r="E340" s="2">
        <v>4864.2700000000004</v>
      </c>
      <c r="F340" s="2">
        <v>9203458.2492999993</v>
      </c>
      <c r="G340" s="2">
        <v>8285724.4186000004</v>
      </c>
      <c r="H340" s="3">
        <v>0.11076084410000001</v>
      </c>
      <c r="I340" s="5">
        <v>917733.83068999997</v>
      </c>
      <c r="J340" s="2">
        <v>1892.0533295437956</v>
      </c>
      <c r="K340" s="2">
        <v>1703.3849721746531</v>
      </c>
      <c r="L340" s="2">
        <v>1886.59</v>
      </c>
      <c r="M340" s="3" t="s">
        <v>4016</v>
      </c>
    </row>
    <row r="341" spans="1:13" x14ac:dyDescent="0.25">
      <c r="A341" t="str">
        <f t="shared" si="5"/>
        <v>197106C123</v>
      </c>
      <c r="B341" s="4" t="s">
        <v>1362</v>
      </c>
      <c r="C341" s="1">
        <v>1971</v>
      </c>
      <c r="D341" s="1" t="s">
        <v>1363</v>
      </c>
      <c r="E341" s="2">
        <v>910.62</v>
      </c>
      <c r="F341" s="2">
        <v>2279629.6378000001</v>
      </c>
      <c r="G341" s="2">
        <v>2158252.9974000002</v>
      </c>
      <c r="H341" s="3">
        <v>5.62383745E-2</v>
      </c>
      <c r="I341" s="5">
        <v>121376.64042</v>
      </c>
      <c r="J341" s="2">
        <v>2503.3819132019944</v>
      </c>
      <c r="K341" s="2">
        <v>2370.0918027278121</v>
      </c>
      <c r="L341" s="2">
        <v>2485.11</v>
      </c>
      <c r="M341" s="3" t="s">
        <v>4016</v>
      </c>
    </row>
    <row r="342" spans="1:13" x14ac:dyDescent="0.25">
      <c r="A342" t="str">
        <f t="shared" si="5"/>
        <v>197306C12J</v>
      </c>
      <c r="B342" s="4" t="s">
        <v>1366</v>
      </c>
      <c r="C342" s="1">
        <v>1973</v>
      </c>
      <c r="D342" s="1" t="s">
        <v>1367</v>
      </c>
      <c r="E342" s="2">
        <v>32752.25</v>
      </c>
      <c r="F342" s="2">
        <v>37122382.717</v>
      </c>
      <c r="G342" s="2">
        <v>25794341.392000001</v>
      </c>
      <c r="H342" s="3">
        <v>0.43916769010000001</v>
      </c>
      <c r="I342" s="5">
        <v>11328041.325999999</v>
      </c>
      <c r="J342" s="2">
        <v>1133.429999984734</v>
      </c>
      <c r="K342" s="2">
        <v>787.55937048599719</v>
      </c>
      <c r="L342" s="2">
        <v>1133.43</v>
      </c>
      <c r="M342" s="3" t="s">
        <v>4015</v>
      </c>
    </row>
    <row r="343" spans="1:13" x14ac:dyDescent="0.25">
      <c r="A343" t="str">
        <f t="shared" si="5"/>
        <v>197406C131</v>
      </c>
      <c r="B343" s="4" t="s">
        <v>1368</v>
      </c>
      <c r="C343" s="1">
        <v>1974</v>
      </c>
      <c r="D343" s="1" t="s">
        <v>1369</v>
      </c>
      <c r="E343" s="2">
        <v>857.15</v>
      </c>
      <c r="F343" s="2">
        <v>1223312.7492</v>
      </c>
      <c r="G343" s="2">
        <v>1496112.9567</v>
      </c>
      <c r="H343" s="3">
        <v>-0.182339312</v>
      </c>
      <c r="I343" s="5">
        <v>-272800.20750000002</v>
      </c>
      <c r="J343" s="2">
        <v>1427.186314180715</v>
      </c>
      <c r="K343" s="2">
        <v>1745.4505707285773</v>
      </c>
      <c r="L343" s="2">
        <v>1471.14</v>
      </c>
      <c r="M343" s="3" t="s">
        <v>4016</v>
      </c>
    </row>
    <row r="344" spans="1:13" x14ac:dyDescent="0.25">
      <c r="A344" t="str">
        <f t="shared" si="5"/>
        <v>197506C132</v>
      </c>
      <c r="B344" s="4" t="s">
        <v>1370</v>
      </c>
      <c r="C344" s="1">
        <v>1975</v>
      </c>
      <c r="D344" s="1" t="s">
        <v>1371</v>
      </c>
      <c r="E344" s="2">
        <v>404.01</v>
      </c>
      <c r="F344" s="2">
        <v>999203.96429999999</v>
      </c>
      <c r="G344" s="2">
        <v>1143146.1802999999</v>
      </c>
      <c r="H344" s="3">
        <v>-0.12591759299999999</v>
      </c>
      <c r="I344" s="5">
        <v>-143942.21599999999</v>
      </c>
      <c r="J344" s="2">
        <v>2473.215921140566</v>
      </c>
      <c r="K344" s="2">
        <v>2829.4997160961361</v>
      </c>
      <c r="L344" s="2">
        <v>2468.4299999999998</v>
      </c>
      <c r="M344" s="3" t="s">
        <v>4015</v>
      </c>
    </row>
    <row r="345" spans="1:13" x14ac:dyDescent="0.25">
      <c r="A345" t="str">
        <f t="shared" si="5"/>
        <v>197606C133</v>
      </c>
      <c r="B345" s="4" t="s">
        <v>1372</v>
      </c>
      <c r="C345" s="1">
        <v>1976</v>
      </c>
      <c r="D345" s="1" t="s">
        <v>1373</v>
      </c>
      <c r="E345" s="2">
        <v>334.55</v>
      </c>
      <c r="F345" s="2">
        <v>1200978.344</v>
      </c>
      <c r="G345" s="2">
        <v>1324993.9587999999</v>
      </c>
      <c r="H345" s="3">
        <v>-9.3597116999999994E-2</v>
      </c>
      <c r="I345" s="5">
        <v>-124015.6148</v>
      </c>
      <c r="J345" s="2">
        <v>3589.8321446719474</v>
      </c>
      <c r="K345" s="2">
        <v>3960.5259566581972</v>
      </c>
      <c r="L345" s="2">
        <v>3542.68</v>
      </c>
      <c r="M345" s="3" t="s">
        <v>4017</v>
      </c>
    </row>
    <row r="346" spans="1:13" x14ac:dyDescent="0.25">
      <c r="A346" t="str">
        <f t="shared" si="5"/>
        <v>197806C141</v>
      </c>
      <c r="B346" s="4" t="s">
        <v>1376</v>
      </c>
      <c r="C346" s="1">
        <v>1978</v>
      </c>
      <c r="D346" s="1" t="s">
        <v>1377</v>
      </c>
      <c r="E346" s="2">
        <v>17807.169999999998</v>
      </c>
      <c r="F346" s="2">
        <v>15028236.916999999</v>
      </c>
      <c r="G346" s="2">
        <v>15098080.715</v>
      </c>
      <c r="H346" s="3">
        <v>-4.6260049999999999E-3</v>
      </c>
      <c r="I346" s="5">
        <v>-69843.797930000001</v>
      </c>
      <c r="J346" s="2">
        <v>843.94302502868231</v>
      </c>
      <c r="K346" s="2">
        <v>847.86525399600282</v>
      </c>
      <c r="L346" s="2">
        <v>836.11</v>
      </c>
      <c r="M346" s="3" t="s">
        <v>4016</v>
      </c>
    </row>
    <row r="347" spans="1:13" x14ac:dyDescent="0.25">
      <c r="A347" t="str">
        <f t="shared" si="5"/>
        <v>197906C142</v>
      </c>
      <c r="B347" s="4" t="s">
        <v>1378</v>
      </c>
      <c r="C347" s="1">
        <v>1979</v>
      </c>
      <c r="D347" s="1" t="s">
        <v>1379</v>
      </c>
      <c r="E347" s="2">
        <v>1370.03</v>
      </c>
      <c r="F347" s="2">
        <v>2432630.9013</v>
      </c>
      <c r="G347" s="2">
        <v>2440881.1053999998</v>
      </c>
      <c r="H347" s="3">
        <v>-3.380011E-3</v>
      </c>
      <c r="I347" s="5">
        <v>-8250.2040720000005</v>
      </c>
      <c r="J347" s="2">
        <v>1775.6041118077708</v>
      </c>
      <c r="K347" s="2">
        <v>1781.6260267293414</v>
      </c>
      <c r="L347" s="2">
        <v>1759.32</v>
      </c>
      <c r="M347" s="3" t="s">
        <v>4016</v>
      </c>
    </row>
    <row r="348" spans="1:13" x14ac:dyDescent="0.25">
      <c r="A348" t="str">
        <f t="shared" si="5"/>
        <v>198006C143</v>
      </c>
      <c r="B348" s="4" t="s">
        <v>1380</v>
      </c>
      <c r="C348" s="1">
        <v>1980</v>
      </c>
      <c r="D348" s="1" t="s">
        <v>1381</v>
      </c>
      <c r="E348" s="2">
        <v>316.58999999999997</v>
      </c>
      <c r="F348" s="2">
        <v>919010.924</v>
      </c>
      <c r="G348" s="2">
        <v>844178.35589000001</v>
      </c>
      <c r="H348" s="3">
        <v>8.8645447500000002E-2</v>
      </c>
      <c r="I348" s="5">
        <v>74832.568106999999</v>
      </c>
      <c r="J348" s="2">
        <v>2902.8425534603116</v>
      </c>
      <c r="K348" s="2">
        <v>2666.4719539151588</v>
      </c>
      <c r="L348" s="2">
        <v>2892.95</v>
      </c>
      <c r="M348" s="3" t="s">
        <v>4017</v>
      </c>
    </row>
    <row r="349" spans="1:13" x14ac:dyDescent="0.25">
      <c r="A349" t="str">
        <f t="shared" si="5"/>
        <v>198206C14J</v>
      </c>
      <c r="B349" s="4" t="s">
        <v>1384</v>
      </c>
      <c r="C349" s="1">
        <v>1982</v>
      </c>
      <c r="D349" s="1" t="s">
        <v>1385</v>
      </c>
      <c r="E349" s="2">
        <v>7334.66</v>
      </c>
      <c r="F349" s="2">
        <v>4599418.5927999998</v>
      </c>
      <c r="G349" s="2">
        <v>3800258.5671999999</v>
      </c>
      <c r="H349" s="3">
        <v>0.21029096080000001</v>
      </c>
      <c r="I349" s="5">
        <v>799160.02558000002</v>
      </c>
      <c r="J349" s="2">
        <v>627.07999999999993</v>
      </c>
      <c r="K349" s="2">
        <v>518.12334412229063</v>
      </c>
      <c r="L349" s="2">
        <v>627.08000000000004</v>
      </c>
      <c r="M349" s="3" t="s">
        <v>4016</v>
      </c>
    </row>
    <row r="350" spans="1:13" x14ac:dyDescent="0.25">
      <c r="A350" t="str">
        <f t="shared" si="5"/>
        <v>198306C151</v>
      </c>
      <c r="B350" s="4" t="s">
        <v>1386</v>
      </c>
      <c r="C350" s="1">
        <v>1983</v>
      </c>
      <c r="D350" s="1" t="s">
        <v>1387</v>
      </c>
      <c r="E350" s="2">
        <v>1690.1</v>
      </c>
      <c r="F350" s="2">
        <v>2123059.9287999999</v>
      </c>
      <c r="G350" s="2">
        <v>2215723.9597999998</v>
      </c>
      <c r="H350" s="3">
        <v>-4.1821108000000003E-2</v>
      </c>
      <c r="I350" s="5">
        <v>-92664.031019999995</v>
      </c>
      <c r="J350" s="2">
        <v>1256.1741487485947</v>
      </c>
      <c r="K350" s="2">
        <v>1311.0016920892256</v>
      </c>
      <c r="L350" s="2">
        <v>1242.24</v>
      </c>
      <c r="M350" s="3" t="s">
        <v>4015</v>
      </c>
    </row>
    <row r="351" spans="1:13" x14ac:dyDescent="0.25">
      <c r="A351" t="str">
        <f t="shared" si="5"/>
        <v>198406C152</v>
      </c>
      <c r="B351" s="4" t="s">
        <v>1388</v>
      </c>
      <c r="C351" s="1">
        <v>1984</v>
      </c>
      <c r="D351" s="1" t="s">
        <v>1389</v>
      </c>
      <c r="E351" s="2">
        <v>683.54</v>
      </c>
      <c r="F351" s="2">
        <v>1641051.0534000001</v>
      </c>
      <c r="G351" s="2">
        <v>1588701.0567000001</v>
      </c>
      <c r="H351" s="3">
        <v>3.29514458E-2</v>
      </c>
      <c r="I351" s="5">
        <v>52349.996689</v>
      </c>
      <c r="J351" s="2">
        <v>2400.8120276794339</v>
      </c>
      <c r="K351" s="2">
        <v>2324.2254391842471</v>
      </c>
      <c r="L351" s="2">
        <v>2386.67</v>
      </c>
      <c r="M351" s="3" t="s">
        <v>4016</v>
      </c>
    </row>
    <row r="352" spans="1:13" x14ac:dyDescent="0.25">
      <c r="A352" t="str">
        <f t="shared" si="5"/>
        <v>198506C153</v>
      </c>
      <c r="B352" s="4" t="s">
        <v>1390</v>
      </c>
      <c r="C352" s="1">
        <v>1985</v>
      </c>
      <c r="D352" s="1" t="s">
        <v>1391</v>
      </c>
      <c r="E352" s="2">
        <v>614.37</v>
      </c>
      <c r="F352" s="2">
        <v>2185426.1102999998</v>
      </c>
      <c r="G352" s="2">
        <v>2327088.2877000002</v>
      </c>
      <c r="H352" s="3">
        <v>-6.0875290999999998E-2</v>
      </c>
      <c r="I352" s="5">
        <v>-141662.17739999999</v>
      </c>
      <c r="J352" s="2">
        <v>3557.1823336100392</v>
      </c>
      <c r="K352" s="2">
        <v>3787.7635426534503</v>
      </c>
      <c r="L352" s="2">
        <v>3533.71</v>
      </c>
      <c r="M352" s="3" t="s">
        <v>4015</v>
      </c>
    </row>
    <row r="353" spans="1:13" x14ac:dyDescent="0.25">
      <c r="A353" t="str">
        <f t="shared" si="5"/>
        <v>198706C161</v>
      </c>
      <c r="B353" s="4" t="s">
        <v>1394</v>
      </c>
      <c r="C353" s="1">
        <v>1987</v>
      </c>
      <c r="D353" s="1" t="s">
        <v>1395</v>
      </c>
      <c r="E353" s="2">
        <v>315.87</v>
      </c>
      <c r="F353" s="2">
        <v>1474984.5458</v>
      </c>
      <c r="G353" s="2">
        <v>1619526.8219999999</v>
      </c>
      <c r="H353" s="3">
        <v>-8.9249696000000003E-2</v>
      </c>
      <c r="I353" s="5">
        <v>-144542.27619999999</v>
      </c>
      <c r="J353" s="2">
        <v>4669.5936486529263</v>
      </c>
      <c r="K353" s="2">
        <v>5127.1941684870353</v>
      </c>
      <c r="L353" s="2">
        <v>5252.34</v>
      </c>
      <c r="M353" s="3" t="s">
        <v>4017</v>
      </c>
    </row>
    <row r="354" spans="1:13" x14ac:dyDescent="0.25">
      <c r="A354" t="str">
        <f t="shared" si="5"/>
        <v>198806C162</v>
      </c>
      <c r="B354" s="4" t="s">
        <v>1396</v>
      </c>
      <c r="C354" s="1">
        <v>1988</v>
      </c>
      <c r="D354" s="1" t="s">
        <v>1397</v>
      </c>
      <c r="E354" s="2">
        <v>505.7</v>
      </c>
      <c r="F354" s="2">
        <v>3333202.3890999998</v>
      </c>
      <c r="G354" s="2">
        <v>3115020.0915999999</v>
      </c>
      <c r="H354" s="3">
        <v>7.0042019299999994E-2</v>
      </c>
      <c r="I354" s="5">
        <v>218182.29751</v>
      </c>
      <c r="J354" s="2">
        <v>6591.2643644453228</v>
      </c>
      <c r="K354" s="2">
        <v>6159.8182550919519</v>
      </c>
      <c r="L354" s="2">
        <v>6684.09</v>
      </c>
      <c r="M354" s="3" t="s">
        <v>4015</v>
      </c>
    </row>
    <row r="355" spans="1:13" x14ac:dyDescent="0.25">
      <c r="A355" t="str">
        <f t="shared" si="5"/>
        <v>198906C163</v>
      </c>
      <c r="B355" s="4" t="s">
        <v>1398</v>
      </c>
      <c r="C355" s="1">
        <v>1989</v>
      </c>
      <c r="D355" s="1" t="s">
        <v>1399</v>
      </c>
      <c r="E355" s="2">
        <v>581.16</v>
      </c>
      <c r="F355" s="2">
        <v>4860216.7032000003</v>
      </c>
      <c r="G355" s="2">
        <v>4437610.6277000001</v>
      </c>
      <c r="H355" s="3">
        <v>9.5232797800000005E-2</v>
      </c>
      <c r="I355" s="5">
        <v>422606.07546000002</v>
      </c>
      <c r="J355" s="2">
        <v>8362.9580549246348</v>
      </c>
      <c r="K355" s="2">
        <v>7635.781243891528</v>
      </c>
      <c r="L355" s="2">
        <v>8465.1200000000008</v>
      </c>
      <c r="M355" s="3" t="s">
        <v>4015</v>
      </c>
    </row>
    <row r="356" spans="1:13" x14ac:dyDescent="0.25">
      <c r="A356" t="str">
        <f t="shared" si="5"/>
        <v>199006C164</v>
      </c>
      <c r="B356" s="4" t="s">
        <v>1400</v>
      </c>
      <c r="C356" s="1">
        <v>1990</v>
      </c>
      <c r="D356" s="1" t="s">
        <v>1401</v>
      </c>
      <c r="E356" s="2">
        <v>334.81</v>
      </c>
      <c r="F356" s="2">
        <v>3843484.0578000001</v>
      </c>
      <c r="G356" s="2">
        <v>3550964.4797999999</v>
      </c>
      <c r="H356" s="3">
        <v>8.2377500500000006E-2</v>
      </c>
      <c r="I356" s="5">
        <v>292519.57803999999</v>
      </c>
      <c r="J356" s="2">
        <v>11479.597556225919</v>
      </c>
      <c r="K356" s="2">
        <v>10605.90926137212</v>
      </c>
      <c r="L356" s="2">
        <v>11345.08</v>
      </c>
      <c r="M356" s="3" t="s">
        <v>4017</v>
      </c>
    </row>
    <row r="357" spans="1:13" x14ac:dyDescent="0.25">
      <c r="A357" t="str">
        <f t="shared" si="5"/>
        <v>199106C191</v>
      </c>
      <c r="B357" s="4" t="s">
        <v>1402</v>
      </c>
      <c r="C357" s="1">
        <v>1991</v>
      </c>
      <c r="D357" s="1" t="s">
        <v>1403</v>
      </c>
      <c r="E357" s="2">
        <v>15686.85</v>
      </c>
      <c r="F357" s="2">
        <v>15411475.445</v>
      </c>
      <c r="G357" s="2">
        <v>16933751.002999999</v>
      </c>
      <c r="H357" s="3">
        <v>-8.9895946000000004E-2</v>
      </c>
      <c r="I357" s="5">
        <v>-1522275.558</v>
      </c>
      <c r="J357" s="2">
        <v>982.44551614887632</v>
      </c>
      <c r="K357" s="2">
        <v>1079.4870227611023</v>
      </c>
      <c r="L357" s="2">
        <v>1000.85</v>
      </c>
      <c r="M357" s="3" t="s">
        <v>4009</v>
      </c>
    </row>
    <row r="358" spans="1:13" x14ac:dyDescent="0.25">
      <c r="A358" t="str">
        <f t="shared" si="5"/>
        <v>201406C191</v>
      </c>
      <c r="B358" s="4" t="s">
        <v>1402</v>
      </c>
      <c r="C358" s="1">
        <v>2014</v>
      </c>
      <c r="D358" s="1" t="s">
        <v>1403</v>
      </c>
      <c r="E358" s="2">
        <v>4531.8599999999997</v>
      </c>
      <c r="F358" s="2">
        <v>6077060.2851</v>
      </c>
      <c r="G358" s="2">
        <v>4967188.7326999996</v>
      </c>
      <c r="H358" s="3">
        <v>0.22344058419999999</v>
      </c>
      <c r="I358" s="5">
        <v>1109871.5523999999</v>
      </c>
      <c r="J358" s="2">
        <v>1340.9638173068013</v>
      </c>
      <c r="K358" s="2">
        <v>1096.0596162944132</v>
      </c>
      <c r="L358" s="2">
        <v>1364.67</v>
      </c>
      <c r="M358" s="3" t="s">
        <v>4009</v>
      </c>
    </row>
    <row r="359" spans="1:13" x14ac:dyDescent="0.25">
      <c r="A359" t="str">
        <f t="shared" si="5"/>
        <v>199206C192</v>
      </c>
      <c r="B359" s="4" t="s">
        <v>1404</v>
      </c>
      <c r="C359" s="1">
        <v>1992</v>
      </c>
      <c r="D359" s="1" t="s">
        <v>1405</v>
      </c>
      <c r="E359" s="2">
        <v>1242.78</v>
      </c>
      <c r="F359" s="2">
        <v>2028554.5326</v>
      </c>
      <c r="G359" s="2">
        <v>1986783.3219000001</v>
      </c>
      <c r="H359" s="3">
        <v>2.1024542699999999E-2</v>
      </c>
      <c r="I359" s="5">
        <v>41771.210743000003</v>
      </c>
      <c r="J359" s="2">
        <v>1632.2716269975379</v>
      </c>
      <c r="K359" s="2">
        <v>1598.660520687491</v>
      </c>
      <c r="L359" s="2">
        <v>1619.11</v>
      </c>
      <c r="M359" s="3" t="s">
        <v>4016</v>
      </c>
    </row>
    <row r="360" spans="1:13" x14ac:dyDescent="0.25">
      <c r="A360" t="str">
        <f t="shared" si="5"/>
        <v>199506C19J</v>
      </c>
      <c r="B360" s="4" t="s">
        <v>1406</v>
      </c>
      <c r="C360" s="1">
        <v>1995</v>
      </c>
      <c r="D360" s="1" t="s">
        <v>1407</v>
      </c>
      <c r="E360" s="2">
        <v>2824.67</v>
      </c>
      <c r="F360" s="2">
        <v>2120310.2888000002</v>
      </c>
      <c r="G360" s="2">
        <v>1344574.3136</v>
      </c>
      <c r="H360" s="3">
        <v>0.57693797010000003</v>
      </c>
      <c r="I360" s="5">
        <v>775735.97519000003</v>
      </c>
      <c r="J360" s="2">
        <v>750.6400000000001</v>
      </c>
      <c r="K360" s="2">
        <v>476.01111407704263</v>
      </c>
      <c r="L360" s="2">
        <v>750.64</v>
      </c>
      <c r="M360" s="3" t="s">
        <v>4016</v>
      </c>
    </row>
    <row r="361" spans="1:13" x14ac:dyDescent="0.25">
      <c r="A361" t="str">
        <f t="shared" si="5"/>
        <v>199606C201</v>
      </c>
      <c r="B361" s="4" t="s">
        <v>1408</v>
      </c>
      <c r="C361" s="1">
        <v>1996</v>
      </c>
      <c r="D361" s="1" t="s">
        <v>1409</v>
      </c>
      <c r="E361" s="2">
        <v>121.74</v>
      </c>
      <c r="F361" s="2">
        <v>240125.68340000001</v>
      </c>
      <c r="G361" s="2">
        <v>298257.39951999998</v>
      </c>
      <c r="H361" s="3">
        <v>-0.194904523</v>
      </c>
      <c r="I361" s="5">
        <v>-58131.716119999997</v>
      </c>
      <c r="J361" s="2">
        <v>1972.4468818794153</v>
      </c>
      <c r="K361" s="2">
        <v>2449.9539963857401</v>
      </c>
      <c r="L361" s="2">
        <v>2135.2199999999998</v>
      </c>
      <c r="M361" s="3" t="s">
        <v>4017</v>
      </c>
    </row>
    <row r="362" spans="1:13" x14ac:dyDescent="0.25">
      <c r="A362" t="str">
        <f t="shared" si="5"/>
        <v>200006C211</v>
      </c>
      <c r="B362" s="4" t="s">
        <v>1416</v>
      </c>
      <c r="C362" s="1">
        <v>2000</v>
      </c>
      <c r="D362" s="1" t="s">
        <v>1417</v>
      </c>
      <c r="E362" s="2">
        <v>369.77</v>
      </c>
      <c r="F362" s="2">
        <v>562495.13600000006</v>
      </c>
      <c r="G362" s="2">
        <v>828669.28004999994</v>
      </c>
      <c r="H362" s="3">
        <v>-0.32120672300000003</v>
      </c>
      <c r="I362" s="5">
        <v>-266174.14399999997</v>
      </c>
      <c r="J362" s="2">
        <v>1521.202736836412</v>
      </c>
      <c r="K362" s="2">
        <v>2241.0397816210075</v>
      </c>
      <c r="L362" s="2">
        <v>1810.51</v>
      </c>
      <c r="M362" s="3" t="s">
        <v>4018</v>
      </c>
    </row>
    <row r="363" spans="1:13" x14ac:dyDescent="0.25">
      <c r="A363" t="str">
        <f t="shared" si="5"/>
        <v>200106C212</v>
      </c>
      <c r="B363" s="4" t="s">
        <v>1418</v>
      </c>
      <c r="C363" s="1">
        <v>2001</v>
      </c>
      <c r="D363" s="1" t="s">
        <v>1419</v>
      </c>
      <c r="E363" s="2">
        <v>358.42</v>
      </c>
      <c r="F363" s="2">
        <v>949446.50589999999</v>
      </c>
      <c r="G363" s="2">
        <v>1167616.6344000001</v>
      </c>
      <c r="H363" s="3">
        <v>-0.186850823</v>
      </c>
      <c r="I363" s="5">
        <v>-218170.12849999999</v>
      </c>
      <c r="J363" s="2">
        <v>2648.9774730762792</v>
      </c>
      <c r="K363" s="2">
        <v>3257.6771229284082</v>
      </c>
      <c r="L363" s="2">
        <v>2638.99</v>
      </c>
      <c r="M363" s="3" t="s">
        <v>4015</v>
      </c>
    </row>
    <row r="364" spans="1:13" x14ac:dyDescent="0.25">
      <c r="A364" t="str">
        <f t="shared" si="5"/>
        <v>200206C213</v>
      </c>
      <c r="B364" s="4" t="s">
        <v>1420</v>
      </c>
      <c r="C364" s="1">
        <v>2002</v>
      </c>
      <c r="D364" s="1" t="s">
        <v>1421</v>
      </c>
      <c r="E364" s="2">
        <v>609.47</v>
      </c>
      <c r="F364" s="2">
        <v>2077077.6184</v>
      </c>
      <c r="G364" s="2">
        <v>2485111.4054999999</v>
      </c>
      <c r="H364" s="3">
        <v>-0.16419134599999999</v>
      </c>
      <c r="I364" s="5">
        <v>-408033.78710000002</v>
      </c>
      <c r="J364" s="2">
        <v>3408.0063307463861</v>
      </c>
      <c r="K364" s="2">
        <v>4077.4958660803645</v>
      </c>
      <c r="L364" s="2">
        <v>3379.68</v>
      </c>
      <c r="M364" s="3" t="s">
        <v>4015</v>
      </c>
    </row>
    <row r="365" spans="1:13" x14ac:dyDescent="0.25">
      <c r="A365" t="str">
        <f t="shared" si="5"/>
        <v>200406C221</v>
      </c>
      <c r="B365" s="4" t="s">
        <v>1424</v>
      </c>
      <c r="C365" s="1">
        <v>2004</v>
      </c>
      <c r="D365" s="1" t="s">
        <v>1425</v>
      </c>
      <c r="E365" s="2">
        <v>2821.42</v>
      </c>
      <c r="F365" s="2">
        <v>5703850.3404999999</v>
      </c>
      <c r="G365" s="2">
        <v>6017123.2424999997</v>
      </c>
      <c r="H365" s="3">
        <v>-5.2063566999999998E-2</v>
      </c>
      <c r="I365" s="5">
        <v>-313272.902</v>
      </c>
      <c r="J365" s="2">
        <v>2021.6239838450142</v>
      </c>
      <c r="K365" s="2">
        <v>2132.6577547830525</v>
      </c>
      <c r="L365" s="2">
        <v>2054.2600000000002</v>
      </c>
      <c r="M365" s="3" t="s">
        <v>4016</v>
      </c>
    </row>
    <row r="366" spans="1:13" x14ac:dyDescent="0.25">
      <c r="A366" t="str">
        <f t="shared" si="5"/>
        <v>200506C222</v>
      </c>
      <c r="B366" s="4" t="s">
        <v>1426</v>
      </c>
      <c r="C366" s="1">
        <v>2005</v>
      </c>
      <c r="D366" s="1" t="s">
        <v>1427</v>
      </c>
      <c r="E366" s="2">
        <v>1125.19</v>
      </c>
      <c r="F366" s="2">
        <v>3180535.6524999999</v>
      </c>
      <c r="G366" s="2">
        <v>3234814.3383999998</v>
      </c>
      <c r="H366" s="3">
        <v>-1.6779537000000001E-2</v>
      </c>
      <c r="I366" s="5">
        <v>-54278.685899999997</v>
      </c>
      <c r="J366" s="2">
        <v>2826.6654098418931</v>
      </c>
      <c r="K366" s="2">
        <v>2874.9049835138949</v>
      </c>
      <c r="L366" s="2">
        <v>2816.9</v>
      </c>
      <c r="M366" s="3" t="s">
        <v>4018</v>
      </c>
    </row>
    <row r="367" spans="1:13" x14ac:dyDescent="0.25">
      <c r="A367" t="str">
        <f t="shared" si="5"/>
        <v>200606C223</v>
      </c>
      <c r="B367" s="4" t="s">
        <v>1428</v>
      </c>
      <c r="C367" s="1">
        <v>2006</v>
      </c>
      <c r="D367" s="1" t="s">
        <v>1429</v>
      </c>
      <c r="E367" s="2">
        <v>532.02</v>
      </c>
      <c r="F367" s="2">
        <v>2503163.6383000002</v>
      </c>
      <c r="G367" s="2">
        <v>2412804.4537999998</v>
      </c>
      <c r="H367" s="3">
        <v>3.7449858099999997E-2</v>
      </c>
      <c r="I367" s="5">
        <v>90359.184510000006</v>
      </c>
      <c r="J367" s="2">
        <v>4705.0179284613369</v>
      </c>
      <c r="K367" s="2">
        <v>4535.1762223224687</v>
      </c>
      <c r="L367" s="2">
        <v>4685.08</v>
      </c>
      <c r="M367" s="3" t="s">
        <v>4015</v>
      </c>
    </row>
    <row r="368" spans="1:13" x14ac:dyDescent="0.25">
      <c r="A368" t="str">
        <f t="shared" si="5"/>
        <v>211906K02Z</v>
      </c>
      <c r="B368" s="4" t="s">
        <v>1440</v>
      </c>
      <c r="C368" s="1">
        <v>2119</v>
      </c>
      <c r="D368" s="1" t="s">
        <v>1441</v>
      </c>
      <c r="E368" s="2">
        <v>325595.92</v>
      </c>
      <c r="F368" s="2">
        <v>154404097.18000001</v>
      </c>
      <c r="G368" s="2">
        <v>141886253.44</v>
      </c>
      <c r="H368" s="3">
        <v>8.8224499799999995E-2</v>
      </c>
      <c r="I368" s="5">
        <v>12517843.743000001</v>
      </c>
      <c r="J368" s="2">
        <v>474.21999999262897</v>
      </c>
      <c r="K368" s="2">
        <v>435.77405220556818</v>
      </c>
      <c r="L368" s="2">
        <v>474.22</v>
      </c>
      <c r="M368" s="3" t="s">
        <v>4015</v>
      </c>
    </row>
    <row r="369" spans="1:13" x14ac:dyDescent="0.25">
      <c r="A369" t="str">
        <f t="shared" si="5"/>
        <v>212006K03J</v>
      </c>
      <c r="B369" s="4" t="s">
        <v>1442</v>
      </c>
      <c r="C369" s="1">
        <v>2120</v>
      </c>
      <c r="D369" s="1" t="s">
        <v>1443</v>
      </c>
      <c r="E369" s="2">
        <v>6703.01</v>
      </c>
      <c r="F369" s="2">
        <v>2885913.9254000001</v>
      </c>
      <c r="G369" s="2">
        <v>2083404.6077000001</v>
      </c>
      <c r="H369" s="3">
        <v>0.3851912945</v>
      </c>
      <c r="I369" s="5">
        <v>802509.31770999997</v>
      </c>
      <c r="J369" s="2">
        <v>430.54</v>
      </c>
      <c r="K369" s="2">
        <v>310.81627622515856</v>
      </c>
      <c r="L369" s="2">
        <v>430.54</v>
      </c>
      <c r="M369" s="3" t="s">
        <v>4016</v>
      </c>
    </row>
    <row r="370" spans="1:13" x14ac:dyDescent="0.25">
      <c r="A370" t="str">
        <f t="shared" si="5"/>
        <v>212106K04J</v>
      </c>
      <c r="B370" s="4" t="s">
        <v>1444</v>
      </c>
      <c r="C370" s="1">
        <v>2121</v>
      </c>
      <c r="D370" s="1" t="s">
        <v>1445</v>
      </c>
      <c r="E370" s="2">
        <v>728031.56</v>
      </c>
      <c r="F370" s="2">
        <v>265170935.09999999</v>
      </c>
      <c r="G370" s="2">
        <v>258303648.02000001</v>
      </c>
      <c r="H370" s="3">
        <v>2.6586101800000001E-2</v>
      </c>
      <c r="I370" s="5">
        <v>6867287.0822000001</v>
      </c>
      <c r="J370" s="2">
        <v>364.23000000164825</v>
      </c>
      <c r="K370" s="2">
        <v>354.79732227542445</v>
      </c>
      <c r="L370" s="2">
        <v>364.23</v>
      </c>
      <c r="M370" s="3" t="s">
        <v>4016</v>
      </c>
    </row>
    <row r="371" spans="1:13" x14ac:dyDescent="0.25">
      <c r="A371" t="str">
        <f t="shared" si="5"/>
        <v>212206K05J</v>
      </c>
      <c r="B371" s="4" t="s">
        <v>1446</v>
      </c>
      <c r="C371" s="1">
        <v>2122</v>
      </c>
      <c r="D371" s="1" t="s">
        <v>1447</v>
      </c>
      <c r="E371" s="2">
        <v>17964.52</v>
      </c>
      <c r="F371" s="2">
        <v>2925881.3724000002</v>
      </c>
      <c r="G371" s="2">
        <v>5142049.2994999997</v>
      </c>
      <c r="H371" s="3">
        <v>-0.43098924100000002</v>
      </c>
      <c r="I371" s="5">
        <v>-2216167.9270000001</v>
      </c>
      <c r="J371" s="2">
        <v>162.87</v>
      </c>
      <c r="K371" s="2">
        <v>286.23360376453138</v>
      </c>
      <c r="L371" s="2">
        <v>162.87</v>
      </c>
      <c r="M371" s="3" t="s">
        <v>4015</v>
      </c>
    </row>
    <row r="372" spans="1:13" x14ac:dyDescent="0.25">
      <c r="A372" t="str">
        <f t="shared" si="5"/>
        <v>212306K06J</v>
      </c>
      <c r="B372" s="4" t="s">
        <v>1448</v>
      </c>
      <c r="C372" s="1">
        <v>2123</v>
      </c>
      <c r="D372" s="1" t="s">
        <v>1449</v>
      </c>
      <c r="E372" s="2">
        <v>3922.33</v>
      </c>
      <c r="F372" s="2">
        <v>1659537.8230000001</v>
      </c>
      <c r="G372" s="2">
        <v>1665228.7412</v>
      </c>
      <c r="H372" s="3">
        <v>-3.4174990000000001E-3</v>
      </c>
      <c r="I372" s="5">
        <v>-5690.9182300000002</v>
      </c>
      <c r="J372" s="2">
        <v>423.1</v>
      </c>
      <c r="K372" s="2">
        <v>424.55090244828966</v>
      </c>
      <c r="L372" s="2">
        <v>423.1</v>
      </c>
      <c r="M372" s="3" t="s">
        <v>4016</v>
      </c>
    </row>
    <row r="373" spans="1:13" x14ac:dyDescent="0.25">
      <c r="A373" t="str">
        <f t="shared" si="5"/>
        <v>212406M021</v>
      </c>
      <c r="B373" s="4" t="s">
        <v>1450</v>
      </c>
      <c r="C373" s="1">
        <v>2124</v>
      </c>
      <c r="D373" s="1" t="s">
        <v>1451</v>
      </c>
      <c r="E373" s="2">
        <v>536.35</v>
      </c>
      <c r="F373" s="2">
        <v>250037.30650000001</v>
      </c>
      <c r="G373" s="2">
        <v>425192.55453999998</v>
      </c>
      <c r="H373" s="3">
        <v>-0.41194335599999998</v>
      </c>
      <c r="I373" s="5">
        <v>-175155.24799999999</v>
      </c>
      <c r="J373" s="2">
        <v>466.18310151953017</v>
      </c>
      <c r="K373" s="2">
        <v>792.75203605854381</v>
      </c>
      <c r="L373" s="2">
        <v>454.35</v>
      </c>
      <c r="M373" s="3" t="s">
        <v>4017</v>
      </c>
    </row>
    <row r="374" spans="1:13" x14ac:dyDescent="0.25">
      <c r="A374" t="str">
        <f t="shared" si="5"/>
        <v>212806M02T</v>
      </c>
      <c r="B374" s="4" t="s">
        <v>1458</v>
      </c>
      <c r="C374" s="1">
        <v>2128</v>
      </c>
      <c r="D374" s="1" t="s">
        <v>1459</v>
      </c>
      <c r="E374" s="2">
        <v>578.80999999999995</v>
      </c>
      <c r="F374" s="2">
        <v>93720.915200000003</v>
      </c>
      <c r="G374" s="2">
        <v>212463.07292000001</v>
      </c>
      <c r="H374" s="3">
        <v>-0.55888374399999996</v>
      </c>
      <c r="I374" s="5">
        <v>-118742.1577</v>
      </c>
      <c r="J374" s="2">
        <v>161.92000000000002</v>
      </c>
      <c r="K374" s="2">
        <v>367.06876681467151</v>
      </c>
      <c r="L374" s="2">
        <v>161.91999999999999</v>
      </c>
      <c r="M374" s="3" t="s">
        <v>4015</v>
      </c>
    </row>
    <row r="375" spans="1:13" x14ac:dyDescent="0.25">
      <c r="A375" t="str">
        <f t="shared" si="5"/>
        <v>212906M031</v>
      </c>
      <c r="B375" s="4" t="s">
        <v>1460</v>
      </c>
      <c r="C375" s="1">
        <v>2129</v>
      </c>
      <c r="D375" s="1" t="s">
        <v>1461</v>
      </c>
      <c r="E375" s="2">
        <v>22660.15</v>
      </c>
      <c r="F375" s="2">
        <v>14972112.261</v>
      </c>
      <c r="G375" s="2">
        <v>20973691.759</v>
      </c>
      <c r="H375" s="3">
        <v>-0.28614797800000003</v>
      </c>
      <c r="I375" s="5">
        <v>-6001579.4979999997</v>
      </c>
      <c r="J375" s="2">
        <v>660.72432269865817</v>
      </c>
      <c r="K375" s="2">
        <v>925.57603365379305</v>
      </c>
      <c r="L375" s="2">
        <v>650.91</v>
      </c>
      <c r="M375" s="3" t="s">
        <v>4016</v>
      </c>
    </row>
    <row r="376" spans="1:13" x14ac:dyDescent="0.25">
      <c r="A376" t="str">
        <f t="shared" si="5"/>
        <v>213006M032</v>
      </c>
      <c r="B376" s="4" t="s">
        <v>1462</v>
      </c>
      <c r="C376" s="1">
        <v>2130</v>
      </c>
      <c r="D376" s="1" t="s">
        <v>1463</v>
      </c>
      <c r="E376" s="2">
        <v>7667.74</v>
      </c>
      <c r="F376" s="2">
        <v>10698138.528999999</v>
      </c>
      <c r="G376" s="2">
        <v>13238294.657</v>
      </c>
      <c r="H376" s="3">
        <v>-0.191879407</v>
      </c>
      <c r="I376" s="5">
        <v>-2540156.1290000002</v>
      </c>
      <c r="J376" s="2">
        <v>1395.2140433817526</v>
      </c>
      <c r="K376" s="2">
        <v>1726.4923767629055</v>
      </c>
      <c r="L376" s="2">
        <v>1381.64</v>
      </c>
      <c r="M376" s="3" t="s">
        <v>4009</v>
      </c>
    </row>
    <row r="377" spans="1:13" x14ac:dyDescent="0.25">
      <c r="A377" t="str">
        <f t="shared" si="5"/>
        <v>213106M033</v>
      </c>
      <c r="B377" s="4" t="s">
        <v>1464</v>
      </c>
      <c r="C377" s="1">
        <v>2131</v>
      </c>
      <c r="D377" s="1" t="s">
        <v>1465</v>
      </c>
      <c r="E377" s="2">
        <v>1728.17</v>
      </c>
      <c r="F377" s="2">
        <v>4254171.4386</v>
      </c>
      <c r="G377" s="2">
        <v>4842227.7555999998</v>
      </c>
      <c r="H377" s="3">
        <v>-0.121443341</v>
      </c>
      <c r="I377" s="5">
        <v>-588056.31700000004</v>
      </c>
      <c r="J377" s="2">
        <v>2461.6625902544311</v>
      </c>
      <c r="K377" s="2">
        <v>2801.9394825740519</v>
      </c>
      <c r="L377" s="2">
        <v>2367.33</v>
      </c>
      <c r="M377" s="3" t="s">
        <v>4016</v>
      </c>
    </row>
    <row r="378" spans="1:13" x14ac:dyDescent="0.25">
      <c r="A378" t="str">
        <f t="shared" si="5"/>
        <v>213306M03T</v>
      </c>
      <c r="B378" s="4" t="s">
        <v>1468</v>
      </c>
      <c r="C378" s="1">
        <v>2133</v>
      </c>
      <c r="D378" s="1" t="s">
        <v>1469</v>
      </c>
      <c r="E378" s="2">
        <v>22801.279999999999</v>
      </c>
      <c r="F378" s="2">
        <v>7569796.9472000003</v>
      </c>
      <c r="G378" s="2">
        <v>10710150.975</v>
      </c>
      <c r="H378" s="3">
        <v>-0.29321286299999999</v>
      </c>
      <c r="I378" s="5">
        <v>-3140354.0279999999</v>
      </c>
      <c r="J378" s="2">
        <v>331.99</v>
      </c>
      <c r="K378" s="2">
        <v>469.71709373333425</v>
      </c>
      <c r="L378" s="2">
        <v>331.99</v>
      </c>
      <c r="M378" s="3" t="s">
        <v>4016</v>
      </c>
    </row>
    <row r="379" spans="1:13" x14ac:dyDescent="0.25">
      <c r="A379" t="str">
        <f t="shared" si="5"/>
        <v>213406M041</v>
      </c>
      <c r="B379" s="4" t="s">
        <v>1470</v>
      </c>
      <c r="C379" s="1">
        <v>2134</v>
      </c>
      <c r="D379" s="1" t="s">
        <v>1471</v>
      </c>
      <c r="E379" s="2">
        <v>3005.61</v>
      </c>
      <c r="F379" s="2">
        <v>2215369.8580999998</v>
      </c>
      <c r="G379" s="2">
        <v>3051924.8576000002</v>
      </c>
      <c r="H379" s="3">
        <v>-0.27410733799999998</v>
      </c>
      <c r="I379" s="5">
        <v>-836554.99950000003</v>
      </c>
      <c r="J379" s="2">
        <v>737.0782829774987</v>
      </c>
      <c r="K379" s="2">
        <v>1015.4094701574722</v>
      </c>
      <c r="L379" s="2">
        <v>727.61</v>
      </c>
      <c r="M379" s="3" t="s">
        <v>4016</v>
      </c>
    </row>
    <row r="380" spans="1:13" x14ac:dyDescent="0.25">
      <c r="A380" t="str">
        <f t="shared" si="5"/>
        <v>213506M042</v>
      </c>
      <c r="B380" s="4" t="s">
        <v>1472</v>
      </c>
      <c r="C380" s="1">
        <v>2135</v>
      </c>
      <c r="D380" s="1" t="s">
        <v>1473</v>
      </c>
      <c r="E380" s="2">
        <v>3494.29</v>
      </c>
      <c r="F380" s="2">
        <v>6521070.8106000004</v>
      </c>
      <c r="G380" s="2">
        <v>8099956.8258999996</v>
      </c>
      <c r="H380" s="3">
        <v>-0.194925238</v>
      </c>
      <c r="I380" s="5">
        <v>-1578886.0149999999</v>
      </c>
      <c r="J380" s="2">
        <v>1866.207673261235</v>
      </c>
      <c r="K380" s="2">
        <v>2318.0551201817821</v>
      </c>
      <c r="L380" s="2">
        <v>1857.12</v>
      </c>
      <c r="M380" s="3" t="s">
        <v>4016</v>
      </c>
    </row>
    <row r="381" spans="1:13" x14ac:dyDescent="0.25">
      <c r="A381" t="str">
        <f t="shared" si="5"/>
        <v>219906M04T</v>
      </c>
      <c r="B381" s="4" t="s">
        <v>1478</v>
      </c>
      <c r="C381" s="1">
        <v>2199</v>
      </c>
      <c r="D381" s="1" t="s">
        <v>1479</v>
      </c>
      <c r="E381" s="2">
        <v>2878.29</v>
      </c>
      <c r="F381" s="2">
        <v>961061.03099999996</v>
      </c>
      <c r="G381" s="2">
        <v>1491245.94</v>
      </c>
      <c r="H381" s="3">
        <v>-0.355531502</v>
      </c>
      <c r="I381" s="5">
        <v>-530184.90899999999</v>
      </c>
      <c r="J381" s="2">
        <v>333.9</v>
      </c>
      <c r="K381" s="2">
        <v>518.1013518443242</v>
      </c>
      <c r="L381" s="2">
        <v>333.9</v>
      </c>
      <c r="M381" s="3" t="s">
        <v>4009</v>
      </c>
    </row>
    <row r="382" spans="1:13" x14ac:dyDescent="0.25">
      <c r="A382" t="str">
        <f t="shared" si="5"/>
        <v>213806M051</v>
      </c>
      <c r="B382" s="4" t="s">
        <v>1480</v>
      </c>
      <c r="C382" s="1">
        <v>2138</v>
      </c>
      <c r="D382" s="1" t="s">
        <v>1481</v>
      </c>
      <c r="E382" s="2">
        <v>5097.6499999999996</v>
      </c>
      <c r="F382" s="2">
        <v>4396121.8119999999</v>
      </c>
      <c r="G382" s="2">
        <v>4835832.2588</v>
      </c>
      <c r="H382" s="3">
        <v>-9.0927564000000002E-2</v>
      </c>
      <c r="I382" s="5">
        <v>-439710.44679999998</v>
      </c>
      <c r="J382" s="2">
        <v>862.3820411366022</v>
      </c>
      <c r="K382" s="2">
        <v>948.63952189734493</v>
      </c>
      <c r="L382" s="2">
        <v>847.73</v>
      </c>
      <c r="M382" s="3" t="s">
        <v>4016</v>
      </c>
    </row>
    <row r="383" spans="1:13" x14ac:dyDescent="0.25">
      <c r="A383" t="str">
        <f t="shared" si="5"/>
        <v>213906M052</v>
      </c>
      <c r="B383" s="4" t="s">
        <v>1482</v>
      </c>
      <c r="C383" s="1">
        <v>2139</v>
      </c>
      <c r="D383" s="1" t="s">
        <v>1483</v>
      </c>
      <c r="E383" s="2">
        <v>2355.48</v>
      </c>
      <c r="F383" s="2">
        <v>5647269.4455000004</v>
      </c>
      <c r="G383" s="2">
        <v>5699651.3437999999</v>
      </c>
      <c r="H383" s="3">
        <v>-9.1903690000000003E-3</v>
      </c>
      <c r="I383" s="5">
        <v>-52381.89832</v>
      </c>
      <c r="J383" s="2">
        <v>2397.502609022365</v>
      </c>
      <c r="K383" s="2">
        <v>2419.7409206616062</v>
      </c>
      <c r="L383" s="2">
        <v>2378.1999999999998</v>
      </c>
      <c r="M383" s="3" t="s">
        <v>4015</v>
      </c>
    </row>
    <row r="384" spans="1:13" x14ac:dyDescent="0.25">
      <c r="A384" t="str">
        <f t="shared" si="5"/>
        <v>214006M053</v>
      </c>
      <c r="B384" s="4" t="s">
        <v>1484</v>
      </c>
      <c r="C384" s="1">
        <v>2140</v>
      </c>
      <c r="D384" s="1" t="s">
        <v>1485</v>
      </c>
      <c r="E384" s="2">
        <v>1134.81</v>
      </c>
      <c r="F384" s="2">
        <v>3718987.0956000001</v>
      </c>
      <c r="G384" s="2">
        <v>4249419.4933000002</v>
      </c>
      <c r="H384" s="3">
        <v>-0.124824673</v>
      </c>
      <c r="I384" s="5">
        <v>-530432.39769999997</v>
      </c>
      <c r="J384" s="2">
        <v>3277.1892172257913</v>
      </c>
      <c r="K384" s="2">
        <v>3744.6087832324356</v>
      </c>
      <c r="L384" s="2">
        <v>3214.58</v>
      </c>
      <c r="M384" s="3" t="s">
        <v>4016</v>
      </c>
    </row>
    <row r="385" spans="1:13" x14ac:dyDescent="0.25">
      <c r="A385" t="str">
        <f t="shared" si="5"/>
        <v>214206M05T</v>
      </c>
      <c r="B385" s="4" t="s">
        <v>1488</v>
      </c>
      <c r="C385" s="1">
        <v>2142</v>
      </c>
      <c r="D385" s="1" t="s">
        <v>1489</v>
      </c>
      <c r="E385" s="2">
        <v>2148.38</v>
      </c>
      <c r="F385" s="2">
        <v>852885.37620000006</v>
      </c>
      <c r="G385" s="2">
        <v>923110.19097</v>
      </c>
      <c r="H385" s="3">
        <v>-7.6074140999999998E-2</v>
      </c>
      <c r="I385" s="5">
        <v>-70224.814769999997</v>
      </c>
      <c r="J385" s="2">
        <v>396.99</v>
      </c>
      <c r="K385" s="2">
        <v>429.67733407032273</v>
      </c>
      <c r="L385" s="2">
        <v>396.99</v>
      </c>
      <c r="M385" s="3" t="s">
        <v>4015</v>
      </c>
    </row>
    <row r="386" spans="1:13" x14ac:dyDescent="0.25">
      <c r="A386" t="str">
        <f t="shared" si="5"/>
        <v>214306M061</v>
      </c>
      <c r="B386" s="4" t="s">
        <v>1490</v>
      </c>
      <c r="C386" s="1">
        <v>2143</v>
      </c>
      <c r="D386" s="1" t="s">
        <v>1491</v>
      </c>
      <c r="E386" s="2">
        <v>5359.66</v>
      </c>
      <c r="F386" s="2">
        <v>4151352.2385999998</v>
      </c>
      <c r="G386" s="2">
        <v>6061655.3501000004</v>
      </c>
      <c r="H386" s="3">
        <v>-0.31514545100000002</v>
      </c>
      <c r="I386" s="5">
        <v>-1910303.112</v>
      </c>
      <c r="J386" s="2">
        <v>774.55514689364622</v>
      </c>
      <c r="K386" s="2">
        <v>1130.9775900150385</v>
      </c>
      <c r="L386" s="2">
        <v>765.71</v>
      </c>
      <c r="M386" s="3" t="s">
        <v>4016</v>
      </c>
    </row>
    <row r="387" spans="1:13" x14ac:dyDescent="0.25">
      <c r="A387" t="str">
        <f t="shared" ref="A387:A450" si="6">TRIM(CONCATENATE(C387,B387))</f>
        <v>214406M062</v>
      </c>
      <c r="B387" s="4" t="s">
        <v>1492</v>
      </c>
      <c r="C387" s="1">
        <v>2144</v>
      </c>
      <c r="D387" s="1" t="s">
        <v>1493</v>
      </c>
      <c r="E387" s="2">
        <v>2964.2</v>
      </c>
      <c r="F387" s="2">
        <v>4338853.4523999998</v>
      </c>
      <c r="G387" s="2">
        <v>5860239.7757999999</v>
      </c>
      <c r="H387" s="3">
        <v>-0.25961161700000002</v>
      </c>
      <c r="I387" s="5">
        <v>-1521386.3230000001</v>
      </c>
      <c r="J387" s="2">
        <v>1463.7519237568315</v>
      </c>
      <c r="K387" s="2">
        <v>1977.0055245260105</v>
      </c>
      <c r="L387" s="2">
        <v>1447.28</v>
      </c>
      <c r="M387" s="3" t="s">
        <v>4016</v>
      </c>
    </row>
    <row r="388" spans="1:13" x14ac:dyDescent="0.25">
      <c r="A388" t="str">
        <f t="shared" si="6"/>
        <v>214506M063</v>
      </c>
      <c r="B388" s="4" t="s">
        <v>1494</v>
      </c>
      <c r="C388" s="1">
        <v>2145</v>
      </c>
      <c r="D388" s="1" t="s">
        <v>1495</v>
      </c>
      <c r="E388" s="2">
        <v>1079.3900000000001</v>
      </c>
      <c r="F388" s="2">
        <v>2303665.4594000001</v>
      </c>
      <c r="G388" s="2">
        <v>3374003.8605</v>
      </c>
      <c r="H388" s="3">
        <v>-0.31723093600000002</v>
      </c>
      <c r="I388" s="5">
        <v>-1070338.4010000001</v>
      </c>
      <c r="J388" s="2">
        <v>2134.2290176859151</v>
      </c>
      <c r="K388" s="2">
        <v>3125.8431711429598</v>
      </c>
      <c r="L388" s="2">
        <v>2066.94</v>
      </c>
      <c r="M388" s="3" t="s">
        <v>4015</v>
      </c>
    </row>
    <row r="389" spans="1:13" x14ac:dyDescent="0.25">
      <c r="A389" t="str">
        <f t="shared" si="6"/>
        <v>214706M06T</v>
      </c>
      <c r="B389" s="4" t="s">
        <v>1498</v>
      </c>
      <c r="C389" s="1">
        <v>2147</v>
      </c>
      <c r="D389" s="1" t="s">
        <v>1499</v>
      </c>
      <c r="E389" s="2">
        <v>1828.04</v>
      </c>
      <c r="F389" s="2">
        <v>440649.04200000002</v>
      </c>
      <c r="G389" s="2">
        <v>661704.67862999998</v>
      </c>
      <c r="H389" s="3">
        <v>-0.33406993099999999</v>
      </c>
      <c r="I389" s="5">
        <v>-221055.6366</v>
      </c>
      <c r="J389" s="2">
        <v>241.05</v>
      </c>
      <c r="K389" s="2">
        <v>361.97494509419926</v>
      </c>
      <c r="L389" s="2">
        <v>241.05</v>
      </c>
      <c r="M389" s="3" t="s">
        <v>4015</v>
      </c>
    </row>
    <row r="390" spans="1:13" x14ac:dyDescent="0.25">
      <c r="A390" t="str">
        <f t="shared" si="6"/>
        <v>214806M071</v>
      </c>
      <c r="B390" s="4" t="s">
        <v>1500</v>
      </c>
      <c r="C390" s="1">
        <v>2148</v>
      </c>
      <c r="D390" s="1" t="s">
        <v>1501</v>
      </c>
      <c r="E390" s="2">
        <v>2600.02</v>
      </c>
      <c r="F390" s="2">
        <v>1975625.0386999999</v>
      </c>
      <c r="G390" s="2">
        <v>2386659.3878000001</v>
      </c>
      <c r="H390" s="3">
        <v>-0.17222162099999999</v>
      </c>
      <c r="I390" s="5">
        <v>-411034.34909999999</v>
      </c>
      <c r="J390" s="2">
        <v>759.84993911585298</v>
      </c>
      <c r="K390" s="2">
        <v>917.9388573164822</v>
      </c>
      <c r="L390" s="2">
        <v>738.86</v>
      </c>
      <c r="M390" s="3" t="s">
        <v>4015</v>
      </c>
    </row>
    <row r="391" spans="1:13" x14ac:dyDescent="0.25">
      <c r="A391" t="str">
        <f t="shared" si="6"/>
        <v>214906M072</v>
      </c>
      <c r="B391" s="4" t="s">
        <v>1502</v>
      </c>
      <c r="C391" s="1">
        <v>2149</v>
      </c>
      <c r="D391" s="1" t="s">
        <v>1503</v>
      </c>
      <c r="E391" s="2">
        <v>614.14</v>
      </c>
      <c r="F391" s="2">
        <v>990959.10629999998</v>
      </c>
      <c r="G391" s="2">
        <v>1321175.5967999999</v>
      </c>
      <c r="H391" s="3">
        <v>-0.249941409</v>
      </c>
      <c r="I391" s="5">
        <v>-330216.49050000001</v>
      </c>
      <c r="J391" s="2">
        <v>1613.5719971016381</v>
      </c>
      <c r="K391" s="2">
        <v>2151.261270720031</v>
      </c>
      <c r="L391" s="2">
        <v>1592.01</v>
      </c>
      <c r="M391" s="3" t="s">
        <v>4016</v>
      </c>
    </row>
    <row r="392" spans="1:13" x14ac:dyDescent="0.25">
      <c r="A392" t="str">
        <f t="shared" si="6"/>
        <v>215206M07T</v>
      </c>
      <c r="B392" s="4" t="s">
        <v>1508</v>
      </c>
      <c r="C392" s="1">
        <v>2152</v>
      </c>
      <c r="D392" s="1" t="s">
        <v>1509</v>
      </c>
      <c r="E392" s="2">
        <v>941.69</v>
      </c>
      <c r="F392" s="2">
        <v>125781.5333</v>
      </c>
      <c r="G392" s="2">
        <v>215425.06122999999</v>
      </c>
      <c r="H392" s="3">
        <v>-0.41612395200000002</v>
      </c>
      <c r="I392" s="5">
        <v>-89643.527929999997</v>
      </c>
      <c r="J392" s="2">
        <v>133.57</v>
      </c>
      <c r="K392" s="2">
        <v>228.7643080313054</v>
      </c>
      <c r="L392" s="2">
        <v>133.57</v>
      </c>
      <c r="M392" s="3" t="s">
        <v>4010</v>
      </c>
    </row>
    <row r="393" spans="1:13" x14ac:dyDescent="0.25">
      <c r="A393" t="str">
        <f t="shared" si="6"/>
        <v>215306M081</v>
      </c>
      <c r="B393" s="4" t="s">
        <v>1510</v>
      </c>
      <c r="C393" s="1">
        <v>2153</v>
      </c>
      <c r="D393" s="1" t="s">
        <v>1511</v>
      </c>
      <c r="E393" s="2">
        <v>218.63</v>
      </c>
      <c r="F393" s="2">
        <v>110540.5307</v>
      </c>
      <c r="G393" s="2">
        <v>153402.95321000001</v>
      </c>
      <c r="H393" s="3">
        <v>-0.27941067400000003</v>
      </c>
      <c r="I393" s="5">
        <v>-42862.422509999997</v>
      </c>
      <c r="J393" s="2">
        <v>505.60550107487541</v>
      </c>
      <c r="K393" s="2">
        <v>701.65555143392953</v>
      </c>
      <c r="L393" s="2">
        <v>504.89</v>
      </c>
      <c r="M393" s="3" t="s">
        <v>4017</v>
      </c>
    </row>
    <row r="394" spans="1:13" x14ac:dyDescent="0.25">
      <c r="A394" t="str">
        <f t="shared" si="6"/>
        <v>215706M08T</v>
      </c>
      <c r="B394" s="4" t="s">
        <v>1516</v>
      </c>
      <c r="C394" s="1">
        <v>2157</v>
      </c>
      <c r="D394" s="1" t="s">
        <v>1517</v>
      </c>
      <c r="E394" s="2">
        <v>676.36</v>
      </c>
      <c r="F394" s="2">
        <v>170050.43119999999</v>
      </c>
      <c r="G394" s="2">
        <v>221877.77669999999</v>
      </c>
      <c r="H394" s="3">
        <v>-0.23358511300000001</v>
      </c>
      <c r="I394" s="5">
        <v>-51827.345500000003</v>
      </c>
      <c r="J394" s="2">
        <v>251.42</v>
      </c>
      <c r="K394" s="2">
        <v>328.04686365249273</v>
      </c>
      <c r="L394" s="2">
        <v>251.42</v>
      </c>
      <c r="M394" s="3" t="s">
        <v>4015</v>
      </c>
    </row>
    <row r="395" spans="1:13" x14ac:dyDescent="0.25">
      <c r="A395" t="str">
        <f t="shared" si="6"/>
        <v>215806M091</v>
      </c>
      <c r="B395" s="4" t="s">
        <v>1518</v>
      </c>
      <c r="C395" s="1">
        <v>2158</v>
      </c>
      <c r="D395" s="1" t="s">
        <v>1519</v>
      </c>
      <c r="E395" s="2">
        <v>6948.43</v>
      </c>
      <c r="F395" s="2">
        <v>4676848.6836999999</v>
      </c>
      <c r="G395" s="2">
        <v>6416126.682</v>
      </c>
      <c r="H395" s="3">
        <v>-0.271079124</v>
      </c>
      <c r="I395" s="5">
        <v>-1739277.9979999999</v>
      </c>
      <c r="J395" s="2">
        <v>673.07991642716411</v>
      </c>
      <c r="K395" s="2">
        <v>923.39228890555125</v>
      </c>
      <c r="L395" s="2">
        <v>659.59</v>
      </c>
      <c r="M395" s="3" t="s">
        <v>4016</v>
      </c>
    </row>
    <row r="396" spans="1:13" x14ac:dyDescent="0.25">
      <c r="A396" t="str">
        <f t="shared" si="6"/>
        <v>215906M092</v>
      </c>
      <c r="B396" s="4" t="s">
        <v>1520</v>
      </c>
      <c r="C396" s="1">
        <v>2159</v>
      </c>
      <c r="D396" s="1" t="s">
        <v>1521</v>
      </c>
      <c r="E396" s="2">
        <v>2476.52</v>
      </c>
      <c r="F396" s="2">
        <v>4643758.2153000003</v>
      </c>
      <c r="G396" s="2">
        <v>5210019.9977000002</v>
      </c>
      <c r="H396" s="3">
        <v>-0.108687065</v>
      </c>
      <c r="I396" s="5">
        <v>-566261.78240000003</v>
      </c>
      <c r="J396" s="2">
        <v>1875.1143601909132</v>
      </c>
      <c r="K396" s="2">
        <v>2103.7665747500528</v>
      </c>
      <c r="L396" s="2">
        <v>1856.73</v>
      </c>
      <c r="M396" s="3" t="s">
        <v>4016</v>
      </c>
    </row>
    <row r="397" spans="1:13" x14ac:dyDescent="0.25">
      <c r="A397" t="str">
        <f t="shared" si="6"/>
        <v>216006M093</v>
      </c>
      <c r="B397" s="4" t="s">
        <v>1522</v>
      </c>
      <c r="C397" s="1">
        <v>2160</v>
      </c>
      <c r="D397" s="1" t="s">
        <v>1523</v>
      </c>
      <c r="E397" s="2">
        <v>1042.23</v>
      </c>
      <c r="F397" s="2">
        <v>2711948.1598999999</v>
      </c>
      <c r="G397" s="2">
        <v>3199515.557</v>
      </c>
      <c r="H397" s="3">
        <v>-0.152387881</v>
      </c>
      <c r="I397" s="5">
        <v>-487567.3971</v>
      </c>
      <c r="J397" s="2">
        <v>2602.0630378131505</v>
      </c>
      <c r="K397" s="2">
        <v>3069.8747464571161</v>
      </c>
      <c r="L397" s="2">
        <v>2580.77</v>
      </c>
      <c r="M397" s="3" t="s">
        <v>4016</v>
      </c>
    </row>
    <row r="398" spans="1:13" x14ac:dyDescent="0.25">
      <c r="A398" t="str">
        <f t="shared" si="6"/>
        <v>216206M09T</v>
      </c>
      <c r="B398" s="4" t="s">
        <v>1526</v>
      </c>
      <c r="C398" s="1">
        <v>2162</v>
      </c>
      <c r="D398" s="1" t="s">
        <v>1527</v>
      </c>
      <c r="E398" s="2">
        <v>4696.88</v>
      </c>
      <c r="F398" s="2">
        <v>1334665.4208</v>
      </c>
      <c r="G398" s="2">
        <v>1889653.6237999999</v>
      </c>
      <c r="H398" s="3">
        <v>-0.29369837700000001</v>
      </c>
      <c r="I398" s="5">
        <v>-554988.20299999998</v>
      </c>
      <c r="J398" s="2">
        <v>284.15999999999997</v>
      </c>
      <c r="K398" s="2">
        <v>402.32103519783345</v>
      </c>
      <c r="L398" s="2">
        <v>284.16000000000003</v>
      </c>
      <c r="M398" s="3" t="s">
        <v>4016</v>
      </c>
    </row>
    <row r="399" spans="1:13" x14ac:dyDescent="0.25">
      <c r="A399" t="str">
        <f t="shared" si="6"/>
        <v>216706M111</v>
      </c>
      <c r="B399" s="4" t="s">
        <v>1530</v>
      </c>
      <c r="C399" s="1">
        <v>2167</v>
      </c>
      <c r="D399" s="1" t="s">
        <v>1531</v>
      </c>
      <c r="E399" s="2">
        <v>1193.98</v>
      </c>
      <c r="F399" s="2">
        <v>935526.56480000005</v>
      </c>
      <c r="G399" s="2">
        <v>1106077.9353</v>
      </c>
      <c r="H399" s="3">
        <v>-0.15419471400000001</v>
      </c>
      <c r="I399" s="5">
        <v>-170551.37049999999</v>
      </c>
      <c r="J399" s="2">
        <v>783.53621065679499</v>
      </c>
      <c r="K399" s="2">
        <v>926.37894713479284</v>
      </c>
      <c r="L399" s="2">
        <v>772.46</v>
      </c>
      <c r="M399" s="3" t="s">
        <v>4018</v>
      </c>
    </row>
    <row r="400" spans="1:13" x14ac:dyDescent="0.25">
      <c r="A400" t="str">
        <f t="shared" si="6"/>
        <v>216806M112</v>
      </c>
      <c r="B400" s="4" t="s">
        <v>1532</v>
      </c>
      <c r="C400" s="1">
        <v>2168</v>
      </c>
      <c r="D400" s="1" t="s">
        <v>1533</v>
      </c>
      <c r="E400" s="2">
        <v>527.11</v>
      </c>
      <c r="F400" s="2">
        <v>691357.0257</v>
      </c>
      <c r="G400" s="2">
        <v>1049123.0551</v>
      </c>
      <c r="H400" s="3">
        <v>-0.34101436200000002</v>
      </c>
      <c r="I400" s="5">
        <v>-357766.0294</v>
      </c>
      <c r="J400" s="2">
        <v>1311.5991457191099</v>
      </c>
      <c r="K400" s="2">
        <v>1990.3303961222514</v>
      </c>
      <c r="L400" s="2">
        <v>1302.03</v>
      </c>
      <c r="M400" s="3" t="s">
        <v>4017</v>
      </c>
    </row>
    <row r="401" spans="1:13" x14ac:dyDescent="0.25">
      <c r="A401" t="str">
        <f t="shared" si="6"/>
        <v>217106M11T</v>
      </c>
      <c r="B401" s="4" t="s">
        <v>1538</v>
      </c>
      <c r="C401" s="1">
        <v>2171</v>
      </c>
      <c r="D401" s="1" t="s">
        <v>1539</v>
      </c>
      <c r="E401" s="2">
        <v>697.15</v>
      </c>
      <c r="F401" s="2">
        <v>264554.48200000002</v>
      </c>
      <c r="G401" s="2">
        <v>349843.43685</v>
      </c>
      <c r="H401" s="3">
        <v>-0.24379178200000001</v>
      </c>
      <c r="I401" s="5">
        <v>-85288.954849999995</v>
      </c>
      <c r="J401" s="2">
        <v>379.48</v>
      </c>
      <c r="K401" s="2">
        <v>501.81946044610203</v>
      </c>
      <c r="L401" s="2">
        <v>379.48</v>
      </c>
      <c r="M401" s="3" t="s">
        <v>4015</v>
      </c>
    </row>
    <row r="402" spans="1:13" x14ac:dyDescent="0.25">
      <c r="A402" t="str">
        <f t="shared" si="6"/>
        <v>217206M121</v>
      </c>
      <c r="B402" s="4" t="s">
        <v>1540</v>
      </c>
      <c r="C402" s="1">
        <v>2172</v>
      </c>
      <c r="D402" s="1" t="s">
        <v>1541</v>
      </c>
      <c r="E402" s="2">
        <v>7320.85</v>
      </c>
      <c r="F402" s="2">
        <v>4699451.5669</v>
      </c>
      <c r="G402" s="2">
        <v>5978489.4146999996</v>
      </c>
      <c r="H402" s="3">
        <v>-0.21393997000000001</v>
      </c>
      <c r="I402" s="5">
        <v>-1279037.848</v>
      </c>
      <c r="J402" s="2">
        <v>641.92703946946051</v>
      </c>
      <c r="K402" s="2">
        <v>816.63869833420972</v>
      </c>
      <c r="L402" s="2">
        <v>635.04999999999995</v>
      </c>
      <c r="M402" s="3" t="s">
        <v>4016</v>
      </c>
    </row>
    <row r="403" spans="1:13" x14ac:dyDescent="0.25">
      <c r="A403" t="str">
        <f t="shared" si="6"/>
        <v>217306M122</v>
      </c>
      <c r="B403" s="4" t="s">
        <v>1542</v>
      </c>
      <c r="C403" s="1">
        <v>2173</v>
      </c>
      <c r="D403" s="1" t="s">
        <v>1543</v>
      </c>
      <c r="E403" s="2">
        <v>2333.1799999999998</v>
      </c>
      <c r="F403" s="2">
        <v>2671981.3662</v>
      </c>
      <c r="G403" s="2">
        <v>3112810.6595999999</v>
      </c>
      <c r="H403" s="3">
        <v>-0.14161776700000001</v>
      </c>
      <c r="I403" s="5">
        <v>-440829.29340000002</v>
      </c>
      <c r="J403" s="2">
        <v>1145.2101278941188</v>
      </c>
      <c r="K403" s="2">
        <v>1334.1493839309442</v>
      </c>
      <c r="L403" s="2">
        <v>1138.8499999999999</v>
      </c>
      <c r="M403" s="3" t="s">
        <v>4016</v>
      </c>
    </row>
    <row r="404" spans="1:13" x14ac:dyDescent="0.25">
      <c r="A404" t="str">
        <f t="shared" si="6"/>
        <v>217406M123</v>
      </c>
      <c r="B404" s="4" t="s">
        <v>1544</v>
      </c>
      <c r="C404" s="1">
        <v>2174</v>
      </c>
      <c r="D404" s="1" t="s">
        <v>1545</v>
      </c>
      <c r="E404" s="2">
        <v>918.3</v>
      </c>
      <c r="F404" s="2">
        <v>1586762.7146999999</v>
      </c>
      <c r="G404" s="2">
        <v>1835818.7541</v>
      </c>
      <c r="H404" s="3">
        <v>-0.13566482999999999</v>
      </c>
      <c r="I404" s="5">
        <v>-249056.03940000001</v>
      </c>
      <c r="J404" s="2">
        <v>1727.9350045736687</v>
      </c>
      <c r="K404" s="2">
        <v>1999.1492476314932</v>
      </c>
      <c r="L404" s="2">
        <v>1646.91</v>
      </c>
      <c r="M404" s="3" t="s">
        <v>4015</v>
      </c>
    </row>
    <row r="405" spans="1:13" x14ac:dyDescent="0.25">
      <c r="A405" t="str">
        <f t="shared" si="6"/>
        <v>220006M12T</v>
      </c>
      <c r="B405" s="4" t="s">
        <v>1546</v>
      </c>
      <c r="C405" s="1">
        <v>2200</v>
      </c>
      <c r="D405" s="1" t="s">
        <v>1547</v>
      </c>
      <c r="E405" s="2">
        <v>18843.61</v>
      </c>
      <c r="F405" s="2">
        <v>4793814.3839999996</v>
      </c>
      <c r="G405" s="2">
        <v>7339658.9406000003</v>
      </c>
      <c r="H405" s="3">
        <v>-0.346861425</v>
      </c>
      <c r="I405" s="5">
        <v>-2545844.557</v>
      </c>
      <c r="J405" s="2">
        <v>254.39999999999998</v>
      </c>
      <c r="K405" s="2">
        <v>389.50386579853858</v>
      </c>
      <c r="L405" s="2">
        <v>254.4</v>
      </c>
      <c r="M405" s="3" t="s">
        <v>4016</v>
      </c>
    </row>
    <row r="406" spans="1:13" x14ac:dyDescent="0.25">
      <c r="A406" t="str">
        <f t="shared" si="6"/>
        <v>217606M131</v>
      </c>
      <c r="B406" s="4" t="s">
        <v>1548</v>
      </c>
      <c r="C406" s="1">
        <v>2176</v>
      </c>
      <c r="D406" s="1" t="s">
        <v>1549</v>
      </c>
      <c r="E406" s="2">
        <v>1098</v>
      </c>
      <c r="F406" s="2">
        <v>1211862.334</v>
      </c>
      <c r="G406" s="2">
        <v>1300583.6421000001</v>
      </c>
      <c r="H406" s="3">
        <v>-6.8216533999999995E-2</v>
      </c>
      <c r="I406" s="5">
        <v>-88721.308059999996</v>
      </c>
      <c r="J406" s="2">
        <v>1103.6997577413479</v>
      </c>
      <c r="K406" s="2">
        <v>1184.502406284153</v>
      </c>
      <c r="L406" s="2">
        <v>1075.42</v>
      </c>
      <c r="M406" s="3" t="s">
        <v>4018</v>
      </c>
    </row>
    <row r="407" spans="1:13" x14ac:dyDescent="0.25">
      <c r="A407" t="str">
        <f t="shared" si="6"/>
        <v>217706M132</v>
      </c>
      <c r="B407" s="4" t="s">
        <v>1550</v>
      </c>
      <c r="C407" s="1">
        <v>2177</v>
      </c>
      <c r="D407" s="1" t="s">
        <v>1551</v>
      </c>
      <c r="E407" s="2">
        <v>794.33</v>
      </c>
      <c r="F407" s="2">
        <v>2269206.4863</v>
      </c>
      <c r="G407" s="2">
        <v>2170458.4276000001</v>
      </c>
      <c r="H407" s="3">
        <v>4.5496406400000002E-2</v>
      </c>
      <c r="I407" s="5">
        <v>98748.058739999993</v>
      </c>
      <c r="J407" s="2">
        <v>2856.7553614996286</v>
      </c>
      <c r="K407" s="2">
        <v>2732.4391973109414</v>
      </c>
      <c r="L407" s="2">
        <v>2829.31</v>
      </c>
      <c r="M407" s="3" t="s">
        <v>4016</v>
      </c>
    </row>
    <row r="408" spans="1:13" x14ac:dyDescent="0.25">
      <c r="A408" t="str">
        <f t="shared" si="6"/>
        <v>218006M13T</v>
      </c>
      <c r="B408" s="4" t="s">
        <v>1556</v>
      </c>
      <c r="C408" s="1">
        <v>2180</v>
      </c>
      <c r="D408" s="1" t="s">
        <v>1557</v>
      </c>
      <c r="E408" s="2">
        <v>494.31</v>
      </c>
      <c r="F408" s="2">
        <v>192227.27280000001</v>
      </c>
      <c r="G408" s="2">
        <v>225157.54144999999</v>
      </c>
      <c r="H408" s="3">
        <v>-0.14625434500000001</v>
      </c>
      <c r="I408" s="5">
        <v>-32930.268649999998</v>
      </c>
      <c r="J408" s="2">
        <v>388.88</v>
      </c>
      <c r="K408" s="2">
        <v>455.49865762375833</v>
      </c>
      <c r="L408" s="2">
        <v>388.88</v>
      </c>
      <c r="M408" s="3" t="s">
        <v>4015</v>
      </c>
    </row>
    <row r="409" spans="1:13" x14ac:dyDescent="0.25">
      <c r="A409" t="str">
        <f t="shared" si="6"/>
        <v>218606M16Z</v>
      </c>
      <c r="B409" s="4" t="s">
        <v>1560</v>
      </c>
      <c r="C409" s="1">
        <v>2186</v>
      </c>
      <c r="D409" s="1" t="s">
        <v>1561</v>
      </c>
      <c r="E409" s="2">
        <v>8777.41</v>
      </c>
      <c r="F409" s="2">
        <v>4920306.7947000004</v>
      </c>
      <c r="G409" s="2">
        <v>5138267.2802999998</v>
      </c>
      <c r="H409" s="3">
        <v>-4.2419063E-2</v>
      </c>
      <c r="I409" s="5">
        <v>-217960.48560000001</v>
      </c>
      <c r="J409" s="2">
        <v>560.56476736303773</v>
      </c>
      <c r="K409" s="2">
        <v>585.39674918911157</v>
      </c>
      <c r="L409" s="2">
        <v>536.92999999999995</v>
      </c>
      <c r="M409" s="3" t="s">
        <v>4016</v>
      </c>
    </row>
    <row r="410" spans="1:13" x14ac:dyDescent="0.25">
      <c r="A410" t="str">
        <f t="shared" si="6"/>
        <v>218806M17Z</v>
      </c>
      <c r="B410" s="4" t="s">
        <v>1564</v>
      </c>
      <c r="C410" s="1">
        <v>2188</v>
      </c>
      <c r="D410" s="1" t="s">
        <v>1565</v>
      </c>
      <c r="E410" s="2">
        <v>1068.68</v>
      </c>
      <c r="F410" s="2">
        <v>1015108.2863</v>
      </c>
      <c r="G410" s="2">
        <v>1467874.8064999999</v>
      </c>
      <c r="H410" s="3">
        <v>-0.308450365</v>
      </c>
      <c r="I410" s="5">
        <v>-452766.52020000003</v>
      </c>
      <c r="J410" s="2">
        <v>949.87113663584978</v>
      </c>
      <c r="K410" s="2">
        <v>1373.5400742036904</v>
      </c>
      <c r="L410" s="2">
        <v>1080.5</v>
      </c>
      <c r="M410" s="3" t="s">
        <v>4015</v>
      </c>
    </row>
    <row r="411" spans="1:13" x14ac:dyDescent="0.25">
      <c r="A411" t="str">
        <f t="shared" si="6"/>
        <v>220106M18T</v>
      </c>
      <c r="B411" s="4" t="s">
        <v>1566</v>
      </c>
      <c r="C411" s="1">
        <v>2201</v>
      </c>
      <c r="D411" s="1" t="s">
        <v>1567</v>
      </c>
      <c r="E411" s="2">
        <v>6568.44</v>
      </c>
      <c r="F411" s="2">
        <v>1800146.6664</v>
      </c>
      <c r="G411" s="2">
        <v>2596422.9152000002</v>
      </c>
      <c r="H411" s="3">
        <v>-0.30668202900000002</v>
      </c>
      <c r="I411" s="5">
        <v>-796276.24879999994</v>
      </c>
      <c r="J411" s="2">
        <v>274.06</v>
      </c>
      <c r="K411" s="2">
        <v>395.28760484985787</v>
      </c>
      <c r="L411" s="2">
        <v>274.06</v>
      </c>
      <c r="M411" s="3" t="s">
        <v>4016</v>
      </c>
    </row>
    <row r="412" spans="1:13" x14ac:dyDescent="0.25">
      <c r="A412" t="str">
        <f t="shared" si="6"/>
        <v>218906M18Z</v>
      </c>
      <c r="B412" s="4" t="s">
        <v>1568</v>
      </c>
      <c r="C412" s="1">
        <v>2189</v>
      </c>
      <c r="D412" s="1" t="s">
        <v>1569</v>
      </c>
      <c r="E412" s="2">
        <v>6478.04</v>
      </c>
      <c r="F412" s="2">
        <v>6328716.4440000001</v>
      </c>
      <c r="G412" s="2">
        <v>7256329.2279000003</v>
      </c>
      <c r="H412" s="3">
        <v>-0.12783499100000001</v>
      </c>
      <c r="I412" s="5">
        <v>-927612.78390000004</v>
      </c>
      <c r="J412" s="2">
        <v>976.9492692234071</v>
      </c>
      <c r="K412" s="2">
        <v>1120.1427017894302</v>
      </c>
      <c r="L412" s="2">
        <v>892.25</v>
      </c>
      <c r="M412" s="3" t="s">
        <v>4016</v>
      </c>
    </row>
    <row r="413" spans="1:13" x14ac:dyDescent="0.25">
      <c r="A413" t="str">
        <f t="shared" si="6"/>
        <v>219006M191</v>
      </c>
      <c r="B413" s="4" t="s">
        <v>1570</v>
      </c>
      <c r="C413" s="1">
        <v>2190</v>
      </c>
      <c r="D413" s="1" t="s">
        <v>1571</v>
      </c>
      <c r="E413" s="2">
        <v>1830.45</v>
      </c>
      <c r="F413" s="2">
        <v>1287523.3226999999</v>
      </c>
      <c r="G413" s="2">
        <v>2448997.9284999999</v>
      </c>
      <c r="H413" s="3">
        <v>-0.47426524599999997</v>
      </c>
      <c r="I413" s="5">
        <v>-1161474.6059999999</v>
      </c>
      <c r="J413" s="2">
        <v>703.39169204294024</v>
      </c>
      <c r="K413" s="2">
        <v>1337.9212371274823</v>
      </c>
      <c r="L413" s="2">
        <v>751.7</v>
      </c>
      <c r="M413" s="3" t="s">
        <v>4016</v>
      </c>
    </row>
    <row r="414" spans="1:13" x14ac:dyDescent="0.25">
      <c r="A414" t="str">
        <f t="shared" si="6"/>
        <v>219106M192</v>
      </c>
      <c r="B414" s="4" t="s">
        <v>1572</v>
      </c>
      <c r="C414" s="1">
        <v>2191</v>
      </c>
      <c r="D414" s="1" t="s">
        <v>1573</v>
      </c>
      <c r="E414" s="2">
        <v>470.71</v>
      </c>
      <c r="F414" s="2">
        <v>777374.12280000001</v>
      </c>
      <c r="G414" s="2">
        <v>1112268.0906</v>
      </c>
      <c r="H414" s="3">
        <v>-0.30109105000000003</v>
      </c>
      <c r="I414" s="5">
        <v>-334893.96779999998</v>
      </c>
      <c r="J414" s="2">
        <v>1651.4926872171827</v>
      </c>
      <c r="K414" s="2">
        <v>2362.958277070808</v>
      </c>
      <c r="L414" s="2">
        <v>1757.7</v>
      </c>
      <c r="M414" s="3" t="s">
        <v>4017</v>
      </c>
    </row>
    <row r="415" spans="1:13" x14ac:dyDescent="0.25">
      <c r="A415" t="str">
        <f t="shared" si="6"/>
        <v>219406M201</v>
      </c>
      <c r="B415" s="4" t="s">
        <v>1578</v>
      </c>
      <c r="C415" s="1">
        <v>2194</v>
      </c>
      <c r="D415" s="1" t="s">
        <v>1579</v>
      </c>
      <c r="E415" s="2">
        <v>7582.9</v>
      </c>
      <c r="F415" s="2">
        <v>5221767.1618999997</v>
      </c>
      <c r="G415" s="2">
        <v>5848546.8991999999</v>
      </c>
      <c r="H415" s="3">
        <v>-0.107168455</v>
      </c>
      <c r="I415" s="5">
        <v>-626779.73730000004</v>
      </c>
      <c r="J415" s="2">
        <v>688.62403063471754</v>
      </c>
      <c r="K415" s="2">
        <v>771.28102694219888</v>
      </c>
      <c r="L415" s="2">
        <v>686.03</v>
      </c>
      <c r="M415" s="3" t="s">
        <v>4018</v>
      </c>
    </row>
    <row r="416" spans="1:13" x14ac:dyDescent="0.25">
      <c r="A416" t="str">
        <f t="shared" si="6"/>
        <v>219506M202</v>
      </c>
      <c r="B416" s="4" t="s">
        <v>1580</v>
      </c>
      <c r="C416" s="1">
        <v>2195</v>
      </c>
      <c r="D416" s="1" t="s">
        <v>1581</v>
      </c>
      <c r="E416" s="2">
        <v>861.15</v>
      </c>
      <c r="F416" s="2">
        <v>1381535.392</v>
      </c>
      <c r="G416" s="2">
        <v>1416693.6070999999</v>
      </c>
      <c r="H416" s="3">
        <v>-2.4817091999999999E-2</v>
      </c>
      <c r="I416" s="5">
        <v>-35158.215129999997</v>
      </c>
      <c r="J416" s="2">
        <v>1604.2912291702955</v>
      </c>
      <c r="K416" s="2">
        <v>1645.1182803228241</v>
      </c>
      <c r="L416" s="2">
        <v>1597.76</v>
      </c>
      <c r="M416" s="3" t="s">
        <v>4016</v>
      </c>
    </row>
    <row r="417" spans="1:13" x14ac:dyDescent="0.25">
      <c r="A417" t="str">
        <f t="shared" si="6"/>
        <v>219606M203</v>
      </c>
      <c r="B417" s="4" t="s">
        <v>1582</v>
      </c>
      <c r="C417" s="1">
        <v>2196</v>
      </c>
      <c r="D417" s="1" t="s">
        <v>1583</v>
      </c>
      <c r="E417" s="2">
        <v>274.12</v>
      </c>
      <c r="F417" s="2">
        <v>625007.02639999997</v>
      </c>
      <c r="G417" s="2">
        <v>688893.95626999997</v>
      </c>
      <c r="H417" s="3">
        <v>-9.2738409999999993E-2</v>
      </c>
      <c r="I417" s="5">
        <v>-63886.92987</v>
      </c>
      <c r="J417" s="2">
        <v>2280.0489800087553</v>
      </c>
      <c r="K417" s="2">
        <v>2513.1108867284397</v>
      </c>
      <c r="L417" s="2">
        <v>2269.9</v>
      </c>
      <c r="M417" s="3" t="s">
        <v>4017</v>
      </c>
    </row>
    <row r="418" spans="1:13" x14ac:dyDescent="0.25">
      <c r="A418" t="str">
        <f t="shared" si="6"/>
        <v>219806M20T</v>
      </c>
      <c r="B418" s="4" t="s">
        <v>1584</v>
      </c>
      <c r="C418" s="1">
        <v>2198</v>
      </c>
      <c r="D418" s="1" t="s">
        <v>1585</v>
      </c>
      <c r="E418" s="2">
        <v>1146.48</v>
      </c>
      <c r="F418" s="2">
        <v>470458.06800000003</v>
      </c>
      <c r="G418" s="2">
        <v>541896.62893999997</v>
      </c>
      <c r="H418" s="3">
        <v>-0.13183060599999999</v>
      </c>
      <c r="I418" s="5">
        <v>-71438.560939999996</v>
      </c>
      <c r="J418" s="2">
        <v>410.35</v>
      </c>
      <c r="K418" s="2">
        <v>472.66121427325373</v>
      </c>
      <c r="L418" s="2">
        <v>410.35</v>
      </c>
      <c r="M418" s="3" t="s">
        <v>4018</v>
      </c>
    </row>
    <row r="419" spans="1:13" x14ac:dyDescent="0.25">
      <c r="A419" t="str">
        <f t="shared" si="6"/>
        <v>233107C091</v>
      </c>
      <c r="B419" s="4" t="s">
        <v>1600</v>
      </c>
      <c r="C419" s="1">
        <v>2331</v>
      </c>
      <c r="D419" s="1" t="s">
        <v>1601</v>
      </c>
      <c r="E419" s="2">
        <v>343.47</v>
      </c>
      <c r="F419" s="2">
        <v>1444283.9062000001</v>
      </c>
      <c r="G419" s="2">
        <v>1499567.4210000001</v>
      </c>
      <c r="H419" s="3">
        <v>-3.6866308E-2</v>
      </c>
      <c r="I419" s="5">
        <v>-55283.514799999997</v>
      </c>
      <c r="J419" s="2">
        <v>4204.978327655982</v>
      </c>
      <c r="K419" s="2">
        <v>4365.9342038605992</v>
      </c>
      <c r="L419" s="2">
        <v>4478.33</v>
      </c>
      <c r="M419" s="3" t="s">
        <v>4017</v>
      </c>
    </row>
    <row r="420" spans="1:13" x14ac:dyDescent="0.25">
      <c r="A420" t="str">
        <f t="shared" si="6"/>
        <v>233207C092</v>
      </c>
      <c r="B420" s="4" t="s">
        <v>1602</v>
      </c>
      <c r="C420" s="1">
        <v>2332</v>
      </c>
      <c r="D420" s="1" t="s">
        <v>1603</v>
      </c>
      <c r="E420" s="2">
        <v>690</v>
      </c>
      <c r="F420" s="2">
        <v>4305823.2002999997</v>
      </c>
      <c r="G420" s="2">
        <v>4074931.8695</v>
      </c>
      <c r="H420" s="3">
        <v>5.6661396599999997E-2</v>
      </c>
      <c r="I420" s="5">
        <v>230891.33079000001</v>
      </c>
      <c r="J420" s="2">
        <v>6240.3234786956518</v>
      </c>
      <c r="K420" s="2">
        <v>5905.6983615942027</v>
      </c>
      <c r="L420" s="2">
        <v>6373.86</v>
      </c>
      <c r="M420" s="3" t="s">
        <v>4015</v>
      </c>
    </row>
    <row r="421" spans="1:13" x14ac:dyDescent="0.25">
      <c r="A421" t="str">
        <f t="shared" si="6"/>
        <v>233307C093</v>
      </c>
      <c r="B421" s="4" t="s">
        <v>1604</v>
      </c>
      <c r="C421" s="1">
        <v>2333</v>
      </c>
      <c r="D421" s="1" t="s">
        <v>1605</v>
      </c>
      <c r="E421" s="2">
        <v>416.94</v>
      </c>
      <c r="F421" s="2">
        <v>3463872.3012000001</v>
      </c>
      <c r="G421" s="2">
        <v>3231243.8596999999</v>
      </c>
      <c r="H421" s="3">
        <v>7.1993464899999998E-2</v>
      </c>
      <c r="I421" s="5">
        <v>232628.44154</v>
      </c>
      <c r="J421" s="2">
        <v>8307.843577493164</v>
      </c>
      <c r="K421" s="2">
        <v>7749.9013280088257</v>
      </c>
      <c r="L421" s="2">
        <v>8346.98</v>
      </c>
      <c r="M421" s="3" t="s">
        <v>4015</v>
      </c>
    </row>
    <row r="422" spans="1:13" x14ac:dyDescent="0.25">
      <c r="A422" t="str">
        <f t="shared" si="6"/>
        <v>233507C101</v>
      </c>
      <c r="B422" s="4" t="s">
        <v>1608</v>
      </c>
      <c r="C422" s="1">
        <v>2335</v>
      </c>
      <c r="D422" s="1" t="s">
        <v>1609</v>
      </c>
      <c r="E422" s="2">
        <v>915.66</v>
      </c>
      <c r="F422" s="2">
        <v>2344563.1501000002</v>
      </c>
      <c r="G422" s="2">
        <v>2477691.9312</v>
      </c>
      <c r="H422" s="3">
        <v>-5.3730965999999998E-2</v>
      </c>
      <c r="I422" s="5">
        <v>-133128.78109999999</v>
      </c>
      <c r="J422" s="2">
        <v>2560.5171680536446</v>
      </c>
      <c r="K422" s="2">
        <v>2705.9082314396173</v>
      </c>
      <c r="L422" s="2">
        <v>2762.04</v>
      </c>
      <c r="M422" s="3" t="s">
        <v>4016</v>
      </c>
    </row>
    <row r="423" spans="1:13" x14ac:dyDescent="0.25">
      <c r="A423" t="str">
        <f t="shared" si="6"/>
        <v>233607C102</v>
      </c>
      <c r="B423" s="4" t="s">
        <v>1610</v>
      </c>
      <c r="C423" s="1">
        <v>2336</v>
      </c>
      <c r="D423" s="1" t="s">
        <v>1611</v>
      </c>
      <c r="E423" s="2">
        <v>415.02</v>
      </c>
      <c r="F423" s="2">
        <v>1651341.534</v>
      </c>
      <c r="G423" s="2">
        <v>1806774.1047</v>
      </c>
      <c r="H423" s="3">
        <v>-8.6027671999999999E-2</v>
      </c>
      <c r="I423" s="5">
        <v>-155432.57070000001</v>
      </c>
      <c r="J423" s="2">
        <v>3978.944470146017</v>
      </c>
      <c r="K423" s="2">
        <v>4353.4627360127224</v>
      </c>
      <c r="L423" s="2">
        <v>4240.58</v>
      </c>
      <c r="M423" s="3" t="s">
        <v>4015</v>
      </c>
    </row>
    <row r="424" spans="1:13" x14ac:dyDescent="0.25">
      <c r="A424" t="str">
        <f t="shared" si="6"/>
        <v>233907C111</v>
      </c>
      <c r="B424" s="4" t="s">
        <v>1616</v>
      </c>
      <c r="C424" s="1">
        <v>2339</v>
      </c>
      <c r="D424" s="1" t="s">
        <v>1617</v>
      </c>
      <c r="E424" s="2">
        <v>125.91</v>
      </c>
      <c r="F424" s="2">
        <v>535548.58629999997</v>
      </c>
      <c r="G424" s="2">
        <v>582268.74442999996</v>
      </c>
      <c r="H424" s="3">
        <v>-8.0238135000000002E-2</v>
      </c>
      <c r="I424" s="5">
        <v>-46720.158130000003</v>
      </c>
      <c r="J424" s="2">
        <v>4253.4237653879754</v>
      </c>
      <c r="K424" s="2">
        <v>4624.4837140020645</v>
      </c>
      <c r="L424" s="2">
        <v>4336.53</v>
      </c>
      <c r="M424" s="3" t="s">
        <v>4017</v>
      </c>
    </row>
    <row r="425" spans="1:13" x14ac:dyDescent="0.25">
      <c r="A425" t="str">
        <f t="shared" si="6"/>
        <v>234007C112</v>
      </c>
      <c r="B425" s="4" t="s">
        <v>1618</v>
      </c>
      <c r="C425" s="1">
        <v>2340</v>
      </c>
      <c r="D425" s="1" t="s">
        <v>1619</v>
      </c>
      <c r="E425" s="2">
        <v>213.23</v>
      </c>
      <c r="F425" s="2">
        <v>1287796.8729000001</v>
      </c>
      <c r="G425" s="2">
        <v>1345455.0430000001</v>
      </c>
      <c r="H425" s="3">
        <v>-4.2854029000000002E-2</v>
      </c>
      <c r="I425" s="5">
        <v>-57658.170050000001</v>
      </c>
      <c r="J425" s="2">
        <v>6039.473211555598</v>
      </c>
      <c r="K425" s="2">
        <v>6309.8768606668864</v>
      </c>
      <c r="L425" s="2">
        <v>6230.11</v>
      </c>
      <c r="M425" s="3" t="s">
        <v>4017</v>
      </c>
    </row>
    <row r="426" spans="1:13" x14ac:dyDescent="0.25">
      <c r="A426" t="str">
        <f t="shared" si="6"/>
        <v>234307C121</v>
      </c>
      <c r="B426" s="4" t="s">
        <v>1624</v>
      </c>
      <c r="C426" s="1">
        <v>2343</v>
      </c>
      <c r="D426" s="1" t="s">
        <v>1625</v>
      </c>
      <c r="E426" s="2">
        <v>1823.84</v>
      </c>
      <c r="F426" s="2">
        <v>4712358.8222000003</v>
      </c>
      <c r="G426" s="2">
        <v>4687635.7565000001</v>
      </c>
      <c r="H426" s="3">
        <v>5.2741013000000003E-3</v>
      </c>
      <c r="I426" s="5">
        <v>24723.065714</v>
      </c>
      <c r="J426" s="2">
        <v>2583.7567013553821</v>
      </c>
      <c r="K426" s="2">
        <v>2570.2011999407846</v>
      </c>
      <c r="L426" s="2">
        <v>2674.84</v>
      </c>
      <c r="M426" s="3" t="s">
        <v>4016</v>
      </c>
    </row>
    <row r="427" spans="1:13" x14ac:dyDescent="0.25">
      <c r="A427" t="str">
        <f t="shared" si="6"/>
        <v>234407C122</v>
      </c>
      <c r="B427" s="4" t="s">
        <v>1626</v>
      </c>
      <c r="C427" s="1">
        <v>2344</v>
      </c>
      <c r="D427" s="1" t="s">
        <v>1627</v>
      </c>
      <c r="E427" s="2">
        <v>736.46</v>
      </c>
      <c r="F427" s="2">
        <v>3021398.4293999998</v>
      </c>
      <c r="G427" s="2">
        <v>2788609.6140999999</v>
      </c>
      <c r="H427" s="3">
        <v>8.3478452499999994E-2</v>
      </c>
      <c r="I427" s="5">
        <v>232788.81526</v>
      </c>
      <c r="J427" s="2">
        <v>4102.5967865192943</v>
      </c>
      <c r="K427" s="2">
        <v>3786.5051925427038</v>
      </c>
      <c r="L427" s="2">
        <v>4331.71</v>
      </c>
      <c r="M427" s="3" t="s">
        <v>4016</v>
      </c>
    </row>
    <row r="428" spans="1:13" x14ac:dyDescent="0.25">
      <c r="A428" t="str">
        <f t="shared" si="6"/>
        <v>234507C123</v>
      </c>
      <c r="B428" s="4" t="s">
        <v>1628</v>
      </c>
      <c r="C428" s="1">
        <v>2345</v>
      </c>
      <c r="D428" s="1" t="s">
        <v>1629</v>
      </c>
      <c r="E428" s="2">
        <v>486.49</v>
      </c>
      <c r="F428" s="2">
        <v>2741699.1908999998</v>
      </c>
      <c r="G428" s="2">
        <v>2510730.5828</v>
      </c>
      <c r="H428" s="3">
        <v>9.1992589599999994E-2</v>
      </c>
      <c r="I428" s="5">
        <v>230968.60813000001</v>
      </c>
      <c r="J428" s="2">
        <v>5635.6743014244894</v>
      </c>
      <c r="K428" s="2">
        <v>5160.9089247466545</v>
      </c>
      <c r="L428" s="2">
        <v>5758.01</v>
      </c>
      <c r="M428" s="3" t="s">
        <v>4015</v>
      </c>
    </row>
    <row r="429" spans="1:13" x14ac:dyDescent="0.25">
      <c r="A429" t="str">
        <f t="shared" si="6"/>
        <v>234707C131</v>
      </c>
      <c r="B429" s="4" t="s">
        <v>1632</v>
      </c>
      <c r="C429" s="1">
        <v>2347</v>
      </c>
      <c r="D429" s="1" t="s">
        <v>1633</v>
      </c>
      <c r="E429" s="2">
        <v>9010.61</v>
      </c>
      <c r="F429" s="2">
        <v>14951432.932</v>
      </c>
      <c r="G429" s="2">
        <v>15192831.629000001</v>
      </c>
      <c r="H429" s="3">
        <v>-1.5888987E-2</v>
      </c>
      <c r="I429" s="5">
        <v>-241398.6967</v>
      </c>
      <c r="J429" s="2">
        <v>1659.314178729298</v>
      </c>
      <c r="K429" s="2">
        <v>1686.1046731575332</v>
      </c>
      <c r="L429" s="2">
        <v>1677.49</v>
      </c>
      <c r="M429" s="3" t="s">
        <v>4016</v>
      </c>
    </row>
    <row r="430" spans="1:13" x14ac:dyDescent="0.25">
      <c r="A430" t="str">
        <f t="shared" si="6"/>
        <v>234807C132</v>
      </c>
      <c r="B430" s="4" t="s">
        <v>1634</v>
      </c>
      <c r="C430" s="1">
        <v>2348</v>
      </c>
      <c r="D430" s="1" t="s">
        <v>1635</v>
      </c>
      <c r="E430" s="2">
        <v>3402.66</v>
      </c>
      <c r="F430" s="2">
        <v>8088517.4844000004</v>
      </c>
      <c r="G430" s="2">
        <v>8068563.2432000004</v>
      </c>
      <c r="H430" s="3">
        <v>2.4730847999999998E-3</v>
      </c>
      <c r="I430" s="5">
        <v>19954.241179000001</v>
      </c>
      <c r="J430" s="2">
        <v>2377.1159870219185</v>
      </c>
      <c r="K430" s="2">
        <v>2371.2516805087785</v>
      </c>
      <c r="L430" s="2">
        <v>2364.08</v>
      </c>
      <c r="M430" s="3" t="s">
        <v>4016</v>
      </c>
    </row>
    <row r="431" spans="1:13" x14ac:dyDescent="0.25">
      <c r="A431" t="str">
        <f t="shared" si="6"/>
        <v>234907C133</v>
      </c>
      <c r="B431" s="4" t="s">
        <v>1636</v>
      </c>
      <c r="C431" s="1">
        <v>2349</v>
      </c>
      <c r="D431" s="1" t="s">
        <v>1637</v>
      </c>
      <c r="E431" s="2">
        <v>1795.88</v>
      </c>
      <c r="F431" s="2">
        <v>7321696.3868000004</v>
      </c>
      <c r="G431" s="2">
        <v>6687316.9482000005</v>
      </c>
      <c r="H431" s="3">
        <v>9.4863073399999998E-2</v>
      </c>
      <c r="I431" s="5">
        <v>634379.43862999999</v>
      </c>
      <c r="J431" s="2">
        <v>4076.9407682027754</v>
      </c>
      <c r="K431" s="2">
        <v>3723.6992160946165</v>
      </c>
      <c r="L431" s="2">
        <v>4042.51</v>
      </c>
      <c r="M431" s="3" t="s">
        <v>4016</v>
      </c>
    </row>
    <row r="432" spans="1:13" x14ac:dyDescent="0.25">
      <c r="A432" t="str">
        <f t="shared" si="6"/>
        <v>235107C141</v>
      </c>
      <c r="B432" s="4" t="s">
        <v>1640</v>
      </c>
      <c r="C432" s="1">
        <v>2351</v>
      </c>
      <c r="D432" s="1" t="s">
        <v>1641</v>
      </c>
      <c r="E432" s="2">
        <v>33081.08</v>
      </c>
      <c r="F432" s="2">
        <v>47719023.417999998</v>
      </c>
      <c r="G432" s="2">
        <v>49486682.939000003</v>
      </c>
      <c r="H432" s="3">
        <v>-3.5719902999999997E-2</v>
      </c>
      <c r="I432" s="5">
        <v>-1767659.5209999999</v>
      </c>
      <c r="J432" s="2">
        <v>1442.4868661482635</v>
      </c>
      <c r="K432" s="2">
        <v>1495.9210200815694</v>
      </c>
      <c r="L432" s="2">
        <v>1439.31</v>
      </c>
      <c r="M432" s="3" t="s">
        <v>4016</v>
      </c>
    </row>
    <row r="433" spans="1:13" x14ac:dyDescent="0.25">
      <c r="A433" t="str">
        <f t="shared" si="6"/>
        <v>235207C142</v>
      </c>
      <c r="B433" s="4" t="s">
        <v>1642</v>
      </c>
      <c r="C433" s="1">
        <v>2352</v>
      </c>
      <c r="D433" s="1" t="s">
        <v>1643</v>
      </c>
      <c r="E433" s="2">
        <v>3671.5</v>
      </c>
      <c r="F433" s="2">
        <v>7974051.9491999997</v>
      </c>
      <c r="G433" s="2">
        <v>7654208.1837999998</v>
      </c>
      <c r="H433" s="3">
        <v>4.17866561E-2</v>
      </c>
      <c r="I433" s="5">
        <v>319843.76536000002</v>
      </c>
      <c r="J433" s="2">
        <v>2171.8785099278225</v>
      </c>
      <c r="K433" s="2">
        <v>2084.7632258749827</v>
      </c>
      <c r="L433" s="2">
        <v>2164.86</v>
      </c>
      <c r="M433" s="3" t="s">
        <v>4016</v>
      </c>
    </row>
    <row r="434" spans="1:13" x14ac:dyDescent="0.25">
      <c r="A434" t="str">
        <f t="shared" si="6"/>
        <v>235307C143</v>
      </c>
      <c r="B434" s="4" t="s">
        <v>1644</v>
      </c>
      <c r="C434" s="1">
        <v>2353</v>
      </c>
      <c r="D434" s="1" t="s">
        <v>1645</v>
      </c>
      <c r="E434" s="2">
        <v>651.89</v>
      </c>
      <c r="F434" s="2">
        <v>1933544.3629000001</v>
      </c>
      <c r="G434" s="2">
        <v>2061636.6047</v>
      </c>
      <c r="H434" s="3">
        <v>-6.2131339000000001E-2</v>
      </c>
      <c r="I434" s="5">
        <v>-128092.2418</v>
      </c>
      <c r="J434" s="2">
        <v>2966.0592475724434</v>
      </c>
      <c r="K434" s="2">
        <v>3162.5528918989403</v>
      </c>
      <c r="L434" s="2">
        <v>2947.61</v>
      </c>
      <c r="M434" s="3" t="s">
        <v>4015</v>
      </c>
    </row>
    <row r="435" spans="1:13" x14ac:dyDescent="0.25">
      <c r="A435" t="str">
        <f t="shared" si="6"/>
        <v>251107K02Z</v>
      </c>
      <c r="B435" s="4" t="s">
        <v>1650</v>
      </c>
      <c r="C435" s="1">
        <v>2511</v>
      </c>
      <c r="D435" s="1" t="s">
        <v>1651</v>
      </c>
      <c r="E435" s="2">
        <v>1864.59</v>
      </c>
      <c r="F435" s="2">
        <v>1642330.872</v>
      </c>
      <c r="G435" s="2">
        <v>1406074.6196000001</v>
      </c>
      <c r="H435" s="3">
        <v>0.1680254014</v>
      </c>
      <c r="I435" s="5">
        <v>236256.25239000001</v>
      </c>
      <c r="J435" s="2">
        <v>880.80000000000007</v>
      </c>
      <c r="K435" s="2">
        <v>754.09318917295502</v>
      </c>
      <c r="L435" s="2">
        <v>880.8</v>
      </c>
      <c r="M435" s="3" t="s">
        <v>4016</v>
      </c>
    </row>
    <row r="436" spans="1:13" x14ac:dyDescent="0.25">
      <c r="A436" t="str">
        <f t="shared" si="6"/>
        <v>251207K04J</v>
      </c>
      <c r="B436" s="4" t="s">
        <v>1652</v>
      </c>
      <c r="C436" s="1">
        <v>2512</v>
      </c>
      <c r="D436" s="1" t="s">
        <v>1653</v>
      </c>
      <c r="E436" s="2">
        <v>10030.549999999999</v>
      </c>
      <c r="F436" s="2">
        <v>4596499.5374999996</v>
      </c>
      <c r="G436" s="2">
        <v>5213987.0960999997</v>
      </c>
      <c r="H436" s="3">
        <v>-0.11842905400000001</v>
      </c>
      <c r="I436" s="5">
        <v>-617487.55859999999</v>
      </c>
      <c r="J436" s="2">
        <v>458.25</v>
      </c>
      <c r="K436" s="2">
        <v>519.81068795828742</v>
      </c>
      <c r="L436" s="2">
        <v>458.25</v>
      </c>
      <c r="M436" s="3" t="s">
        <v>4015</v>
      </c>
    </row>
    <row r="437" spans="1:13" x14ac:dyDescent="0.25">
      <c r="A437" t="str">
        <f t="shared" si="6"/>
        <v>251407M021</v>
      </c>
      <c r="B437" s="4" t="s">
        <v>1654</v>
      </c>
      <c r="C437" s="1">
        <v>2514</v>
      </c>
      <c r="D437" s="1" t="s">
        <v>1655</v>
      </c>
      <c r="E437" s="2">
        <v>10650.36</v>
      </c>
      <c r="F437" s="2">
        <v>9855671.9467999991</v>
      </c>
      <c r="G437" s="2">
        <v>12263113.27</v>
      </c>
      <c r="H437" s="3">
        <v>-0.196315672</v>
      </c>
      <c r="I437" s="5">
        <v>-2407441.3229999999</v>
      </c>
      <c r="J437" s="2">
        <v>925.38392568889674</v>
      </c>
      <c r="K437" s="2">
        <v>1151.427113261899</v>
      </c>
      <c r="L437" s="2">
        <v>914.13</v>
      </c>
      <c r="M437" s="3" t="s">
        <v>4015</v>
      </c>
    </row>
    <row r="438" spans="1:13" x14ac:dyDescent="0.25">
      <c r="A438" t="str">
        <f t="shared" si="6"/>
        <v>251507M022</v>
      </c>
      <c r="B438" s="4" t="s">
        <v>1656</v>
      </c>
      <c r="C438" s="1">
        <v>2515</v>
      </c>
      <c r="D438" s="1" t="s">
        <v>1657</v>
      </c>
      <c r="E438" s="2">
        <v>3528.47</v>
      </c>
      <c r="F438" s="2">
        <v>6074808.4397</v>
      </c>
      <c r="G438" s="2">
        <v>6949875.1814999999</v>
      </c>
      <c r="H438" s="3">
        <v>-0.125911145</v>
      </c>
      <c r="I438" s="5">
        <v>-875066.74179999996</v>
      </c>
      <c r="J438" s="2">
        <v>1721.6551195560683</v>
      </c>
      <c r="K438" s="2">
        <v>1969.6568715335543</v>
      </c>
      <c r="L438" s="2">
        <v>1707.06</v>
      </c>
      <c r="M438" s="3" t="s">
        <v>4015</v>
      </c>
    </row>
    <row r="439" spans="1:13" x14ac:dyDescent="0.25">
      <c r="A439" t="str">
        <f t="shared" si="6"/>
        <v>251607M023</v>
      </c>
      <c r="B439" s="4" t="s">
        <v>1658</v>
      </c>
      <c r="C439" s="1">
        <v>2516</v>
      </c>
      <c r="D439" s="1" t="s">
        <v>1659</v>
      </c>
      <c r="E439" s="2">
        <v>1544.24</v>
      </c>
      <c r="F439" s="2">
        <v>4053212.2077000001</v>
      </c>
      <c r="G439" s="2">
        <v>4237955.5816000002</v>
      </c>
      <c r="H439" s="3">
        <v>-4.3592569999999997E-2</v>
      </c>
      <c r="I439" s="5">
        <v>-184743.37390000001</v>
      </c>
      <c r="J439" s="2">
        <v>2624.7294511863442</v>
      </c>
      <c r="K439" s="2">
        <v>2744.3632994871264</v>
      </c>
      <c r="L439" s="2">
        <v>2574.96</v>
      </c>
      <c r="M439" s="3" t="s">
        <v>4016</v>
      </c>
    </row>
    <row r="440" spans="1:13" x14ac:dyDescent="0.25">
      <c r="A440" t="str">
        <f t="shared" si="6"/>
        <v>251807M02T</v>
      </c>
      <c r="B440" s="4" t="s">
        <v>1662</v>
      </c>
      <c r="C440" s="1">
        <v>2518</v>
      </c>
      <c r="D440" s="1" t="s">
        <v>1663</v>
      </c>
      <c r="E440" s="2">
        <v>3523.81</v>
      </c>
      <c r="F440" s="2">
        <v>1162681.1095</v>
      </c>
      <c r="G440" s="2">
        <v>1432139.0252</v>
      </c>
      <c r="H440" s="3">
        <v>-0.18815066899999999</v>
      </c>
      <c r="I440" s="5">
        <v>-269457.91570000001</v>
      </c>
      <c r="J440" s="2">
        <v>329.95</v>
      </c>
      <c r="K440" s="2">
        <v>406.41777655435453</v>
      </c>
      <c r="L440" s="2">
        <v>329.95</v>
      </c>
      <c r="M440" s="3" t="s">
        <v>4016</v>
      </c>
    </row>
    <row r="441" spans="1:13" x14ac:dyDescent="0.25">
      <c r="A441" t="str">
        <f t="shared" si="6"/>
        <v>251907M041</v>
      </c>
      <c r="B441" s="4" t="s">
        <v>1664</v>
      </c>
      <c r="C441" s="1">
        <v>2519</v>
      </c>
      <c r="D441" s="1" t="s">
        <v>1665</v>
      </c>
      <c r="E441" s="2">
        <v>1060.5999999999999</v>
      </c>
      <c r="F441" s="2">
        <v>664496.68720000004</v>
      </c>
      <c r="G441" s="2">
        <v>852985.45761000004</v>
      </c>
      <c r="H441" s="3">
        <v>-0.22097536200000001</v>
      </c>
      <c r="I441" s="5">
        <v>-188488.77040000001</v>
      </c>
      <c r="J441" s="2">
        <v>626.52902809730347</v>
      </c>
      <c r="K441" s="2">
        <v>804.24802716386966</v>
      </c>
      <c r="L441" s="2">
        <v>611.29999999999995</v>
      </c>
      <c r="M441" s="3" t="s">
        <v>4016</v>
      </c>
    </row>
    <row r="442" spans="1:13" x14ac:dyDescent="0.25">
      <c r="A442" t="str">
        <f t="shared" si="6"/>
        <v>252007M042</v>
      </c>
      <c r="B442" s="4" t="s">
        <v>1666</v>
      </c>
      <c r="C442" s="1">
        <v>2520</v>
      </c>
      <c r="D442" s="1" t="s">
        <v>1667</v>
      </c>
      <c r="E442" s="2">
        <v>654.82000000000005</v>
      </c>
      <c r="F442" s="2">
        <v>1188556.5208999999</v>
      </c>
      <c r="G442" s="2">
        <v>1442952.3433000001</v>
      </c>
      <c r="H442" s="3">
        <v>-0.17630230399999999</v>
      </c>
      <c r="I442" s="5">
        <v>-254395.8224</v>
      </c>
      <c r="J442" s="2">
        <v>1815.0889113038695</v>
      </c>
      <c r="K442" s="2">
        <v>2203.5862424788493</v>
      </c>
      <c r="L442" s="2">
        <v>1807.13</v>
      </c>
      <c r="M442" s="3" t="s">
        <v>4015</v>
      </c>
    </row>
    <row r="443" spans="1:13" x14ac:dyDescent="0.25">
      <c r="A443" t="str">
        <f t="shared" si="6"/>
        <v>252307M04T</v>
      </c>
      <c r="B443" s="4" t="s">
        <v>1672</v>
      </c>
      <c r="C443" s="1">
        <v>2523</v>
      </c>
      <c r="D443" s="1" t="s">
        <v>1673</v>
      </c>
      <c r="E443" s="2">
        <v>551.15</v>
      </c>
      <c r="F443" s="2">
        <v>106741.2205</v>
      </c>
      <c r="G443" s="2">
        <v>197587.31697000001</v>
      </c>
      <c r="H443" s="3">
        <v>-0.45977696299999998</v>
      </c>
      <c r="I443" s="5">
        <v>-90846.096470000004</v>
      </c>
      <c r="J443" s="2">
        <v>193.67</v>
      </c>
      <c r="K443" s="2">
        <v>358.50007614986851</v>
      </c>
      <c r="L443" s="2">
        <v>193.67</v>
      </c>
      <c r="M443" s="3" t="s">
        <v>4015</v>
      </c>
    </row>
    <row r="444" spans="1:13" x14ac:dyDescent="0.25">
      <c r="A444" t="str">
        <f t="shared" si="6"/>
        <v>252407M061</v>
      </c>
      <c r="B444" s="4" t="s">
        <v>1674</v>
      </c>
      <c r="C444" s="1">
        <v>2524</v>
      </c>
      <c r="D444" s="1" t="s">
        <v>1675</v>
      </c>
      <c r="E444" s="2">
        <v>2957.64</v>
      </c>
      <c r="F444" s="2">
        <v>3163338.6343999999</v>
      </c>
      <c r="G444" s="2">
        <v>3232802.2703999998</v>
      </c>
      <c r="H444" s="3">
        <v>-2.1487128000000001E-2</v>
      </c>
      <c r="I444" s="5">
        <v>-69463.635970000003</v>
      </c>
      <c r="J444" s="2">
        <v>1069.5482325097037</v>
      </c>
      <c r="K444" s="2">
        <v>1093.0344025642066</v>
      </c>
      <c r="L444" s="2">
        <v>1049.82</v>
      </c>
      <c r="M444" s="3" t="s">
        <v>4018</v>
      </c>
    </row>
    <row r="445" spans="1:13" x14ac:dyDescent="0.25">
      <c r="A445" t="str">
        <f t="shared" si="6"/>
        <v>252507M062</v>
      </c>
      <c r="B445" s="4" t="s">
        <v>1676</v>
      </c>
      <c r="C445" s="1">
        <v>2525</v>
      </c>
      <c r="D445" s="1" t="s">
        <v>1677</v>
      </c>
      <c r="E445" s="2">
        <v>2253.92</v>
      </c>
      <c r="F445" s="2">
        <v>5941519.3110999996</v>
      </c>
      <c r="G445" s="2">
        <v>5895511.7038000003</v>
      </c>
      <c r="H445" s="3">
        <v>7.8038361000000002E-3</v>
      </c>
      <c r="I445" s="5">
        <v>46007.607302999997</v>
      </c>
      <c r="J445" s="2">
        <v>2636.0826076790654</v>
      </c>
      <c r="K445" s="2">
        <v>2615.670344910201</v>
      </c>
      <c r="L445" s="2">
        <v>2606.8000000000002</v>
      </c>
      <c r="M445" s="3" t="s">
        <v>4016</v>
      </c>
    </row>
    <row r="446" spans="1:13" x14ac:dyDescent="0.25">
      <c r="A446" t="str">
        <f t="shared" si="6"/>
        <v>252607M063</v>
      </c>
      <c r="B446" s="4" t="s">
        <v>1678</v>
      </c>
      <c r="C446" s="1">
        <v>2526</v>
      </c>
      <c r="D446" s="1" t="s">
        <v>1679</v>
      </c>
      <c r="E446" s="2">
        <v>1070.51</v>
      </c>
      <c r="F446" s="2">
        <v>3774109.8679999998</v>
      </c>
      <c r="G446" s="2">
        <v>3904755.4501</v>
      </c>
      <c r="H446" s="3">
        <v>-3.3458069999999999E-2</v>
      </c>
      <c r="I446" s="5">
        <v>-130645.5821</v>
      </c>
      <c r="J446" s="2">
        <v>3525.5250936469533</v>
      </c>
      <c r="K446" s="2">
        <v>3647.5655996674482</v>
      </c>
      <c r="L446" s="2">
        <v>3484.59</v>
      </c>
      <c r="M446" s="3" t="s">
        <v>4015</v>
      </c>
    </row>
    <row r="447" spans="1:13" x14ac:dyDescent="0.25">
      <c r="A447" t="str">
        <f t="shared" si="6"/>
        <v>252807M06T</v>
      </c>
      <c r="B447" s="4" t="s">
        <v>1682</v>
      </c>
      <c r="C447" s="1">
        <v>2528</v>
      </c>
      <c r="D447" s="1" t="s">
        <v>1683</v>
      </c>
      <c r="E447" s="2">
        <v>2479.9699999999998</v>
      </c>
      <c r="F447" s="2">
        <v>947720.5355</v>
      </c>
      <c r="G447" s="2">
        <v>1053540.7341</v>
      </c>
      <c r="H447" s="3">
        <v>-0.100442437</v>
      </c>
      <c r="I447" s="5">
        <v>-105820.1986</v>
      </c>
      <c r="J447" s="2">
        <v>382.15000000000003</v>
      </c>
      <c r="K447" s="2">
        <v>424.81995108811805</v>
      </c>
      <c r="L447" s="2">
        <v>382.15</v>
      </c>
      <c r="M447" s="3" t="s">
        <v>4016</v>
      </c>
    </row>
    <row r="448" spans="1:13" x14ac:dyDescent="0.25">
      <c r="A448" t="str">
        <f t="shared" si="6"/>
        <v>252907M071</v>
      </c>
      <c r="B448" s="4" t="s">
        <v>1684</v>
      </c>
      <c r="C448" s="1">
        <v>2529</v>
      </c>
      <c r="D448" s="1" t="s">
        <v>1685</v>
      </c>
      <c r="E448" s="2">
        <v>289.23</v>
      </c>
      <c r="F448" s="2">
        <v>277168.57829999999</v>
      </c>
      <c r="G448" s="2">
        <v>404224.92293</v>
      </c>
      <c r="H448" s="3">
        <v>-0.31432090800000001</v>
      </c>
      <c r="I448" s="5">
        <v>-127056.3446</v>
      </c>
      <c r="J448" s="2">
        <v>958.29816512809862</v>
      </c>
      <c r="K448" s="2">
        <v>1397.5898866991668</v>
      </c>
      <c r="L448" s="2">
        <v>946.24</v>
      </c>
      <c r="M448" s="3" t="s">
        <v>4017</v>
      </c>
    </row>
    <row r="449" spans="1:13" x14ac:dyDescent="0.25">
      <c r="A449" t="str">
        <f t="shared" si="6"/>
        <v>253007M072</v>
      </c>
      <c r="B449" s="4" t="s">
        <v>1686</v>
      </c>
      <c r="C449" s="1">
        <v>2530</v>
      </c>
      <c r="D449" s="1" t="s">
        <v>1687</v>
      </c>
      <c r="E449" s="2">
        <v>883.53</v>
      </c>
      <c r="F449" s="2">
        <v>1678958.5963000001</v>
      </c>
      <c r="G449" s="2">
        <v>2165117.0529999998</v>
      </c>
      <c r="H449" s="3">
        <v>-0.22454141999999999</v>
      </c>
      <c r="I449" s="5">
        <v>-486158.45669999998</v>
      </c>
      <c r="J449" s="2">
        <v>1900.284762600025</v>
      </c>
      <c r="K449" s="2">
        <v>2450.5303192874039</v>
      </c>
      <c r="L449" s="2">
        <v>1896.21</v>
      </c>
      <c r="M449" s="3" t="s">
        <v>4015</v>
      </c>
    </row>
    <row r="450" spans="1:13" x14ac:dyDescent="0.25">
      <c r="A450" t="str">
        <f t="shared" si="6"/>
        <v>253307M07T</v>
      </c>
      <c r="B450" s="4" t="s">
        <v>1692</v>
      </c>
      <c r="C450" s="1">
        <v>2533</v>
      </c>
      <c r="D450" s="1" t="s">
        <v>1693</v>
      </c>
      <c r="E450" s="2">
        <v>380.71</v>
      </c>
      <c r="F450" s="2">
        <v>72121.702399999995</v>
      </c>
      <c r="G450" s="2">
        <v>136284.23224000001</v>
      </c>
      <c r="H450" s="3">
        <v>-0.470799364</v>
      </c>
      <c r="I450" s="5">
        <v>-64162.529840000003</v>
      </c>
      <c r="J450" s="2">
        <v>189.44</v>
      </c>
      <c r="K450" s="2">
        <v>357.97387050510895</v>
      </c>
      <c r="L450" s="2">
        <v>189.44</v>
      </c>
      <c r="M450" s="3" t="s">
        <v>4017</v>
      </c>
    </row>
    <row r="451" spans="1:13" x14ac:dyDescent="0.25">
      <c r="A451" t="str">
        <f t="shared" ref="A451:A514" si="7">TRIM(CONCATENATE(C451,B451))</f>
        <v>253407M081</v>
      </c>
      <c r="B451" s="4" t="s">
        <v>1694</v>
      </c>
      <c r="C451" s="1">
        <v>2534</v>
      </c>
      <c r="D451" s="1" t="s">
        <v>1695</v>
      </c>
      <c r="E451" s="2">
        <v>532.05999999999995</v>
      </c>
      <c r="F451" s="2">
        <v>330510.39480000001</v>
      </c>
      <c r="G451" s="2">
        <v>334752.05252999999</v>
      </c>
      <c r="H451" s="3">
        <v>-1.2671043E-2</v>
      </c>
      <c r="I451" s="5">
        <v>-4241.6577319999997</v>
      </c>
      <c r="J451" s="2">
        <v>621.1900815697478</v>
      </c>
      <c r="K451" s="2">
        <v>629.16222330188327</v>
      </c>
      <c r="L451" s="2">
        <v>620.58000000000004</v>
      </c>
      <c r="M451" s="3" t="s">
        <v>4017</v>
      </c>
    </row>
    <row r="452" spans="1:13" x14ac:dyDescent="0.25">
      <c r="A452" t="str">
        <f t="shared" si="7"/>
        <v>253807M08T</v>
      </c>
      <c r="B452" s="4" t="s">
        <v>1700</v>
      </c>
      <c r="C452" s="1">
        <v>2538</v>
      </c>
      <c r="D452" s="1" t="s">
        <v>1701</v>
      </c>
      <c r="E452" s="2">
        <v>594.26</v>
      </c>
      <c r="F452" s="2">
        <v>173006.91380000001</v>
      </c>
      <c r="G452" s="2">
        <v>197822.94957999999</v>
      </c>
      <c r="H452" s="3">
        <v>-0.125445687</v>
      </c>
      <c r="I452" s="5">
        <v>-24816.035779999998</v>
      </c>
      <c r="J452" s="2">
        <v>291.13</v>
      </c>
      <c r="K452" s="2">
        <v>332.88955941843636</v>
      </c>
      <c r="L452" s="2">
        <v>291.13</v>
      </c>
      <c r="M452" s="3" t="s">
        <v>4017</v>
      </c>
    </row>
    <row r="453" spans="1:13" x14ac:dyDescent="0.25">
      <c r="A453" t="str">
        <f t="shared" si="7"/>
        <v>253907M091</v>
      </c>
      <c r="B453" s="4" t="s">
        <v>1702</v>
      </c>
      <c r="C453" s="1">
        <v>2539</v>
      </c>
      <c r="D453" s="1" t="s">
        <v>1703</v>
      </c>
      <c r="E453" s="2">
        <v>309.18</v>
      </c>
      <c r="F453" s="2">
        <v>149469.9792</v>
      </c>
      <c r="G453" s="2">
        <v>157624.38795999999</v>
      </c>
      <c r="H453" s="3">
        <v>-5.1733166999999997E-2</v>
      </c>
      <c r="I453" s="5">
        <v>-8154.4087589999999</v>
      </c>
      <c r="J453" s="2">
        <v>483.44</v>
      </c>
      <c r="K453" s="2">
        <v>509.8143086874959</v>
      </c>
      <c r="L453" s="2">
        <v>483.44</v>
      </c>
      <c r="M453" s="3" t="s">
        <v>4017</v>
      </c>
    </row>
    <row r="454" spans="1:13" x14ac:dyDescent="0.25">
      <c r="A454" t="str">
        <f t="shared" si="7"/>
        <v>254307M09T</v>
      </c>
      <c r="B454" s="4" t="s">
        <v>1706</v>
      </c>
      <c r="C454" s="1">
        <v>2543</v>
      </c>
      <c r="D454" s="1" t="s">
        <v>1707</v>
      </c>
      <c r="E454" s="2">
        <v>371.8</v>
      </c>
      <c r="F454" s="2">
        <v>96586.203999999998</v>
      </c>
      <c r="G454" s="2">
        <v>108928.85980000001</v>
      </c>
      <c r="H454" s="3">
        <v>-0.113309327</v>
      </c>
      <c r="I454" s="5">
        <v>-12342.6558</v>
      </c>
      <c r="J454" s="2">
        <v>259.77999999999997</v>
      </c>
      <c r="K454" s="2">
        <v>292.97703012372244</v>
      </c>
      <c r="L454" s="2">
        <v>259.77999999999997</v>
      </c>
      <c r="M454" s="3" t="s">
        <v>4017</v>
      </c>
    </row>
    <row r="455" spans="1:13" x14ac:dyDescent="0.25">
      <c r="A455" t="str">
        <f t="shared" si="7"/>
        <v>254407M101</v>
      </c>
      <c r="B455" s="4" t="s">
        <v>1708</v>
      </c>
      <c r="C455" s="1">
        <v>2544</v>
      </c>
      <c r="D455" s="1" t="s">
        <v>1709</v>
      </c>
      <c r="E455" s="2">
        <v>1871.38</v>
      </c>
      <c r="F455" s="2">
        <v>2197205.7527999999</v>
      </c>
      <c r="G455" s="2">
        <v>3114066.9761999999</v>
      </c>
      <c r="H455" s="3">
        <v>-0.29442565999999998</v>
      </c>
      <c r="I455" s="5">
        <v>-916861.22340000002</v>
      </c>
      <c r="J455" s="2">
        <v>1174.1098829740617</v>
      </c>
      <c r="K455" s="2">
        <v>1664.0484435015869</v>
      </c>
      <c r="L455" s="2">
        <v>1169.69</v>
      </c>
      <c r="M455" s="3" t="s">
        <v>4016</v>
      </c>
    </row>
    <row r="456" spans="1:13" x14ac:dyDescent="0.25">
      <c r="A456" t="str">
        <f t="shared" si="7"/>
        <v>254507M102</v>
      </c>
      <c r="B456" s="4" t="s">
        <v>1710</v>
      </c>
      <c r="C456" s="1">
        <v>2545</v>
      </c>
      <c r="D456" s="1" t="s">
        <v>1711</v>
      </c>
      <c r="E456" s="2">
        <v>1446.18</v>
      </c>
      <c r="F456" s="2">
        <v>2904702.5364999999</v>
      </c>
      <c r="G456" s="2">
        <v>3162322.7461999999</v>
      </c>
      <c r="H456" s="3">
        <v>-8.1465501999999995E-2</v>
      </c>
      <c r="I456" s="5">
        <v>-257620.20970000001</v>
      </c>
      <c r="J456" s="2">
        <v>2008.534578337413</v>
      </c>
      <c r="K456" s="2">
        <v>2186.6729910522895</v>
      </c>
      <c r="L456" s="2">
        <v>2000.03</v>
      </c>
      <c r="M456" s="3" t="s">
        <v>4009</v>
      </c>
    </row>
    <row r="457" spans="1:13" x14ac:dyDescent="0.25">
      <c r="A457" t="str">
        <f t="shared" si="7"/>
        <v>254807M10T</v>
      </c>
      <c r="B457" s="4" t="s">
        <v>1716</v>
      </c>
      <c r="C457" s="1">
        <v>2548</v>
      </c>
      <c r="D457" s="1" t="s">
        <v>1717</v>
      </c>
      <c r="E457" s="2">
        <v>1063.05</v>
      </c>
      <c r="F457" s="2">
        <v>405808.70699999999</v>
      </c>
      <c r="G457" s="2">
        <v>528896.82594000001</v>
      </c>
      <c r="H457" s="3">
        <v>-0.232726144</v>
      </c>
      <c r="I457" s="5">
        <v>-123088.1189</v>
      </c>
      <c r="J457" s="2">
        <v>381.74</v>
      </c>
      <c r="K457" s="2">
        <v>497.52770419077189</v>
      </c>
      <c r="L457" s="2">
        <v>381.74</v>
      </c>
      <c r="M457" s="3" t="s">
        <v>4015</v>
      </c>
    </row>
    <row r="458" spans="1:13" x14ac:dyDescent="0.25">
      <c r="A458" t="str">
        <f t="shared" si="7"/>
        <v>254907M111</v>
      </c>
      <c r="B458" s="4" t="s">
        <v>1718</v>
      </c>
      <c r="C458" s="1">
        <v>2549</v>
      </c>
      <c r="D458" s="1" t="s">
        <v>1719</v>
      </c>
      <c r="E458" s="2">
        <v>1076.23</v>
      </c>
      <c r="F458" s="2">
        <v>946504.14269999997</v>
      </c>
      <c r="G458" s="2">
        <v>1161392.8441000001</v>
      </c>
      <c r="H458" s="3">
        <v>-0.18502671400000001</v>
      </c>
      <c r="I458" s="5">
        <v>-214888.70139999999</v>
      </c>
      <c r="J458" s="2">
        <v>879.46270100257379</v>
      </c>
      <c r="K458" s="2">
        <v>1079.1307100712675</v>
      </c>
      <c r="L458" s="2">
        <v>865.7</v>
      </c>
      <c r="M458" s="3" t="s">
        <v>4015</v>
      </c>
    </row>
    <row r="459" spans="1:13" x14ac:dyDescent="0.25">
      <c r="A459" t="str">
        <f t="shared" si="7"/>
        <v>255007M112</v>
      </c>
      <c r="B459" s="4" t="s">
        <v>1720</v>
      </c>
      <c r="C459" s="1">
        <v>2550</v>
      </c>
      <c r="D459" s="1" t="s">
        <v>1721</v>
      </c>
      <c r="E459" s="2">
        <v>323.2</v>
      </c>
      <c r="F459" s="2">
        <v>627220.70559999999</v>
      </c>
      <c r="G459" s="2">
        <v>804796.35389000003</v>
      </c>
      <c r="H459" s="3">
        <v>-0.22064668600000001</v>
      </c>
      <c r="I459" s="5">
        <v>-177575.6483</v>
      </c>
      <c r="J459" s="2">
        <v>1940.6581237623764</v>
      </c>
      <c r="K459" s="2">
        <v>2490.0877286200498</v>
      </c>
      <c r="L459" s="2">
        <v>1926.06</v>
      </c>
      <c r="M459" s="3" t="s">
        <v>4017</v>
      </c>
    </row>
    <row r="460" spans="1:13" x14ac:dyDescent="0.25">
      <c r="A460" t="str">
        <f t="shared" si="7"/>
        <v>255307M11T</v>
      </c>
      <c r="B460" s="4" t="s">
        <v>1724</v>
      </c>
      <c r="C460" s="1">
        <v>2553</v>
      </c>
      <c r="D460" s="1" t="s">
        <v>1725</v>
      </c>
      <c r="E460" s="2">
        <v>745.39</v>
      </c>
      <c r="F460" s="2">
        <v>284895.51189999998</v>
      </c>
      <c r="G460" s="2">
        <v>342893.95527999999</v>
      </c>
      <c r="H460" s="3">
        <v>-0.16914396600000001</v>
      </c>
      <c r="I460" s="5">
        <v>-57998.443379999997</v>
      </c>
      <c r="J460" s="2">
        <v>382.21</v>
      </c>
      <c r="K460" s="2">
        <v>460.01952706636797</v>
      </c>
      <c r="L460" s="2">
        <v>382.21</v>
      </c>
      <c r="M460" s="3" t="s">
        <v>4017</v>
      </c>
    </row>
    <row r="461" spans="1:13" x14ac:dyDescent="0.25">
      <c r="A461" t="str">
        <f t="shared" si="7"/>
        <v>255907M14T</v>
      </c>
      <c r="B461" s="4" t="s">
        <v>1732</v>
      </c>
      <c r="C461" s="1">
        <v>2559</v>
      </c>
      <c r="D461" s="1" t="s">
        <v>1733</v>
      </c>
      <c r="E461" s="2">
        <v>1958.13</v>
      </c>
      <c r="F461" s="2">
        <v>403629.33689999999</v>
      </c>
      <c r="G461" s="2">
        <v>521972.29267</v>
      </c>
      <c r="H461" s="3">
        <v>-0.22672267700000001</v>
      </c>
      <c r="I461" s="5">
        <v>-118342.9558</v>
      </c>
      <c r="J461" s="2">
        <v>206.13</v>
      </c>
      <c r="K461" s="2">
        <v>266.56672063141872</v>
      </c>
      <c r="L461" s="2">
        <v>206.13</v>
      </c>
      <c r="M461" s="3" t="s">
        <v>4016</v>
      </c>
    </row>
    <row r="462" spans="1:13" x14ac:dyDescent="0.25">
      <c r="A462" t="str">
        <f t="shared" si="7"/>
        <v>256007M14Z</v>
      </c>
      <c r="B462" s="4" t="s">
        <v>1734</v>
      </c>
      <c r="C462" s="1">
        <v>2560</v>
      </c>
      <c r="D462" s="1" t="s">
        <v>1735</v>
      </c>
      <c r="E462" s="2">
        <v>2758.86</v>
      </c>
      <c r="F462" s="2">
        <v>2510946.6875999998</v>
      </c>
      <c r="G462" s="2">
        <v>2669356.5172000001</v>
      </c>
      <c r="H462" s="3">
        <v>-5.9343826000000002E-2</v>
      </c>
      <c r="I462" s="5">
        <v>-158409.8296</v>
      </c>
      <c r="J462" s="2">
        <v>910.13921967769284</v>
      </c>
      <c r="K462" s="2">
        <v>967.55780184568994</v>
      </c>
      <c r="L462" s="2">
        <v>823.11</v>
      </c>
      <c r="M462" s="3" t="s">
        <v>4009</v>
      </c>
    </row>
    <row r="463" spans="1:13" x14ac:dyDescent="0.25">
      <c r="A463" t="str">
        <f t="shared" si="7"/>
        <v>274308C021</v>
      </c>
      <c r="B463" s="4" t="s">
        <v>1748</v>
      </c>
      <c r="C463" s="1">
        <v>2743</v>
      </c>
      <c r="D463" s="1" t="s">
        <v>1749</v>
      </c>
      <c r="E463" s="2">
        <v>169.42</v>
      </c>
      <c r="F463" s="2">
        <v>753857.06770000001</v>
      </c>
      <c r="G463" s="2">
        <v>931805.24557999999</v>
      </c>
      <c r="H463" s="3">
        <v>-0.190971427</v>
      </c>
      <c r="I463" s="5">
        <v>-177948.17790000001</v>
      </c>
      <c r="J463" s="2">
        <v>4449.6344451658606</v>
      </c>
      <c r="K463" s="2">
        <v>5499.9719370794483</v>
      </c>
      <c r="L463" s="2">
        <v>4455.26</v>
      </c>
      <c r="M463" s="3" t="s">
        <v>4017</v>
      </c>
    </row>
    <row r="464" spans="1:13" x14ac:dyDescent="0.25">
      <c r="A464" t="str">
        <f t="shared" si="7"/>
        <v>274708C041</v>
      </c>
      <c r="B464" s="4" t="s">
        <v>1754</v>
      </c>
      <c r="C464" s="1">
        <v>2747</v>
      </c>
      <c r="D464" s="1" t="s">
        <v>1755</v>
      </c>
      <c r="E464" s="2">
        <v>374.28</v>
      </c>
      <c r="F464" s="2">
        <v>695348.68079999997</v>
      </c>
      <c r="G464" s="2">
        <v>698306.31591999996</v>
      </c>
      <c r="H464" s="3">
        <v>-4.2354410000000004E-3</v>
      </c>
      <c r="I464" s="5">
        <v>-2957.6351209999998</v>
      </c>
      <c r="J464" s="2">
        <v>1857.8301827508817</v>
      </c>
      <c r="K464" s="2">
        <v>1865.7323819600299</v>
      </c>
      <c r="L464" s="2">
        <v>1845.6</v>
      </c>
      <c r="M464" s="3" t="s">
        <v>4017</v>
      </c>
    </row>
    <row r="465" spans="1:13" x14ac:dyDescent="0.25">
      <c r="A465" t="str">
        <f t="shared" si="7"/>
        <v>275508C121</v>
      </c>
      <c r="B465" s="4" t="s">
        <v>1768</v>
      </c>
      <c r="C465" s="1">
        <v>2755</v>
      </c>
      <c r="D465" s="1" t="s">
        <v>1769</v>
      </c>
      <c r="E465" s="2">
        <v>137.26</v>
      </c>
      <c r="F465" s="2">
        <v>144082.40119999999</v>
      </c>
      <c r="G465" s="2">
        <v>121409.13563</v>
      </c>
      <c r="H465" s="3">
        <v>0.18675090180000001</v>
      </c>
      <c r="I465" s="5">
        <v>22673.265566999999</v>
      </c>
      <c r="J465" s="2">
        <v>1049.7042197289816</v>
      </c>
      <c r="K465" s="2">
        <v>884.51942029724614</v>
      </c>
      <c r="L465" s="2">
        <v>957.62</v>
      </c>
      <c r="M465" s="3" t="s">
        <v>4017</v>
      </c>
    </row>
    <row r="466" spans="1:13" x14ac:dyDescent="0.25">
      <c r="A466" t="str">
        <f t="shared" si="7"/>
        <v>275908C131</v>
      </c>
      <c r="B466" s="4" t="s">
        <v>1772</v>
      </c>
      <c r="C466" s="1">
        <v>2759</v>
      </c>
      <c r="D466" s="1" t="s">
        <v>1773</v>
      </c>
      <c r="E466" s="2">
        <v>1423.96</v>
      </c>
      <c r="F466" s="2">
        <v>1543823.2572999999</v>
      </c>
      <c r="G466" s="2">
        <v>1613885.8605</v>
      </c>
      <c r="H466" s="3">
        <v>-4.3412366000000001E-2</v>
      </c>
      <c r="I466" s="5">
        <v>-70062.603229999993</v>
      </c>
      <c r="J466" s="2">
        <v>1084.1760002387707</v>
      </c>
      <c r="K466" s="2">
        <v>1133.3786486277704</v>
      </c>
      <c r="L466" s="2">
        <v>1142.25</v>
      </c>
      <c r="M466" s="3" t="s">
        <v>4015</v>
      </c>
    </row>
    <row r="467" spans="1:13" x14ac:dyDescent="0.25">
      <c r="A467" t="str">
        <f t="shared" si="7"/>
        <v>276408C141</v>
      </c>
      <c r="B467" s="4" t="s">
        <v>1776</v>
      </c>
      <c r="C467" s="1">
        <v>2764</v>
      </c>
      <c r="D467" s="1" t="s">
        <v>1777</v>
      </c>
      <c r="E467" s="2">
        <v>11915.35</v>
      </c>
      <c r="F467" s="2">
        <v>7103509.9179999996</v>
      </c>
      <c r="G467" s="2">
        <v>10349657.995999999</v>
      </c>
      <c r="H467" s="3">
        <v>-0.31364786</v>
      </c>
      <c r="I467" s="5">
        <v>-3246148.0780000002</v>
      </c>
      <c r="J467" s="2">
        <v>596.16460431292398</v>
      </c>
      <c r="K467" s="2">
        <v>868.59873994469308</v>
      </c>
      <c r="L467" s="2">
        <v>593.44000000000005</v>
      </c>
      <c r="M467" s="3" t="s">
        <v>4016</v>
      </c>
    </row>
    <row r="468" spans="1:13" x14ac:dyDescent="0.25">
      <c r="A468" t="str">
        <f t="shared" si="7"/>
        <v>276508C142</v>
      </c>
      <c r="B468" s="4" t="s">
        <v>1778</v>
      </c>
      <c r="C468" s="1">
        <v>2765</v>
      </c>
      <c r="D468" s="1" t="s">
        <v>1779</v>
      </c>
      <c r="E468" s="2">
        <v>316.5</v>
      </c>
      <c r="F468" s="2">
        <v>507727.10499999998</v>
      </c>
      <c r="G468" s="2">
        <v>551599.44996999996</v>
      </c>
      <c r="H468" s="3">
        <v>-7.9536599999999999E-2</v>
      </c>
      <c r="I468" s="5">
        <v>-43872.344969999998</v>
      </c>
      <c r="J468" s="2">
        <v>1604.1930647709321</v>
      </c>
      <c r="K468" s="2">
        <v>1742.8102684676144</v>
      </c>
      <c r="L468" s="2">
        <v>1594.23</v>
      </c>
      <c r="M468" s="3" t="s">
        <v>4017</v>
      </c>
    </row>
    <row r="469" spans="1:13" x14ac:dyDescent="0.25">
      <c r="A469" t="str">
        <f t="shared" si="7"/>
        <v>276808C14J</v>
      </c>
      <c r="B469" s="4" t="s">
        <v>1782</v>
      </c>
      <c r="C469" s="1">
        <v>2768</v>
      </c>
      <c r="D469" s="1" t="s">
        <v>1783</v>
      </c>
      <c r="E469" s="2">
        <v>34796.239999999998</v>
      </c>
      <c r="F469" s="2">
        <v>20649480.666000001</v>
      </c>
      <c r="G469" s="2">
        <v>18848150.017000001</v>
      </c>
      <c r="H469" s="3">
        <v>9.5570687099999996E-2</v>
      </c>
      <c r="I469" s="5">
        <v>1801330.6481999999</v>
      </c>
      <c r="J469" s="2">
        <v>593.44000001149561</v>
      </c>
      <c r="K469" s="2">
        <v>541.67203171951917</v>
      </c>
      <c r="L469" s="2">
        <v>593.44000000000005</v>
      </c>
      <c r="M469" s="3" t="s">
        <v>4016</v>
      </c>
    </row>
    <row r="470" spans="1:13" x14ac:dyDescent="0.25">
      <c r="A470" t="str">
        <f t="shared" si="7"/>
        <v>276908C201</v>
      </c>
      <c r="B470" s="4" t="s">
        <v>1784</v>
      </c>
      <c r="C470" s="1">
        <v>2769</v>
      </c>
      <c r="D470" s="1" t="s">
        <v>1785</v>
      </c>
      <c r="E470" s="2">
        <v>352.08</v>
      </c>
      <c r="F470" s="2">
        <v>231721.1232</v>
      </c>
      <c r="G470" s="2">
        <v>300063.49875999999</v>
      </c>
      <c r="H470" s="3">
        <v>-0.22775971</v>
      </c>
      <c r="I470" s="5">
        <v>-68342.37556</v>
      </c>
      <c r="J470" s="2">
        <v>658.14906612133609</v>
      </c>
      <c r="K470" s="2">
        <v>852.25942615314705</v>
      </c>
      <c r="L470" s="2">
        <v>654.04</v>
      </c>
      <c r="M470" s="3" t="s">
        <v>4017</v>
      </c>
    </row>
    <row r="471" spans="1:13" x14ac:dyDescent="0.25">
      <c r="A471" t="str">
        <f t="shared" si="7"/>
        <v>277308C20J</v>
      </c>
      <c r="B471" s="4" t="s">
        <v>1786</v>
      </c>
      <c r="C471" s="1">
        <v>2773</v>
      </c>
      <c r="D471" s="1" t="s">
        <v>1787</v>
      </c>
      <c r="E471" s="2">
        <v>1195.75</v>
      </c>
      <c r="F471" s="2">
        <v>782068.33</v>
      </c>
      <c r="G471" s="2">
        <v>698919.93906999996</v>
      </c>
      <c r="H471" s="3">
        <v>0.118966975</v>
      </c>
      <c r="I471" s="5">
        <v>83148.390933000002</v>
      </c>
      <c r="J471" s="2">
        <v>654.04</v>
      </c>
      <c r="K471" s="2">
        <v>584.50339876228304</v>
      </c>
      <c r="L471" s="2">
        <v>654.04</v>
      </c>
      <c r="M471" s="3" t="s">
        <v>4016</v>
      </c>
    </row>
    <row r="472" spans="1:13" x14ac:dyDescent="0.25">
      <c r="A472" t="str">
        <f t="shared" si="7"/>
        <v>277408C211</v>
      </c>
      <c r="B472" s="4" t="s">
        <v>1788</v>
      </c>
      <c r="C472" s="1">
        <v>2774</v>
      </c>
      <c r="D472" s="1" t="s">
        <v>1789</v>
      </c>
      <c r="E472" s="2">
        <v>3815.63</v>
      </c>
      <c r="F472" s="2">
        <v>4213161.1668999996</v>
      </c>
      <c r="G472" s="2">
        <v>4585737.9003999997</v>
      </c>
      <c r="H472" s="3">
        <v>-8.1246843999999999E-2</v>
      </c>
      <c r="I472" s="5">
        <v>-372576.73349999997</v>
      </c>
      <c r="J472" s="2">
        <v>1104.1849358821478</v>
      </c>
      <c r="K472" s="2">
        <v>1201.829815888857</v>
      </c>
      <c r="L472" s="2">
        <v>1143.93</v>
      </c>
      <c r="M472" s="3" t="s">
        <v>4016</v>
      </c>
    </row>
    <row r="473" spans="1:13" x14ac:dyDescent="0.25">
      <c r="A473" t="str">
        <f t="shared" si="7"/>
        <v>277508C212</v>
      </c>
      <c r="B473" s="4" t="s">
        <v>1790</v>
      </c>
      <c r="C473" s="1">
        <v>2775</v>
      </c>
      <c r="D473" s="1" t="s">
        <v>1791</v>
      </c>
      <c r="E473" s="2">
        <v>225.16</v>
      </c>
      <c r="F473" s="2">
        <v>456712.27519999997</v>
      </c>
      <c r="G473" s="2">
        <v>433416.99060000002</v>
      </c>
      <c r="H473" s="3">
        <v>5.37479727E-2</v>
      </c>
      <c r="I473" s="5">
        <v>23295.284596000001</v>
      </c>
      <c r="J473" s="2">
        <v>2028.3899236098773</v>
      </c>
      <c r="K473" s="2">
        <v>1924.9288976727662</v>
      </c>
      <c r="L473" s="2">
        <v>2026.72</v>
      </c>
      <c r="M473" s="3" t="s">
        <v>4017</v>
      </c>
    </row>
    <row r="474" spans="1:13" x14ac:dyDescent="0.25">
      <c r="A474" t="str">
        <f t="shared" si="7"/>
        <v>277808C21J</v>
      </c>
      <c r="B474" s="4" t="s">
        <v>1794</v>
      </c>
      <c r="C474" s="1">
        <v>2778</v>
      </c>
      <c r="D474" s="1" t="s">
        <v>1795</v>
      </c>
      <c r="E474" s="2">
        <v>918.43</v>
      </c>
      <c r="F474" s="2">
        <v>648806.50490000006</v>
      </c>
      <c r="G474" s="2">
        <v>663621.39824999997</v>
      </c>
      <c r="H474" s="3">
        <v>-2.2324315000000001E-2</v>
      </c>
      <c r="I474" s="5">
        <v>-14814.89335</v>
      </c>
      <c r="J474" s="2">
        <v>706.43000000000006</v>
      </c>
      <c r="K474" s="2">
        <v>722.56067228857944</v>
      </c>
      <c r="L474" s="2">
        <v>706.43</v>
      </c>
      <c r="M474" s="3" t="s">
        <v>4018</v>
      </c>
    </row>
    <row r="475" spans="1:13" x14ac:dyDescent="0.25">
      <c r="A475" t="str">
        <f t="shared" si="7"/>
        <v>277908C221</v>
      </c>
      <c r="B475" s="4" t="s">
        <v>1796</v>
      </c>
      <c r="C475" s="1">
        <v>2779</v>
      </c>
      <c r="D475" s="1" t="s">
        <v>1797</v>
      </c>
      <c r="E475" s="2">
        <v>5774.27</v>
      </c>
      <c r="F475" s="2">
        <v>20815795.482000001</v>
      </c>
      <c r="G475" s="2">
        <v>20727828.607999999</v>
      </c>
      <c r="H475" s="3">
        <v>4.2439019999999999E-3</v>
      </c>
      <c r="I475" s="5">
        <v>87966.873726999998</v>
      </c>
      <c r="J475" s="2">
        <v>3604.9224372951039</v>
      </c>
      <c r="K475" s="2">
        <v>3589.6881524417799</v>
      </c>
      <c r="L475" s="2">
        <v>3630.06</v>
      </c>
      <c r="M475" s="3" t="s">
        <v>4016</v>
      </c>
    </row>
    <row r="476" spans="1:13" x14ac:dyDescent="0.25">
      <c r="A476" t="str">
        <f t="shared" si="7"/>
        <v>278008C222</v>
      </c>
      <c r="B476" s="4" t="s">
        <v>1798</v>
      </c>
      <c r="C476" s="1">
        <v>2780</v>
      </c>
      <c r="D476" s="1" t="s">
        <v>1799</v>
      </c>
      <c r="E476" s="2">
        <v>4993.25</v>
      </c>
      <c r="F476" s="2">
        <v>21206096.977000002</v>
      </c>
      <c r="G476" s="2">
        <v>21314645.138</v>
      </c>
      <c r="H476" s="3">
        <v>-5.0926560000000001E-3</v>
      </c>
      <c r="I476" s="5">
        <v>-108548.1611</v>
      </c>
      <c r="J476" s="2">
        <v>4246.9527816552345</v>
      </c>
      <c r="K476" s="2">
        <v>4268.691761477995</v>
      </c>
      <c r="L476" s="2">
        <v>4243.43</v>
      </c>
      <c r="M476" s="3" t="s">
        <v>4016</v>
      </c>
    </row>
    <row r="477" spans="1:13" x14ac:dyDescent="0.25">
      <c r="A477" t="str">
        <f t="shared" si="7"/>
        <v>278108C223</v>
      </c>
      <c r="B477" s="4" t="s">
        <v>1800</v>
      </c>
      <c r="C477" s="1">
        <v>2781</v>
      </c>
      <c r="D477" s="1" t="s">
        <v>1801</v>
      </c>
      <c r="E477" s="2">
        <v>2909.9</v>
      </c>
      <c r="F477" s="2">
        <v>15616162.494000001</v>
      </c>
      <c r="G477" s="2">
        <v>15439793.243000001</v>
      </c>
      <c r="H477" s="3">
        <v>1.14230319E-2</v>
      </c>
      <c r="I477" s="5">
        <v>176369.25148000001</v>
      </c>
      <c r="J477" s="2">
        <v>5366.5632818997219</v>
      </c>
      <c r="K477" s="2">
        <v>5305.9532090449848</v>
      </c>
      <c r="L477" s="2">
        <v>5348.49</v>
      </c>
      <c r="M477" s="3" t="s">
        <v>4016</v>
      </c>
    </row>
    <row r="478" spans="1:13" x14ac:dyDescent="0.25">
      <c r="A478" t="str">
        <f t="shared" si="7"/>
        <v>278208C224</v>
      </c>
      <c r="B478" s="4" t="s">
        <v>1802</v>
      </c>
      <c r="C478" s="1">
        <v>2782</v>
      </c>
      <c r="D478" s="1" t="s">
        <v>1803</v>
      </c>
      <c r="E478" s="2">
        <v>282.8</v>
      </c>
      <c r="F478" s="2">
        <v>2095907.0241</v>
      </c>
      <c r="G478" s="2">
        <v>1789598.0700999999</v>
      </c>
      <c r="H478" s="3">
        <v>0.1711607534</v>
      </c>
      <c r="I478" s="5">
        <v>306308.95395</v>
      </c>
      <c r="J478" s="2">
        <v>7411.2695335926446</v>
      </c>
      <c r="K478" s="2">
        <v>6328.1402761669015</v>
      </c>
      <c r="L478" s="2">
        <v>6711.14</v>
      </c>
      <c r="M478" s="3" t="s">
        <v>4017</v>
      </c>
    </row>
    <row r="479" spans="1:13" x14ac:dyDescent="0.25">
      <c r="A479" t="str">
        <f t="shared" si="7"/>
        <v>278308C241</v>
      </c>
      <c r="B479" s="4" t="s">
        <v>1804</v>
      </c>
      <c r="C479" s="1">
        <v>2783</v>
      </c>
      <c r="D479" s="1" t="s">
        <v>1805</v>
      </c>
      <c r="E479" s="2">
        <v>29977.919999999998</v>
      </c>
      <c r="F479" s="2">
        <v>100363895.19</v>
      </c>
      <c r="G479" s="2">
        <v>100906281.62</v>
      </c>
      <c r="H479" s="3">
        <v>-5.3751500000000004E-3</v>
      </c>
      <c r="I479" s="5">
        <v>-542386.43519999995</v>
      </c>
      <c r="J479" s="2">
        <v>3347.9272474541262</v>
      </c>
      <c r="K479" s="2">
        <v>3366.0201114687079</v>
      </c>
      <c r="L479" s="2">
        <v>3349.56</v>
      </c>
      <c r="M479" s="3" t="s">
        <v>4016</v>
      </c>
    </row>
    <row r="480" spans="1:13" x14ac:dyDescent="0.25">
      <c r="A480" t="str">
        <f t="shared" si="7"/>
        <v>278408C242</v>
      </c>
      <c r="B480" s="4" t="s">
        <v>1806</v>
      </c>
      <c r="C480" s="1">
        <v>2784</v>
      </c>
      <c r="D480" s="1" t="s">
        <v>1807</v>
      </c>
      <c r="E480" s="2">
        <v>20439.39</v>
      </c>
      <c r="F480" s="2">
        <v>74808064.935000002</v>
      </c>
      <c r="G480" s="2">
        <v>75139927.538000003</v>
      </c>
      <c r="H480" s="3">
        <v>-4.4165949999999997E-3</v>
      </c>
      <c r="I480" s="5">
        <v>-331862.60239999997</v>
      </c>
      <c r="J480" s="2">
        <v>3659.9949868856165</v>
      </c>
      <c r="K480" s="2">
        <v>3676.2314109178405</v>
      </c>
      <c r="L480" s="2">
        <v>3660.14</v>
      </c>
      <c r="M480" s="3" t="s">
        <v>4016</v>
      </c>
    </row>
    <row r="481" spans="1:13" x14ac:dyDescent="0.25">
      <c r="A481" t="str">
        <f t="shared" si="7"/>
        <v>278508C243</v>
      </c>
      <c r="B481" s="4" t="s">
        <v>1808</v>
      </c>
      <c r="C481" s="1">
        <v>2785</v>
      </c>
      <c r="D481" s="1" t="s">
        <v>1809</v>
      </c>
      <c r="E481" s="2">
        <v>3083.88</v>
      </c>
      <c r="F481" s="2">
        <v>12654343.981000001</v>
      </c>
      <c r="G481" s="2">
        <v>12513064.855</v>
      </c>
      <c r="H481" s="3">
        <v>1.1290529400000001E-2</v>
      </c>
      <c r="I481" s="5">
        <v>141279.12612999999</v>
      </c>
      <c r="J481" s="2">
        <v>4103.3840425048966</v>
      </c>
      <c r="K481" s="2">
        <v>4057.5719077914837</v>
      </c>
      <c r="L481" s="2">
        <v>4091.01</v>
      </c>
      <c r="M481" s="3" t="s">
        <v>4016</v>
      </c>
    </row>
    <row r="482" spans="1:13" x14ac:dyDescent="0.25">
      <c r="A482" t="str">
        <f t="shared" si="7"/>
        <v>278608C244</v>
      </c>
      <c r="B482" s="4" t="s">
        <v>1810</v>
      </c>
      <c r="C482" s="1">
        <v>2786</v>
      </c>
      <c r="D482" s="1" t="s">
        <v>1811</v>
      </c>
      <c r="E482" s="2">
        <v>225.42</v>
      </c>
      <c r="F482" s="2">
        <v>1110815.9217000001</v>
      </c>
      <c r="G482" s="2">
        <v>1098619.4576000001</v>
      </c>
      <c r="H482" s="3">
        <v>1.11016276E-2</v>
      </c>
      <c r="I482" s="5">
        <v>12196.464065</v>
      </c>
      <c r="J482" s="2">
        <v>4927.7611644929475</v>
      </c>
      <c r="K482" s="2">
        <v>4873.6556543341321</v>
      </c>
      <c r="L482" s="2">
        <v>4603.59</v>
      </c>
      <c r="M482" s="3" t="s">
        <v>4017</v>
      </c>
    </row>
    <row r="483" spans="1:13" x14ac:dyDescent="0.25">
      <c r="A483" t="str">
        <f t="shared" si="7"/>
        <v>278708C251</v>
      </c>
      <c r="B483" s="4" t="s">
        <v>1812</v>
      </c>
      <c r="C483" s="1">
        <v>2787</v>
      </c>
      <c r="D483" s="1" t="s">
        <v>1813</v>
      </c>
      <c r="E483" s="2">
        <v>4166.58</v>
      </c>
      <c r="F483" s="2">
        <v>10583809.163000001</v>
      </c>
      <c r="G483" s="2">
        <v>10764749.501</v>
      </c>
      <c r="H483" s="3">
        <v>-1.6808597000000002E-2</v>
      </c>
      <c r="I483" s="5">
        <v>-180940.3388</v>
      </c>
      <c r="J483" s="2">
        <v>2540.1670345943198</v>
      </c>
      <c r="K483" s="2">
        <v>2583.593618987275</v>
      </c>
      <c r="L483" s="2">
        <v>2546.2399999999998</v>
      </c>
      <c r="M483" s="3" t="s">
        <v>4016</v>
      </c>
    </row>
    <row r="484" spans="1:13" x14ac:dyDescent="0.25">
      <c r="A484" t="str">
        <f t="shared" si="7"/>
        <v>278808C252</v>
      </c>
      <c r="B484" s="4" t="s">
        <v>1814</v>
      </c>
      <c r="C484" s="1">
        <v>2788</v>
      </c>
      <c r="D484" s="1" t="s">
        <v>1815</v>
      </c>
      <c r="E484" s="2">
        <v>1942.58</v>
      </c>
      <c r="F484" s="2">
        <v>5829566.4384000003</v>
      </c>
      <c r="G484" s="2">
        <v>5889598.4950000001</v>
      </c>
      <c r="H484" s="3">
        <v>-1.0192895E-2</v>
      </c>
      <c r="I484" s="5">
        <v>-60032.056579999997</v>
      </c>
      <c r="J484" s="2">
        <v>3000.9402127068129</v>
      </c>
      <c r="K484" s="2">
        <v>3031.8434736278559</v>
      </c>
      <c r="L484" s="2">
        <v>3004.7</v>
      </c>
      <c r="M484" s="3" t="s">
        <v>4016</v>
      </c>
    </row>
    <row r="485" spans="1:13" x14ac:dyDescent="0.25">
      <c r="A485" t="str">
        <f t="shared" si="7"/>
        <v>279108C271</v>
      </c>
      <c r="B485" s="4" t="s">
        <v>1818</v>
      </c>
      <c r="C485" s="1">
        <v>2791</v>
      </c>
      <c r="D485" s="1" t="s">
        <v>1819</v>
      </c>
      <c r="E485" s="2">
        <v>31363.89</v>
      </c>
      <c r="F485" s="2">
        <v>54074073.5</v>
      </c>
      <c r="G485" s="2">
        <v>51315215.556999996</v>
      </c>
      <c r="H485" s="3">
        <v>5.3762961200000001E-2</v>
      </c>
      <c r="I485" s="5">
        <v>2758857.943</v>
      </c>
      <c r="J485" s="2">
        <v>1724.0869515866814</v>
      </c>
      <c r="K485" s="2">
        <v>1636.124076350223</v>
      </c>
      <c r="L485" s="2">
        <v>1730.99</v>
      </c>
      <c r="M485" s="3" t="s">
        <v>4015</v>
      </c>
    </row>
    <row r="486" spans="1:13" x14ac:dyDescent="0.25">
      <c r="A486" t="str">
        <f t="shared" si="7"/>
        <v>279208C272</v>
      </c>
      <c r="B486" s="4" t="s">
        <v>1820</v>
      </c>
      <c r="C486" s="1">
        <v>2792</v>
      </c>
      <c r="D486" s="1" t="s">
        <v>1821</v>
      </c>
      <c r="E486" s="2">
        <v>6124.85</v>
      </c>
      <c r="F486" s="2">
        <v>14409980.905999999</v>
      </c>
      <c r="G486" s="2">
        <v>14187974.128</v>
      </c>
      <c r="H486" s="3">
        <v>1.5647531900000001E-2</v>
      </c>
      <c r="I486" s="5">
        <v>222006.77752</v>
      </c>
      <c r="J486" s="2">
        <v>2352.7075611647629</v>
      </c>
      <c r="K486" s="2">
        <v>2316.4606689143407</v>
      </c>
      <c r="L486" s="2">
        <v>2352.52</v>
      </c>
      <c r="M486" s="3" t="s">
        <v>4016</v>
      </c>
    </row>
    <row r="487" spans="1:13" x14ac:dyDescent="0.25">
      <c r="A487" t="str">
        <f t="shared" si="7"/>
        <v>279308C273</v>
      </c>
      <c r="B487" s="4" t="s">
        <v>1822</v>
      </c>
      <c r="C487" s="1">
        <v>2793</v>
      </c>
      <c r="D487" s="1" t="s">
        <v>1823</v>
      </c>
      <c r="E487" s="2">
        <v>1593.14</v>
      </c>
      <c r="F487" s="2">
        <v>5137914.6506000003</v>
      </c>
      <c r="G487" s="2">
        <v>5057835.0491000004</v>
      </c>
      <c r="H487" s="3">
        <v>1.5832782399999999E-2</v>
      </c>
      <c r="I487" s="5">
        <v>80079.601498999997</v>
      </c>
      <c r="J487" s="2">
        <v>3225.0239467968918</v>
      </c>
      <c r="K487" s="2">
        <v>3174.7586835431916</v>
      </c>
      <c r="L487" s="2">
        <v>3222.29</v>
      </c>
      <c r="M487" s="3" t="s">
        <v>4015</v>
      </c>
    </row>
    <row r="488" spans="1:13" x14ac:dyDescent="0.25">
      <c r="A488" t="str">
        <f t="shared" si="7"/>
        <v>279508C281</v>
      </c>
      <c r="B488" s="4" t="s">
        <v>1826</v>
      </c>
      <c r="C488" s="1">
        <v>2795</v>
      </c>
      <c r="D488" s="1" t="s">
        <v>1827</v>
      </c>
      <c r="E488" s="2">
        <v>345.04</v>
      </c>
      <c r="F488" s="2">
        <v>559481.37659999996</v>
      </c>
      <c r="G488" s="2">
        <v>429582.2242</v>
      </c>
      <c r="H488" s="3">
        <v>0.30238484059999998</v>
      </c>
      <c r="I488" s="5">
        <v>129899.15240000001</v>
      </c>
      <c r="J488" s="2">
        <v>1621.4971498956641</v>
      </c>
      <c r="K488" s="2">
        <v>1245.0215169255737</v>
      </c>
      <c r="L488" s="2">
        <v>1571.18</v>
      </c>
      <c r="M488" s="3" t="s">
        <v>4017</v>
      </c>
    </row>
    <row r="489" spans="1:13" x14ac:dyDescent="0.25">
      <c r="A489" t="str">
        <f t="shared" si="7"/>
        <v>279908C291</v>
      </c>
      <c r="B489" s="4" t="s">
        <v>1834</v>
      </c>
      <c r="C489" s="1">
        <v>2799</v>
      </c>
      <c r="D489" s="1" t="s">
        <v>1835</v>
      </c>
      <c r="E489" s="2">
        <v>251.3</v>
      </c>
      <c r="F489" s="2">
        <v>302076.35399999999</v>
      </c>
      <c r="G489" s="2">
        <v>289157.83649000002</v>
      </c>
      <c r="H489" s="3">
        <v>4.4676352799999999E-2</v>
      </c>
      <c r="I489" s="5">
        <v>12918.517512</v>
      </c>
      <c r="J489" s="2">
        <v>1202.0547313967368</v>
      </c>
      <c r="K489" s="2">
        <v>1150.6479764822921</v>
      </c>
      <c r="L489" s="2">
        <v>1323.68</v>
      </c>
      <c r="M489" s="3" t="s">
        <v>4017</v>
      </c>
    </row>
    <row r="490" spans="1:13" x14ac:dyDescent="0.25">
      <c r="A490" t="str">
        <f t="shared" si="7"/>
        <v>280408C311</v>
      </c>
      <c r="B490" s="4" t="s">
        <v>1842</v>
      </c>
      <c r="C490" s="1">
        <v>2804</v>
      </c>
      <c r="D490" s="1" t="s">
        <v>1843</v>
      </c>
      <c r="E490" s="2">
        <v>1655.32</v>
      </c>
      <c r="F490" s="2">
        <v>2416818.2622000002</v>
      </c>
      <c r="G490" s="2">
        <v>2607477.9391000001</v>
      </c>
      <c r="H490" s="3">
        <v>-7.3120341000000005E-2</v>
      </c>
      <c r="I490" s="5">
        <v>-190659.67689999999</v>
      </c>
      <c r="J490" s="2">
        <v>1460.0308473286134</v>
      </c>
      <c r="K490" s="2">
        <v>1575.2107985767104</v>
      </c>
      <c r="L490" s="2">
        <v>1452.93</v>
      </c>
      <c r="M490" s="3" t="s">
        <v>4018</v>
      </c>
    </row>
    <row r="491" spans="1:13" x14ac:dyDescent="0.25">
      <c r="A491" t="str">
        <f t="shared" si="7"/>
        <v>280808C321</v>
      </c>
      <c r="B491" s="4" t="s">
        <v>1846</v>
      </c>
      <c r="C491" s="1">
        <v>2808</v>
      </c>
      <c r="D491" s="1" t="s">
        <v>1847</v>
      </c>
      <c r="E491" s="2">
        <v>16619.61</v>
      </c>
      <c r="F491" s="2">
        <v>29879056.397999998</v>
      </c>
      <c r="G491" s="2">
        <v>31954315.938999999</v>
      </c>
      <c r="H491" s="3">
        <v>-6.4944577000000003E-2</v>
      </c>
      <c r="I491" s="5">
        <v>-2075259.541</v>
      </c>
      <c r="J491" s="2">
        <v>1797.8193470243884</v>
      </c>
      <c r="K491" s="2">
        <v>1922.687472148865</v>
      </c>
      <c r="L491" s="2">
        <v>1820.38</v>
      </c>
      <c r="M491" s="3" t="s">
        <v>4016</v>
      </c>
    </row>
    <row r="492" spans="1:13" x14ac:dyDescent="0.25">
      <c r="A492" t="str">
        <f t="shared" si="7"/>
        <v>280908C322</v>
      </c>
      <c r="B492" s="4" t="s">
        <v>1848</v>
      </c>
      <c r="C492" s="1">
        <v>2809</v>
      </c>
      <c r="D492" s="1" t="s">
        <v>1849</v>
      </c>
      <c r="E492" s="2">
        <v>2927.02</v>
      </c>
      <c r="F492" s="2">
        <v>7755256.0303999996</v>
      </c>
      <c r="G492" s="2">
        <v>7843965.9244999997</v>
      </c>
      <c r="H492" s="3">
        <v>-1.1309316999999999E-2</v>
      </c>
      <c r="I492" s="5">
        <v>-88709.894100000005</v>
      </c>
      <c r="J492" s="2">
        <v>2649.5398153753645</v>
      </c>
      <c r="K492" s="2">
        <v>2679.8470541711363</v>
      </c>
      <c r="L492" s="2">
        <v>2770.01</v>
      </c>
      <c r="M492" s="3" t="s">
        <v>4016</v>
      </c>
    </row>
    <row r="493" spans="1:13" x14ac:dyDescent="0.25">
      <c r="A493" t="str">
        <f t="shared" si="7"/>
        <v>281208C32J</v>
      </c>
      <c r="B493" s="4" t="s">
        <v>1854</v>
      </c>
      <c r="C493" s="1">
        <v>2812</v>
      </c>
      <c r="D493" s="1" t="s">
        <v>1855</v>
      </c>
      <c r="E493" s="2">
        <v>975.49</v>
      </c>
      <c r="F493" s="2">
        <v>955394.90599999996</v>
      </c>
      <c r="G493" s="2">
        <v>974946.76561999996</v>
      </c>
      <c r="H493" s="3">
        <v>-2.0054283999999999E-2</v>
      </c>
      <c r="I493" s="5">
        <v>-19551.859619999999</v>
      </c>
      <c r="J493" s="2">
        <v>979.4</v>
      </c>
      <c r="K493" s="2">
        <v>999.4431164030384</v>
      </c>
      <c r="L493" s="2">
        <v>979.40000000000009</v>
      </c>
      <c r="M493" s="3" t="s">
        <v>4017</v>
      </c>
    </row>
    <row r="494" spans="1:13" x14ac:dyDescent="0.25">
      <c r="A494" t="str">
        <f t="shared" si="7"/>
        <v>281308C331</v>
      </c>
      <c r="B494" s="4" t="s">
        <v>1856</v>
      </c>
      <c r="C494" s="1">
        <v>2813</v>
      </c>
      <c r="D494" s="1" t="s">
        <v>1857</v>
      </c>
      <c r="E494" s="2">
        <v>4968.4399999999996</v>
      </c>
      <c r="F494" s="2">
        <v>6112869.1464999998</v>
      </c>
      <c r="G494" s="2">
        <v>6379517.7680000002</v>
      </c>
      <c r="H494" s="3">
        <v>-4.1797613999999997E-2</v>
      </c>
      <c r="I494" s="5">
        <v>-266648.62150000001</v>
      </c>
      <c r="J494" s="2">
        <v>1230.3397336991088</v>
      </c>
      <c r="K494" s="2">
        <v>1284.0082134432539</v>
      </c>
      <c r="L494" s="2">
        <v>1225.52</v>
      </c>
      <c r="M494" s="3" t="s">
        <v>4016</v>
      </c>
    </row>
    <row r="495" spans="1:13" x14ac:dyDescent="0.25">
      <c r="A495" t="str">
        <f t="shared" si="7"/>
        <v>281408C332</v>
      </c>
      <c r="B495" s="4" t="s">
        <v>1858</v>
      </c>
      <c r="C495" s="1">
        <v>2814</v>
      </c>
      <c r="D495" s="1" t="s">
        <v>1859</v>
      </c>
      <c r="E495" s="2">
        <v>465.18</v>
      </c>
      <c r="F495" s="2">
        <v>1202906.1672</v>
      </c>
      <c r="G495" s="2">
        <v>1035848.4938000001</v>
      </c>
      <c r="H495" s="3">
        <v>0.16127616580000001</v>
      </c>
      <c r="I495" s="5">
        <v>167057.67339000001</v>
      </c>
      <c r="J495" s="2">
        <v>2585.8939920030957</v>
      </c>
      <c r="K495" s="2">
        <v>2226.7691942903825</v>
      </c>
      <c r="L495" s="2">
        <v>2509.04</v>
      </c>
      <c r="M495" s="3" t="s">
        <v>4017</v>
      </c>
    </row>
    <row r="496" spans="1:13" x14ac:dyDescent="0.25">
      <c r="A496" t="str">
        <f t="shared" si="7"/>
        <v>281708C341</v>
      </c>
      <c r="B496" s="4" t="s">
        <v>1860</v>
      </c>
      <c r="C496" s="1">
        <v>2817</v>
      </c>
      <c r="D496" s="1" t="s">
        <v>1861</v>
      </c>
      <c r="E496" s="2">
        <v>29956.16</v>
      </c>
      <c r="F496" s="2">
        <v>50406122.067000002</v>
      </c>
      <c r="G496" s="2">
        <v>48467310.056000002</v>
      </c>
      <c r="H496" s="3">
        <v>4.0002467799999997E-2</v>
      </c>
      <c r="I496" s="5">
        <v>1938812.0112999999</v>
      </c>
      <c r="J496" s="2">
        <v>1682.663000431297</v>
      </c>
      <c r="K496" s="2">
        <v>1617.9413534979117</v>
      </c>
      <c r="L496" s="2">
        <v>1682.43</v>
      </c>
      <c r="M496" s="3" t="s">
        <v>4016</v>
      </c>
    </row>
    <row r="497" spans="1:13" x14ac:dyDescent="0.25">
      <c r="A497" t="str">
        <f t="shared" si="7"/>
        <v>281808C342</v>
      </c>
      <c r="B497" s="4" t="s">
        <v>1862</v>
      </c>
      <c r="C497" s="1">
        <v>2818</v>
      </c>
      <c r="D497" s="1" t="s">
        <v>1863</v>
      </c>
      <c r="E497" s="2">
        <v>512.64</v>
      </c>
      <c r="F497" s="2">
        <v>969565.81880000001</v>
      </c>
      <c r="G497" s="2">
        <v>889407.97045999998</v>
      </c>
      <c r="H497" s="3">
        <v>9.0124949400000001E-2</v>
      </c>
      <c r="I497" s="5">
        <v>80157.848343999998</v>
      </c>
      <c r="J497" s="2">
        <v>1891.3190909800251</v>
      </c>
      <c r="K497" s="2">
        <v>1734.9562469959426</v>
      </c>
      <c r="L497" s="2">
        <v>1887.37</v>
      </c>
      <c r="M497" s="3" t="s">
        <v>4009</v>
      </c>
    </row>
    <row r="498" spans="1:13" x14ac:dyDescent="0.25">
      <c r="A498" t="str">
        <f t="shared" si="7"/>
        <v>282108C351</v>
      </c>
      <c r="B498" s="4" t="s">
        <v>1864</v>
      </c>
      <c r="C498" s="1">
        <v>2821</v>
      </c>
      <c r="D498" s="1" t="s">
        <v>1865</v>
      </c>
      <c r="E498" s="2">
        <v>18770.150000000001</v>
      </c>
      <c r="F498" s="2">
        <v>27174146.684999999</v>
      </c>
      <c r="G498" s="2">
        <v>29428603.901999999</v>
      </c>
      <c r="H498" s="3">
        <v>-7.6607684999999995E-2</v>
      </c>
      <c r="I498" s="5">
        <v>-2254457.2170000002</v>
      </c>
      <c r="J498" s="2">
        <v>1447.7319938839059</v>
      </c>
      <c r="K498" s="2">
        <v>1567.8406353705216</v>
      </c>
      <c r="L498" s="2">
        <v>1476.17</v>
      </c>
      <c r="M498" s="3" t="s">
        <v>4016</v>
      </c>
    </row>
    <row r="499" spans="1:13" x14ac:dyDescent="0.25">
      <c r="A499" t="str">
        <f t="shared" si="7"/>
        <v>282208C352</v>
      </c>
      <c r="B499" s="4" t="s">
        <v>1866</v>
      </c>
      <c r="C499" s="1">
        <v>2822</v>
      </c>
      <c r="D499" s="1" t="s">
        <v>1867</v>
      </c>
      <c r="E499" s="2">
        <v>3382.72</v>
      </c>
      <c r="F499" s="2">
        <v>7148900.1632000003</v>
      </c>
      <c r="G499" s="2">
        <v>7577331.1924000001</v>
      </c>
      <c r="H499" s="3">
        <v>-5.6541150999999998E-2</v>
      </c>
      <c r="I499" s="5">
        <v>-428431.02919999999</v>
      </c>
      <c r="J499" s="2">
        <v>2113.358528994419</v>
      </c>
      <c r="K499" s="2">
        <v>2240.0113495648475</v>
      </c>
      <c r="L499" s="2">
        <v>2112.02</v>
      </c>
      <c r="M499" s="3" t="s">
        <v>4016</v>
      </c>
    </row>
    <row r="500" spans="1:13" x14ac:dyDescent="0.25">
      <c r="A500" t="str">
        <f t="shared" si="7"/>
        <v>282308C353</v>
      </c>
      <c r="B500" s="4" t="s">
        <v>1868</v>
      </c>
      <c r="C500" s="1">
        <v>2823</v>
      </c>
      <c r="D500" s="1" t="s">
        <v>1869</v>
      </c>
      <c r="E500" s="2">
        <v>1001.56</v>
      </c>
      <c r="F500" s="2">
        <v>3103734.6327</v>
      </c>
      <c r="G500" s="2">
        <v>3325879.5392999998</v>
      </c>
      <c r="H500" s="3">
        <v>-6.6792829999999997E-2</v>
      </c>
      <c r="I500" s="5">
        <v>-222144.90659999999</v>
      </c>
      <c r="J500" s="2">
        <v>3098.9003481568752</v>
      </c>
      <c r="K500" s="2">
        <v>3320.6992484723833</v>
      </c>
      <c r="L500" s="2">
        <v>3092.96</v>
      </c>
      <c r="M500" s="3" t="s">
        <v>4016</v>
      </c>
    </row>
    <row r="501" spans="1:13" x14ac:dyDescent="0.25">
      <c r="A501" t="str">
        <f t="shared" si="7"/>
        <v>282508C35J</v>
      </c>
      <c r="B501" s="4" t="s">
        <v>1872</v>
      </c>
      <c r="C501" s="1">
        <v>2825</v>
      </c>
      <c r="D501" s="1" t="s">
        <v>1873</v>
      </c>
      <c r="E501" s="2">
        <v>1407.75</v>
      </c>
      <c r="F501" s="2">
        <v>1236553.5225</v>
      </c>
      <c r="G501" s="2">
        <v>1267894.6074999999</v>
      </c>
      <c r="H501" s="3">
        <v>-2.4718998999999998E-2</v>
      </c>
      <c r="I501" s="5">
        <v>-31341.08497</v>
      </c>
      <c r="J501" s="2">
        <v>878.39</v>
      </c>
      <c r="K501" s="2">
        <v>900.65324631504166</v>
      </c>
      <c r="L501" s="2">
        <v>878.3900000000001</v>
      </c>
      <c r="M501" s="3" t="s">
        <v>4016</v>
      </c>
    </row>
    <row r="502" spans="1:13" x14ac:dyDescent="0.25">
      <c r="A502" t="str">
        <f t="shared" si="7"/>
        <v>282608C361</v>
      </c>
      <c r="B502" s="4" t="s">
        <v>1874</v>
      </c>
      <c r="C502" s="1">
        <v>2826</v>
      </c>
      <c r="D502" s="1" t="s">
        <v>1875</v>
      </c>
      <c r="E502" s="2">
        <v>924.31</v>
      </c>
      <c r="F502" s="2">
        <v>1164139.1203000001</v>
      </c>
      <c r="G502" s="2">
        <v>1128413.0955000001</v>
      </c>
      <c r="H502" s="3">
        <v>3.16604131E-2</v>
      </c>
      <c r="I502" s="5">
        <v>35726.024756999999</v>
      </c>
      <c r="J502" s="2">
        <v>1259.4682739557077</v>
      </c>
      <c r="K502" s="2">
        <v>1220.8167124665968</v>
      </c>
      <c r="L502" s="2">
        <v>1286.29</v>
      </c>
      <c r="M502" s="3" t="s">
        <v>4016</v>
      </c>
    </row>
    <row r="503" spans="1:13" x14ac:dyDescent="0.25">
      <c r="A503" t="str">
        <f t="shared" si="7"/>
        <v>283008C36J</v>
      </c>
      <c r="B503" s="4" t="s">
        <v>1876</v>
      </c>
      <c r="C503" s="1">
        <v>2830</v>
      </c>
      <c r="D503" s="1" t="s">
        <v>1877</v>
      </c>
      <c r="E503" s="2">
        <v>868.8</v>
      </c>
      <c r="F503" s="2">
        <v>838140.04799999995</v>
      </c>
      <c r="G503" s="2">
        <v>537538.21550000005</v>
      </c>
      <c r="H503" s="3">
        <v>0.55921946349999996</v>
      </c>
      <c r="I503" s="5">
        <v>300601.83250000002</v>
      </c>
      <c r="J503" s="2">
        <v>964.71</v>
      </c>
      <c r="K503" s="2">
        <v>618.71341563075521</v>
      </c>
      <c r="L503" s="2">
        <v>964.71</v>
      </c>
      <c r="M503" s="3" t="s">
        <v>4017</v>
      </c>
    </row>
    <row r="504" spans="1:13" x14ac:dyDescent="0.25">
      <c r="A504" t="str">
        <f t="shared" si="7"/>
        <v>283108C371</v>
      </c>
      <c r="B504" s="4" t="s">
        <v>1878</v>
      </c>
      <c r="C504" s="1">
        <v>2831</v>
      </c>
      <c r="D504" s="1" t="s">
        <v>1879</v>
      </c>
      <c r="E504" s="2">
        <v>53145.3</v>
      </c>
      <c r="F504" s="2">
        <v>73166926.575000003</v>
      </c>
      <c r="G504" s="2">
        <v>74167409.603</v>
      </c>
      <c r="H504" s="3">
        <v>-1.3489523999999999E-2</v>
      </c>
      <c r="I504" s="5">
        <v>-1000483.028</v>
      </c>
      <c r="J504" s="2">
        <v>1376.7337201031887</v>
      </c>
      <c r="K504" s="2">
        <v>1395.5591482783989</v>
      </c>
      <c r="L504" s="2">
        <v>1409.44</v>
      </c>
      <c r="M504" s="3" t="s">
        <v>4009</v>
      </c>
    </row>
    <row r="505" spans="1:13" x14ac:dyDescent="0.25">
      <c r="A505" t="str">
        <f t="shared" si="7"/>
        <v>283208C372</v>
      </c>
      <c r="B505" s="4" t="s">
        <v>1880</v>
      </c>
      <c r="C505" s="1">
        <v>2832</v>
      </c>
      <c r="D505" s="1" t="s">
        <v>1881</v>
      </c>
      <c r="E505" s="2">
        <v>2347.9699999999998</v>
      </c>
      <c r="F505" s="2">
        <v>4253862.0833999999</v>
      </c>
      <c r="G505" s="2">
        <v>4134694.2458000001</v>
      </c>
      <c r="H505" s="3">
        <v>2.8821438899999999E-2</v>
      </c>
      <c r="I505" s="5">
        <v>119167.83761</v>
      </c>
      <c r="J505" s="2">
        <v>1811.719094962883</v>
      </c>
      <c r="K505" s="2">
        <v>1760.9655343977993</v>
      </c>
      <c r="L505" s="2">
        <v>1810.51</v>
      </c>
      <c r="M505" s="3" t="s">
        <v>4009</v>
      </c>
    </row>
    <row r="506" spans="1:13" x14ac:dyDescent="0.25">
      <c r="A506" t="str">
        <f t="shared" si="7"/>
        <v>283508C37J</v>
      </c>
      <c r="B506" s="4" t="s">
        <v>1886</v>
      </c>
      <c r="C506" s="1">
        <v>2835</v>
      </c>
      <c r="D506" s="1" t="s">
        <v>1887</v>
      </c>
      <c r="E506" s="2">
        <v>15885.98</v>
      </c>
      <c r="F506" s="2">
        <v>11142108.652000001</v>
      </c>
      <c r="G506" s="2">
        <v>10687214.366</v>
      </c>
      <c r="H506" s="3">
        <v>4.2564345699999999E-2</v>
      </c>
      <c r="I506" s="5">
        <v>454894.28688999999</v>
      </c>
      <c r="J506" s="2">
        <v>701.37999997482063</v>
      </c>
      <c r="K506" s="2">
        <v>672.74504726809425</v>
      </c>
      <c r="L506" s="2">
        <v>701.38</v>
      </c>
      <c r="M506" s="3" t="s">
        <v>4009</v>
      </c>
    </row>
    <row r="507" spans="1:13" x14ac:dyDescent="0.25">
      <c r="A507" t="str">
        <f t="shared" si="7"/>
        <v>283608C381</v>
      </c>
      <c r="B507" s="4" t="s">
        <v>1888</v>
      </c>
      <c r="C507" s="1">
        <v>2836</v>
      </c>
      <c r="D507" s="1" t="s">
        <v>1889</v>
      </c>
      <c r="E507" s="2">
        <v>5025.59</v>
      </c>
      <c r="F507" s="2">
        <v>4278165.7713000001</v>
      </c>
      <c r="G507" s="2">
        <v>5308266.4570000004</v>
      </c>
      <c r="H507" s="3">
        <v>-0.19405594900000001</v>
      </c>
      <c r="I507" s="5">
        <v>-1030100.686</v>
      </c>
      <c r="J507" s="2">
        <v>851.27632204377994</v>
      </c>
      <c r="K507" s="2">
        <v>1056.2474171191841</v>
      </c>
      <c r="L507" s="2">
        <v>847.24</v>
      </c>
      <c r="M507" s="3" t="s">
        <v>4009</v>
      </c>
    </row>
    <row r="508" spans="1:13" x14ac:dyDescent="0.25">
      <c r="A508" t="str">
        <f t="shared" si="7"/>
        <v>283708C382</v>
      </c>
      <c r="B508" s="4" t="s">
        <v>1890</v>
      </c>
      <c r="C508" s="1">
        <v>2837</v>
      </c>
      <c r="D508" s="1" t="s">
        <v>1891</v>
      </c>
      <c r="E508" s="2">
        <v>290.95999999999998</v>
      </c>
      <c r="F508" s="2">
        <v>498579.6545</v>
      </c>
      <c r="G508" s="2">
        <v>522123.39953</v>
      </c>
      <c r="H508" s="3">
        <v>-4.5092300000000002E-2</v>
      </c>
      <c r="I508" s="5">
        <v>-23543.745029999998</v>
      </c>
      <c r="J508" s="2">
        <v>1713.5676879983505</v>
      </c>
      <c r="K508" s="2">
        <v>1794.4851509829532</v>
      </c>
      <c r="L508" s="2">
        <v>1706.8</v>
      </c>
      <c r="M508" s="3" t="s">
        <v>4015</v>
      </c>
    </row>
    <row r="509" spans="1:13" x14ac:dyDescent="0.25">
      <c r="A509" t="str">
        <f t="shared" si="7"/>
        <v>284008C38J</v>
      </c>
      <c r="B509" s="4" t="s">
        <v>1892</v>
      </c>
      <c r="C509" s="1">
        <v>2840</v>
      </c>
      <c r="D509" s="1" t="s">
        <v>1893</v>
      </c>
      <c r="E509" s="2">
        <v>15680.22</v>
      </c>
      <c r="F509" s="2">
        <v>13284909.593</v>
      </c>
      <c r="G509" s="2">
        <v>14006164.630999999</v>
      </c>
      <c r="H509" s="3">
        <v>-5.1495541999999998E-2</v>
      </c>
      <c r="I509" s="5">
        <v>-721255.03850000002</v>
      </c>
      <c r="J509" s="2">
        <v>847.24000001275499</v>
      </c>
      <c r="K509" s="2">
        <v>893.23776267169717</v>
      </c>
      <c r="L509" s="2">
        <v>847.24</v>
      </c>
      <c r="M509" s="3" t="s">
        <v>4016</v>
      </c>
    </row>
    <row r="510" spans="1:13" x14ac:dyDescent="0.25">
      <c r="A510" t="str">
        <f t="shared" si="7"/>
        <v>284108C391</v>
      </c>
      <c r="B510" s="4" t="s">
        <v>1894</v>
      </c>
      <c r="C510" s="1">
        <v>2841</v>
      </c>
      <c r="D510" s="1" t="s">
        <v>1895</v>
      </c>
      <c r="E510" s="2">
        <v>17178.13</v>
      </c>
      <c r="F510" s="2">
        <v>17040250.309999999</v>
      </c>
      <c r="G510" s="2">
        <v>18847220.91</v>
      </c>
      <c r="H510" s="3">
        <v>-9.5874643999999995E-2</v>
      </c>
      <c r="I510" s="5">
        <v>-1806970.6</v>
      </c>
      <c r="J510" s="2">
        <v>991.97353320763068</v>
      </c>
      <c r="K510" s="2">
        <v>1097.1637139781803</v>
      </c>
      <c r="L510" s="2">
        <v>986.46</v>
      </c>
      <c r="M510" s="3" t="s">
        <v>4016</v>
      </c>
    </row>
    <row r="511" spans="1:13" x14ac:dyDescent="0.25">
      <c r="A511" t="str">
        <f t="shared" si="7"/>
        <v>284208C392</v>
      </c>
      <c r="B511" s="4" t="s">
        <v>1896</v>
      </c>
      <c r="C511" s="1">
        <v>2842</v>
      </c>
      <c r="D511" s="1" t="s">
        <v>1897</v>
      </c>
      <c r="E511" s="2">
        <v>2077.85</v>
      </c>
      <c r="F511" s="2">
        <v>3998766.7363</v>
      </c>
      <c r="G511" s="2">
        <v>4132935.5274</v>
      </c>
      <c r="H511" s="3">
        <v>-3.2463315999999999E-2</v>
      </c>
      <c r="I511" s="5">
        <v>-134168.7911</v>
      </c>
      <c r="J511" s="2">
        <v>1924.4732470101308</v>
      </c>
      <c r="K511" s="2">
        <v>1989.0442175325456</v>
      </c>
      <c r="L511" s="2">
        <v>1914.51</v>
      </c>
      <c r="M511" s="3" t="s">
        <v>4016</v>
      </c>
    </row>
    <row r="512" spans="1:13" x14ac:dyDescent="0.25">
      <c r="A512" t="str">
        <f t="shared" si="7"/>
        <v>284508C39J</v>
      </c>
      <c r="B512" s="4" t="s">
        <v>1902</v>
      </c>
      <c r="C512" s="1">
        <v>2845</v>
      </c>
      <c r="D512" s="1" t="s">
        <v>1903</v>
      </c>
      <c r="E512" s="2">
        <v>5704.94</v>
      </c>
      <c r="F512" s="2">
        <v>4264214.4523999998</v>
      </c>
      <c r="G512" s="2">
        <v>4655327.9368000003</v>
      </c>
      <c r="H512" s="3">
        <v>-8.4014164000000002E-2</v>
      </c>
      <c r="I512" s="5">
        <v>-391113.48440000002</v>
      </c>
      <c r="J512" s="2">
        <v>747.46</v>
      </c>
      <c r="K512" s="2">
        <v>816.01698471850727</v>
      </c>
      <c r="L512" s="2">
        <v>747.46</v>
      </c>
      <c r="M512" s="3" t="s">
        <v>4016</v>
      </c>
    </row>
    <row r="513" spans="1:13" x14ac:dyDescent="0.25">
      <c r="A513" t="str">
        <f t="shared" si="7"/>
        <v>284608C401</v>
      </c>
      <c r="B513" s="4" t="s">
        <v>1904</v>
      </c>
      <c r="C513" s="1">
        <v>2846</v>
      </c>
      <c r="D513" s="1" t="s">
        <v>1905</v>
      </c>
      <c r="E513" s="2">
        <v>42692.26</v>
      </c>
      <c r="F513" s="2">
        <v>54125380.061999999</v>
      </c>
      <c r="G513" s="2">
        <v>63143386.816</v>
      </c>
      <c r="H513" s="3">
        <v>-0.14281791299999999</v>
      </c>
      <c r="I513" s="5">
        <v>-9018006.7550000008</v>
      </c>
      <c r="J513" s="2">
        <v>1267.8031114305027</v>
      </c>
      <c r="K513" s="2">
        <v>1479.0359380365433</v>
      </c>
      <c r="L513" s="2">
        <v>1265.4100000000001</v>
      </c>
      <c r="M513" s="3" t="s">
        <v>4016</v>
      </c>
    </row>
    <row r="514" spans="1:13" x14ac:dyDescent="0.25">
      <c r="A514" t="str">
        <f t="shared" si="7"/>
        <v>284708C402</v>
      </c>
      <c r="B514" s="4" t="s">
        <v>1906</v>
      </c>
      <c r="C514" s="1">
        <v>2847</v>
      </c>
      <c r="D514" s="1" t="s">
        <v>1907</v>
      </c>
      <c r="E514" s="2">
        <v>3380.82</v>
      </c>
      <c r="F514" s="2">
        <v>5869330.6348000001</v>
      </c>
      <c r="G514" s="2">
        <v>6446981.9939999999</v>
      </c>
      <c r="H514" s="3">
        <v>-8.9600274999999993E-2</v>
      </c>
      <c r="I514" s="5">
        <v>-577651.35919999995</v>
      </c>
      <c r="J514" s="2">
        <v>1736.0671774303275</v>
      </c>
      <c r="K514" s="2">
        <v>1906.928494862193</v>
      </c>
      <c r="L514" s="2">
        <v>1715.66</v>
      </c>
      <c r="M514" s="3" t="s">
        <v>4009</v>
      </c>
    </row>
    <row r="515" spans="1:13" x14ac:dyDescent="0.25">
      <c r="A515" t="str">
        <f t="shared" ref="A515:A578" si="8">TRIM(CONCATENATE(C515,B515))</f>
        <v>285008C40J</v>
      </c>
      <c r="B515" s="4" t="s">
        <v>1908</v>
      </c>
      <c r="C515" s="1">
        <v>2850</v>
      </c>
      <c r="D515" s="1" t="s">
        <v>1909</v>
      </c>
      <c r="E515" s="2">
        <v>5813.45</v>
      </c>
      <c r="F515" s="2">
        <v>7356397.7644999996</v>
      </c>
      <c r="G515" s="2">
        <v>5464529.9552999996</v>
      </c>
      <c r="H515" s="3">
        <v>0.34620869949999999</v>
      </c>
      <c r="I515" s="5">
        <v>1891867.8092</v>
      </c>
      <c r="J515" s="2">
        <v>1265.4099999999999</v>
      </c>
      <c r="K515" s="2">
        <v>939.98055462763068</v>
      </c>
      <c r="L515" s="2">
        <v>1265.4100000000001</v>
      </c>
      <c r="M515" s="3" t="s">
        <v>4016</v>
      </c>
    </row>
    <row r="516" spans="1:13" x14ac:dyDescent="0.25">
      <c r="A516" t="str">
        <f t="shared" si="8"/>
        <v>285108C411</v>
      </c>
      <c r="B516" s="4" t="s">
        <v>1910</v>
      </c>
      <c r="C516" s="1">
        <v>2851</v>
      </c>
      <c r="D516" s="1" t="s">
        <v>1911</v>
      </c>
      <c r="E516" s="2">
        <v>7797.38</v>
      </c>
      <c r="F516" s="2">
        <v>8209902.9506999999</v>
      </c>
      <c r="G516" s="2">
        <v>8680518.5577000007</v>
      </c>
      <c r="H516" s="3">
        <v>-5.4215148999999997E-2</v>
      </c>
      <c r="I516" s="5">
        <v>-470615.60700000002</v>
      </c>
      <c r="J516" s="2">
        <v>1052.9053285462553</v>
      </c>
      <c r="K516" s="2">
        <v>1113.2609360708341</v>
      </c>
      <c r="L516" s="2">
        <v>1051.6400000000001</v>
      </c>
      <c r="M516" s="3" t="s">
        <v>4016</v>
      </c>
    </row>
    <row r="517" spans="1:13" x14ac:dyDescent="0.25">
      <c r="A517" t="str">
        <f t="shared" si="8"/>
        <v>285208C412</v>
      </c>
      <c r="B517" s="4" t="s">
        <v>1912</v>
      </c>
      <c r="C517" s="1">
        <v>2852</v>
      </c>
      <c r="D517" s="1" t="s">
        <v>1913</v>
      </c>
      <c r="E517" s="2">
        <v>237.19</v>
      </c>
      <c r="F517" s="2">
        <v>377548.549</v>
      </c>
      <c r="G517" s="2">
        <v>375417.88952000003</v>
      </c>
      <c r="H517" s="3">
        <v>5.6754340999999996E-3</v>
      </c>
      <c r="I517" s="5">
        <v>2130.6594765</v>
      </c>
      <c r="J517" s="2">
        <v>1591.755761204098</v>
      </c>
      <c r="K517" s="2">
        <v>1582.7728383152748</v>
      </c>
      <c r="L517" s="2">
        <v>1589.68</v>
      </c>
      <c r="M517" s="3" t="s">
        <v>4017</v>
      </c>
    </row>
    <row r="518" spans="1:13" x14ac:dyDescent="0.25">
      <c r="A518" t="str">
        <f t="shared" si="8"/>
        <v>285508C41J</v>
      </c>
      <c r="B518" s="4" t="s">
        <v>1914</v>
      </c>
      <c r="C518" s="1">
        <v>2855</v>
      </c>
      <c r="D518" s="1" t="s">
        <v>1915</v>
      </c>
      <c r="E518" s="2">
        <v>19319.18</v>
      </c>
      <c r="F518" s="2">
        <v>15237616.841</v>
      </c>
      <c r="G518" s="2">
        <v>12602629.153000001</v>
      </c>
      <c r="H518" s="3">
        <v>0.2090823792</v>
      </c>
      <c r="I518" s="5">
        <v>2634987.6880999999</v>
      </c>
      <c r="J518" s="2">
        <v>788.72999997929514</v>
      </c>
      <c r="K518" s="2">
        <v>652.3376847775113</v>
      </c>
      <c r="L518" s="2">
        <v>788.73</v>
      </c>
      <c r="M518" s="3" t="s">
        <v>4016</v>
      </c>
    </row>
    <row r="519" spans="1:13" x14ac:dyDescent="0.25">
      <c r="A519" t="str">
        <f t="shared" si="8"/>
        <v>285608C421</v>
      </c>
      <c r="B519" s="4" t="s">
        <v>1916</v>
      </c>
      <c r="C519" s="1">
        <v>2856</v>
      </c>
      <c r="D519" s="1" t="s">
        <v>1917</v>
      </c>
      <c r="E519" s="2">
        <v>9765.83</v>
      </c>
      <c r="F519" s="2">
        <v>9608704.1038000006</v>
      </c>
      <c r="G519" s="2">
        <v>9602042.9825999998</v>
      </c>
      <c r="H519" s="3">
        <v>6.9371920000000004E-4</v>
      </c>
      <c r="I519" s="5">
        <v>6661.1212167000003</v>
      </c>
      <c r="J519" s="2">
        <v>983.91064597683976</v>
      </c>
      <c r="K519" s="2">
        <v>983.22856148427729</v>
      </c>
      <c r="L519" s="2">
        <v>1012.26</v>
      </c>
      <c r="M519" s="3" t="s">
        <v>4016</v>
      </c>
    </row>
    <row r="520" spans="1:13" x14ac:dyDescent="0.25">
      <c r="A520" t="str">
        <f t="shared" si="8"/>
        <v>285708C422</v>
      </c>
      <c r="B520" s="4" t="s">
        <v>1918</v>
      </c>
      <c r="C520" s="1">
        <v>2857</v>
      </c>
      <c r="D520" s="1" t="s">
        <v>1919</v>
      </c>
      <c r="E520" s="2">
        <v>844.01</v>
      </c>
      <c r="F520" s="2">
        <v>1476297.4713000001</v>
      </c>
      <c r="G520" s="2">
        <v>1338466.4878</v>
      </c>
      <c r="H520" s="3">
        <v>0.1029767908</v>
      </c>
      <c r="I520" s="5">
        <v>137830.98353</v>
      </c>
      <c r="J520" s="2">
        <v>1749.1468955344133</v>
      </c>
      <c r="K520" s="2">
        <v>1585.84197793865</v>
      </c>
      <c r="L520" s="2">
        <v>1741.93</v>
      </c>
      <c r="M520" s="3" t="s">
        <v>4016</v>
      </c>
    </row>
    <row r="521" spans="1:13" x14ac:dyDescent="0.25">
      <c r="A521" t="str">
        <f t="shared" si="8"/>
        <v>285808C423</v>
      </c>
      <c r="B521" s="4" t="s">
        <v>1920</v>
      </c>
      <c r="C521" s="1">
        <v>2858</v>
      </c>
      <c r="D521" s="1" t="s">
        <v>1921</v>
      </c>
      <c r="E521" s="2">
        <v>199.82</v>
      </c>
      <c r="F521" s="2">
        <v>494239.7573</v>
      </c>
      <c r="G521" s="2">
        <v>466520.68842000002</v>
      </c>
      <c r="H521" s="3">
        <v>5.9416590900000003E-2</v>
      </c>
      <c r="I521" s="5">
        <v>27719.068885000001</v>
      </c>
      <c r="J521" s="2">
        <v>2473.4248688819939</v>
      </c>
      <c r="K521" s="2">
        <v>2334.7046763086778</v>
      </c>
      <c r="L521" s="2">
        <v>2330.13</v>
      </c>
      <c r="M521" s="3" t="s">
        <v>4017</v>
      </c>
    </row>
    <row r="522" spans="1:13" x14ac:dyDescent="0.25">
      <c r="A522" t="str">
        <f t="shared" si="8"/>
        <v>286008C42J</v>
      </c>
      <c r="B522" s="4" t="s">
        <v>1922</v>
      </c>
      <c r="C522" s="1">
        <v>2860</v>
      </c>
      <c r="D522" s="1" t="s">
        <v>1923</v>
      </c>
      <c r="E522" s="2">
        <v>3898.69</v>
      </c>
      <c r="F522" s="2">
        <v>2959885.4479999999</v>
      </c>
      <c r="G522" s="2">
        <v>2302944.8426000001</v>
      </c>
      <c r="H522" s="3">
        <v>0.2852611115</v>
      </c>
      <c r="I522" s="5">
        <v>656940.60540999996</v>
      </c>
      <c r="J522" s="2">
        <v>759.19999999999993</v>
      </c>
      <c r="K522" s="2">
        <v>590.69709122807922</v>
      </c>
      <c r="L522" s="2">
        <v>759.2</v>
      </c>
      <c r="M522" s="3" t="s">
        <v>4009</v>
      </c>
    </row>
    <row r="523" spans="1:13" x14ac:dyDescent="0.25">
      <c r="A523" t="str">
        <f t="shared" si="8"/>
        <v>286108C431</v>
      </c>
      <c r="B523" s="4" t="s">
        <v>1924</v>
      </c>
      <c r="C523" s="1">
        <v>2861</v>
      </c>
      <c r="D523" s="1" t="s">
        <v>1925</v>
      </c>
      <c r="E523" s="2">
        <v>6577.61</v>
      </c>
      <c r="F523" s="2">
        <v>6142731.4856000002</v>
      </c>
      <c r="G523" s="2">
        <v>6681507.2674000002</v>
      </c>
      <c r="H523" s="3">
        <v>-8.0636862000000004E-2</v>
      </c>
      <c r="I523" s="5">
        <v>-538775.7818</v>
      </c>
      <c r="J523" s="2">
        <v>933.88502595927707</v>
      </c>
      <c r="K523" s="2">
        <v>1015.7955955734683</v>
      </c>
      <c r="L523" s="2">
        <v>928.77</v>
      </c>
      <c r="M523" s="3" t="s">
        <v>4016</v>
      </c>
    </row>
    <row r="524" spans="1:13" x14ac:dyDescent="0.25">
      <c r="A524" t="str">
        <f t="shared" si="8"/>
        <v>286208C432</v>
      </c>
      <c r="B524" s="4" t="s">
        <v>1926</v>
      </c>
      <c r="C524" s="1">
        <v>2862</v>
      </c>
      <c r="D524" s="1" t="s">
        <v>1927</v>
      </c>
      <c r="E524" s="2">
        <v>180.4</v>
      </c>
      <c r="F524" s="2">
        <v>287713.2291</v>
      </c>
      <c r="G524" s="2">
        <v>275973.07084</v>
      </c>
      <c r="H524" s="3">
        <v>4.2540955999999998E-2</v>
      </c>
      <c r="I524" s="5">
        <v>11740.158256000001</v>
      </c>
      <c r="J524" s="2">
        <v>1594.8626890243902</v>
      </c>
      <c r="K524" s="2">
        <v>1529.7842064301551</v>
      </c>
      <c r="L524" s="2">
        <v>1593.06</v>
      </c>
      <c r="M524" s="3" t="s">
        <v>4017</v>
      </c>
    </row>
    <row r="525" spans="1:13" x14ac:dyDescent="0.25">
      <c r="A525" t="str">
        <f t="shared" si="8"/>
        <v>286508C43J</v>
      </c>
      <c r="B525" s="4" t="s">
        <v>1930</v>
      </c>
      <c r="C525" s="1">
        <v>2865</v>
      </c>
      <c r="D525" s="1" t="s">
        <v>1931</v>
      </c>
      <c r="E525" s="2">
        <v>10745.47</v>
      </c>
      <c r="F525" s="2">
        <v>7861170.9425999997</v>
      </c>
      <c r="G525" s="2">
        <v>7126509.8164999997</v>
      </c>
      <c r="H525" s="3">
        <v>0.1030884886</v>
      </c>
      <c r="I525" s="5">
        <v>734661.12609999999</v>
      </c>
      <c r="J525" s="2">
        <v>731.58</v>
      </c>
      <c r="K525" s="2">
        <v>663.21061959132544</v>
      </c>
      <c r="L525" s="2">
        <v>731.58</v>
      </c>
      <c r="M525" s="3" t="s">
        <v>4009</v>
      </c>
    </row>
    <row r="526" spans="1:13" x14ac:dyDescent="0.25">
      <c r="A526" t="str">
        <f t="shared" si="8"/>
        <v>286608C441</v>
      </c>
      <c r="B526" s="4" t="s">
        <v>1932</v>
      </c>
      <c r="C526" s="1">
        <v>2866</v>
      </c>
      <c r="D526" s="1" t="s">
        <v>1933</v>
      </c>
      <c r="E526" s="2">
        <v>11108.34</v>
      </c>
      <c r="F526" s="2">
        <v>6744503.9822000004</v>
      </c>
      <c r="G526" s="2">
        <v>8341539.5824999996</v>
      </c>
      <c r="H526" s="3">
        <v>-0.19145573599999999</v>
      </c>
      <c r="I526" s="5">
        <v>-1597035.6</v>
      </c>
      <c r="J526" s="2">
        <v>607.15678329975503</v>
      </c>
      <c r="K526" s="2">
        <v>750.92584333032653</v>
      </c>
      <c r="L526" s="2">
        <v>600.83000000000004</v>
      </c>
      <c r="M526" s="3" t="s">
        <v>4016</v>
      </c>
    </row>
    <row r="527" spans="1:13" x14ac:dyDescent="0.25">
      <c r="A527" t="str">
        <f t="shared" si="8"/>
        <v>286708C442</v>
      </c>
      <c r="B527" s="4" t="s">
        <v>1934</v>
      </c>
      <c r="C527" s="1">
        <v>2867</v>
      </c>
      <c r="D527" s="1" t="s">
        <v>1935</v>
      </c>
      <c r="E527" s="2">
        <v>194.94</v>
      </c>
      <c r="F527" s="2">
        <v>300883.65480000002</v>
      </c>
      <c r="G527" s="2">
        <v>278149.32867999998</v>
      </c>
      <c r="H527" s="3">
        <v>8.1734247699999998E-2</v>
      </c>
      <c r="I527" s="5">
        <v>22734.326125</v>
      </c>
      <c r="J527" s="2">
        <v>1543.4680147737768</v>
      </c>
      <c r="K527" s="2">
        <v>1426.8458432338155</v>
      </c>
      <c r="L527" s="2">
        <v>1455.72</v>
      </c>
      <c r="M527" s="3" t="s">
        <v>4017</v>
      </c>
    </row>
    <row r="528" spans="1:13" x14ac:dyDescent="0.25">
      <c r="A528" t="str">
        <f t="shared" si="8"/>
        <v>287008C44J</v>
      </c>
      <c r="B528" s="4" t="s">
        <v>1936</v>
      </c>
      <c r="C528" s="1">
        <v>2870</v>
      </c>
      <c r="D528" s="1" t="s">
        <v>1937</v>
      </c>
      <c r="E528" s="2">
        <v>70466.63</v>
      </c>
      <c r="F528" s="2">
        <v>42338465.303000003</v>
      </c>
      <c r="G528" s="2">
        <v>36823198.858999997</v>
      </c>
      <c r="H528" s="3">
        <v>0.1497769508</v>
      </c>
      <c r="I528" s="5">
        <v>5515266.4436999997</v>
      </c>
      <c r="J528" s="2">
        <v>600.83000000141908</v>
      </c>
      <c r="K528" s="2">
        <v>522.56222355177192</v>
      </c>
      <c r="L528" s="2">
        <v>600.83000000000004</v>
      </c>
      <c r="M528" s="3" t="s">
        <v>4009</v>
      </c>
    </row>
    <row r="529" spans="1:13" x14ac:dyDescent="0.25">
      <c r="A529" t="str">
        <f t="shared" si="8"/>
        <v>287108C451</v>
      </c>
      <c r="B529" s="4" t="s">
        <v>1938</v>
      </c>
      <c r="C529" s="1">
        <v>2871</v>
      </c>
      <c r="D529" s="1" t="s">
        <v>1939</v>
      </c>
      <c r="E529" s="2">
        <v>9150.56</v>
      </c>
      <c r="F529" s="2">
        <v>5441380.1651999997</v>
      </c>
      <c r="G529" s="2">
        <v>6379064.8580999998</v>
      </c>
      <c r="H529" s="3">
        <v>-0.14699406800000001</v>
      </c>
      <c r="I529" s="5">
        <v>-937684.69290000002</v>
      </c>
      <c r="J529" s="2">
        <v>594.64996297494361</v>
      </c>
      <c r="K529" s="2">
        <v>697.12289281748883</v>
      </c>
      <c r="L529" s="2">
        <v>592.63</v>
      </c>
      <c r="M529" s="3" t="s">
        <v>4016</v>
      </c>
    </row>
    <row r="530" spans="1:13" x14ac:dyDescent="0.25">
      <c r="A530" t="str">
        <f t="shared" si="8"/>
        <v>287508C45J</v>
      </c>
      <c r="B530" s="4" t="s">
        <v>1940</v>
      </c>
      <c r="C530" s="1">
        <v>2875</v>
      </c>
      <c r="D530" s="1" t="s">
        <v>1941</v>
      </c>
      <c r="E530" s="2">
        <v>69793.78</v>
      </c>
      <c r="F530" s="2">
        <v>41361887.840999998</v>
      </c>
      <c r="G530" s="2">
        <v>40546410.766999997</v>
      </c>
      <c r="H530" s="3">
        <v>2.0112188900000001E-2</v>
      </c>
      <c r="I530" s="5">
        <v>815477.07403000002</v>
      </c>
      <c r="J530" s="2">
        <v>592.62999999426881</v>
      </c>
      <c r="K530" s="2">
        <v>580.94590616814276</v>
      </c>
      <c r="L530" s="2">
        <v>592.63</v>
      </c>
      <c r="M530" s="3" t="s">
        <v>4016</v>
      </c>
    </row>
    <row r="531" spans="1:13" x14ac:dyDescent="0.25">
      <c r="A531" t="str">
        <f t="shared" si="8"/>
        <v>287608C461</v>
      </c>
      <c r="B531" s="4" t="s">
        <v>1942</v>
      </c>
      <c r="C531" s="1">
        <v>2876</v>
      </c>
      <c r="D531" s="1" t="s">
        <v>1943</v>
      </c>
      <c r="E531" s="2">
        <v>7458.45</v>
      </c>
      <c r="F531" s="2">
        <v>6282179.9325000001</v>
      </c>
      <c r="G531" s="2">
        <v>5769669.5932999998</v>
      </c>
      <c r="H531" s="3">
        <v>8.8828368899999996E-2</v>
      </c>
      <c r="I531" s="5">
        <v>512510.33915999997</v>
      </c>
      <c r="J531" s="2">
        <v>842.29027914647145</v>
      </c>
      <c r="K531" s="2">
        <v>773.57488396382621</v>
      </c>
      <c r="L531" s="2">
        <v>839.07</v>
      </c>
      <c r="M531" s="3" t="s">
        <v>4016</v>
      </c>
    </row>
    <row r="532" spans="1:13" x14ac:dyDescent="0.25">
      <c r="A532" t="str">
        <f t="shared" si="8"/>
        <v>287708C462</v>
      </c>
      <c r="B532" s="4" t="s">
        <v>1944</v>
      </c>
      <c r="C532" s="1">
        <v>2877</v>
      </c>
      <c r="D532" s="1" t="s">
        <v>1945</v>
      </c>
      <c r="E532" s="2">
        <v>386.27</v>
      </c>
      <c r="F532" s="2">
        <v>713318.67150000005</v>
      </c>
      <c r="G532" s="2">
        <v>689641.08901</v>
      </c>
      <c r="H532" s="3">
        <v>3.4333195699999999E-2</v>
      </c>
      <c r="I532" s="5">
        <v>23677.582484999999</v>
      </c>
      <c r="J532" s="2">
        <v>1846.6841108551016</v>
      </c>
      <c r="K532" s="2">
        <v>1785.3861004219848</v>
      </c>
      <c r="L532" s="2">
        <v>1834.45</v>
      </c>
      <c r="M532" s="3" t="s">
        <v>4015</v>
      </c>
    </row>
    <row r="533" spans="1:13" x14ac:dyDescent="0.25">
      <c r="A533" t="str">
        <f t="shared" si="8"/>
        <v>288008C46J</v>
      </c>
      <c r="B533" s="4" t="s">
        <v>1950</v>
      </c>
      <c r="C533" s="1">
        <v>2880</v>
      </c>
      <c r="D533" s="1" t="s">
        <v>1951</v>
      </c>
      <c r="E533" s="2">
        <v>25668.83</v>
      </c>
      <c r="F533" s="2">
        <v>16153394.719000001</v>
      </c>
      <c r="G533" s="2">
        <v>10668347.905999999</v>
      </c>
      <c r="H533" s="3">
        <v>0.51414210159999996</v>
      </c>
      <c r="I533" s="5">
        <v>5485046.8129000003</v>
      </c>
      <c r="J533" s="2">
        <v>629.29999999999995</v>
      </c>
      <c r="K533" s="2">
        <v>415.61488801787999</v>
      </c>
      <c r="L533" s="2">
        <v>629.29999999999995</v>
      </c>
      <c r="M533" s="3" t="s">
        <v>4009</v>
      </c>
    </row>
    <row r="534" spans="1:13" x14ac:dyDescent="0.25">
      <c r="A534" t="str">
        <f t="shared" si="8"/>
        <v>288108C471</v>
      </c>
      <c r="B534" s="4" t="s">
        <v>1952</v>
      </c>
      <c r="C534" s="1">
        <v>2881</v>
      </c>
      <c r="D534" s="1" t="s">
        <v>1953</v>
      </c>
      <c r="E534" s="2">
        <v>3670.5</v>
      </c>
      <c r="F534" s="2">
        <v>13061828.731000001</v>
      </c>
      <c r="G534" s="2">
        <v>12970351.779999999</v>
      </c>
      <c r="H534" s="3">
        <v>7.0527732999999997E-3</v>
      </c>
      <c r="I534" s="5">
        <v>91476.950555000003</v>
      </c>
      <c r="J534" s="2">
        <v>3558.5965756708897</v>
      </c>
      <c r="K534" s="2">
        <v>3533.6743713390542</v>
      </c>
      <c r="L534" s="2">
        <v>3572.8</v>
      </c>
      <c r="M534" s="3" t="s">
        <v>4016</v>
      </c>
    </row>
    <row r="535" spans="1:13" x14ac:dyDescent="0.25">
      <c r="A535" t="str">
        <f t="shared" si="8"/>
        <v>288208C472</v>
      </c>
      <c r="B535" s="4" t="s">
        <v>1954</v>
      </c>
      <c r="C535" s="1">
        <v>2882</v>
      </c>
      <c r="D535" s="1" t="s">
        <v>1955</v>
      </c>
      <c r="E535" s="2">
        <v>4019.82</v>
      </c>
      <c r="F535" s="2">
        <v>16507942.492000001</v>
      </c>
      <c r="G535" s="2">
        <v>16439128.384</v>
      </c>
      <c r="H535" s="3">
        <v>4.1859949999999996E-3</v>
      </c>
      <c r="I535" s="5">
        <v>68814.108577999999</v>
      </c>
      <c r="J535" s="2">
        <v>4106.6372354981067</v>
      </c>
      <c r="K535" s="2">
        <v>4089.5185316755474</v>
      </c>
      <c r="L535" s="2">
        <v>4111.26</v>
      </c>
      <c r="M535" s="3" t="s">
        <v>4016</v>
      </c>
    </row>
    <row r="536" spans="1:13" x14ac:dyDescent="0.25">
      <c r="A536" t="str">
        <f t="shared" si="8"/>
        <v>288308C473</v>
      </c>
      <c r="B536" s="4" t="s">
        <v>1956</v>
      </c>
      <c r="C536" s="1">
        <v>2883</v>
      </c>
      <c r="D536" s="1" t="s">
        <v>1957</v>
      </c>
      <c r="E536" s="2">
        <v>1620.12</v>
      </c>
      <c r="F536" s="2">
        <v>7514012.4720000001</v>
      </c>
      <c r="G536" s="2">
        <v>7667962.6010999996</v>
      </c>
      <c r="H536" s="3">
        <v>-2.0077057999999998E-2</v>
      </c>
      <c r="I536" s="5">
        <v>-153950.12909999999</v>
      </c>
      <c r="J536" s="2">
        <v>4637.9357529071922</v>
      </c>
      <c r="K536" s="2">
        <v>4732.9596579882973</v>
      </c>
      <c r="L536" s="2">
        <v>4638.28</v>
      </c>
      <c r="M536" s="3" t="s">
        <v>4016</v>
      </c>
    </row>
    <row r="537" spans="1:13" x14ac:dyDescent="0.25">
      <c r="A537" t="str">
        <f t="shared" si="8"/>
        <v>288408C474</v>
      </c>
      <c r="B537" s="4" t="s">
        <v>1958</v>
      </c>
      <c r="C537" s="1">
        <v>2884</v>
      </c>
      <c r="D537" s="1" t="s">
        <v>1959</v>
      </c>
      <c r="E537" s="2">
        <v>380.52</v>
      </c>
      <c r="F537" s="2">
        <v>2015828.6788000001</v>
      </c>
      <c r="G537" s="2">
        <v>2232372.0625999998</v>
      </c>
      <c r="H537" s="3">
        <v>-9.7001475000000004E-2</v>
      </c>
      <c r="I537" s="5">
        <v>-216543.38380000001</v>
      </c>
      <c r="J537" s="2">
        <v>5297.5630158730164</v>
      </c>
      <c r="K537" s="2">
        <v>5866.635295385262</v>
      </c>
      <c r="L537" s="2">
        <v>5180.2299999999996</v>
      </c>
      <c r="M537" s="3" t="s">
        <v>4015</v>
      </c>
    </row>
    <row r="538" spans="1:13" x14ac:dyDescent="0.25">
      <c r="A538" t="str">
        <f t="shared" si="8"/>
        <v>288508C481</v>
      </c>
      <c r="B538" s="4" t="s">
        <v>1960</v>
      </c>
      <c r="C538" s="1">
        <v>2885</v>
      </c>
      <c r="D538" s="1" t="s">
        <v>1961</v>
      </c>
      <c r="E538" s="2">
        <v>38825.910000000003</v>
      </c>
      <c r="F538" s="2">
        <v>117279922.81</v>
      </c>
      <c r="G538" s="2">
        <v>113746766.02</v>
      </c>
      <c r="H538" s="3">
        <v>3.1061602099999999E-2</v>
      </c>
      <c r="I538" s="5">
        <v>3533156.7840999998</v>
      </c>
      <c r="J538" s="2">
        <v>3020.6612751639304</v>
      </c>
      <c r="K538" s="2">
        <v>2929.6613014350464</v>
      </c>
      <c r="L538" s="2">
        <v>3021.97</v>
      </c>
      <c r="M538" s="3" t="s">
        <v>4016</v>
      </c>
    </row>
    <row r="539" spans="1:13" x14ac:dyDescent="0.25">
      <c r="A539" t="str">
        <f t="shared" si="8"/>
        <v>288608C482</v>
      </c>
      <c r="B539" s="4" t="s">
        <v>1962</v>
      </c>
      <c r="C539" s="1">
        <v>2886</v>
      </c>
      <c r="D539" s="1" t="s">
        <v>1963</v>
      </c>
      <c r="E539" s="2">
        <v>21116.34</v>
      </c>
      <c r="F539" s="2">
        <v>71568313.398000002</v>
      </c>
      <c r="G539" s="2">
        <v>69654610.502000004</v>
      </c>
      <c r="H539" s="3">
        <v>2.7474174099999998E-2</v>
      </c>
      <c r="I539" s="5">
        <v>1913702.8962000001</v>
      </c>
      <c r="J539" s="2">
        <v>3389.2385421905501</v>
      </c>
      <c r="K539" s="2">
        <v>3298.6119044304082</v>
      </c>
      <c r="L539" s="2">
        <v>3391.09</v>
      </c>
      <c r="M539" s="3" t="s">
        <v>4016</v>
      </c>
    </row>
    <row r="540" spans="1:13" x14ac:dyDescent="0.25">
      <c r="A540" t="str">
        <f t="shared" si="8"/>
        <v>288708C483</v>
      </c>
      <c r="B540" s="4" t="s">
        <v>1964</v>
      </c>
      <c r="C540" s="1">
        <v>2887</v>
      </c>
      <c r="D540" s="1" t="s">
        <v>1965</v>
      </c>
      <c r="E540" s="2">
        <v>2224.35</v>
      </c>
      <c r="F540" s="2">
        <v>9554039.1691999994</v>
      </c>
      <c r="G540" s="2">
        <v>8919907.1450999994</v>
      </c>
      <c r="H540" s="3">
        <v>7.1091774100000005E-2</v>
      </c>
      <c r="I540" s="5">
        <v>634132.02408999996</v>
      </c>
      <c r="J540" s="2">
        <v>4295.20496738373</v>
      </c>
      <c r="K540" s="2">
        <v>4010.1185268055833</v>
      </c>
      <c r="L540" s="2">
        <v>4294.38</v>
      </c>
      <c r="M540" s="3" t="s">
        <v>4016</v>
      </c>
    </row>
    <row r="541" spans="1:13" x14ac:dyDescent="0.25">
      <c r="A541" t="str">
        <f t="shared" si="8"/>
        <v>288808C484</v>
      </c>
      <c r="B541" s="4" t="s">
        <v>1966</v>
      </c>
      <c r="C541" s="1">
        <v>2888</v>
      </c>
      <c r="D541" s="1" t="s">
        <v>1967</v>
      </c>
      <c r="E541" s="2">
        <v>319.89999999999998</v>
      </c>
      <c r="F541" s="2">
        <v>1731834.4454000001</v>
      </c>
      <c r="G541" s="2">
        <v>1608009.108</v>
      </c>
      <c r="H541" s="3">
        <v>7.7005370700000006E-2</v>
      </c>
      <c r="I541" s="5">
        <v>123825.33744</v>
      </c>
      <c r="J541" s="2">
        <v>5413.6744151297289</v>
      </c>
      <c r="K541" s="2">
        <v>5026.5992747733671</v>
      </c>
      <c r="L541" s="2">
        <v>5211.6499999999996</v>
      </c>
      <c r="M541" s="3" t="s">
        <v>4017</v>
      </c>
    </row>
    <row r="542" spans="1:13" x14ac:dyDescent="0.25">
      <c r="A542" t="str">
        <f t="shared" si="8"/>
        <v>288908C491</v>
      </c>
      <c r="B542" s="4" t="s">
        <v>1968</v>
      </c>
      <c r="C542" s="1">
        <v>2889</v>
      </c>
      <c r="D542" s="1" t="s">
        <v>1969</v>
      </c>
      <c r="E542" s="2">
        <v>1165.54</v>
      </c>
      <c r="F542" s="2">
        <v>3477649.6082000001</v>
      </c>
      <c r="G542" s="2">
        <v>3587523.9572999999</v>
      </c>
      <c r="H542" s="3">
        <v>-3.0626792E-2</v>
      </c>
      <c r="I542" s="5">
        <v>-109874.34910000001</v>
      </c>
      <c r="J542" s="2">
        <v>2983.7239461537142</v>
      </c>
      <c r="K542" s="2">
        <v>3077.9929966367522</v>
      </c>
      <c r="L542" s="2">
        <v>3098.44</v>
      </c>
      <c r="M542" s="3" t="s">
        <v>4016</v>
      </c>
    </row>
    <row r="543" spans="1:13" x14ac:dyDescent="0.25">
      <c r="A543" t="str">
        <f t="shared" si="8"/>
        <v>289008C492</v>
      </c>
      <c r="B543" s="4" t="s">
        <v>1970</v>
      </c>
      <c r="C543" s="1">
        <v>2890</v>
      </c>
      <c r="D543" s="1" t="s">
        <v>1971</v>
      </c>
      <c r="E543" s="2">
        <v>6934.42</v>
      </c>
      <c r="F543" s="2">
        <v>29553560.844000001</v>
      </c>
      <c r="G543" s="2">
        <v>29022663.067000002</v>
      </c>
      <c r="H543" s="3">
        <v>1.8292524599999999E-2</v>
      </c>
      <c r="I543" s="5">
        <v>530897.77691999997</v>
      </c>
      <c r="J543" s="2">
        <v>4261.8648486823704</v>
      </c>
      <c r="K543" s="2">
        <v>4185.3050531983936</v>
      </c>
      <c r="L543" s="2">
        <v>4313.3</v>
      </c>
      <c r="M543" s="3" t="s">
        <v>4016</v>
      </c>
    </row>
    <row r="544" spans="1:13" x14ac:dyDescent="0.25">
      <c r="A544" t="str">
        <f t="shared" si="8"/>
        <v>289108C493</v>
      </c>
      <c r="B544" s="4" t="s">
        <v>1972</v>
      </c>
      <c r="C544" s="1">
        <v>2891</v>
      </c>
      <c r="D544" s="1" t="s">
        <v>1973</v>
      </c>
      <c r="E544" s="2">
        <v>1580.22</v>
      </c>
      <c r="F544" s="2">
        <v>8289057.9886999996</v>
      </c>
      <c r="G544" s="2">
        <v>8447088.8775999993</v>
      </c>
      <c r="H544" s="3">
        <v>-1.8708326000000001E-2</v>
      </c>
      <c r="I544" s="5">
        <v>-158030.88889999999</v>
      </c>
      <c r="J544" s="2">
        <v>5245.5088460467523</v>
      </c>
      <c r="K544" s="2">
        <v>5345.5144711495859</v>
      </c>
      <c r="L544" s="2">
        <v>5266.57</v>
      </c>
      <c r="M544" s="3" t="s">
        <v>4018</v>
      </c>
    </row>
    <row r="545" spans="1:13" x14ac:dyDescent="0.25">
      <c r="A545" t="str">
        <f t="shared" si="8"/>
        <v>289208C494</v>
      </c>
      <c r="B545" s="4" t="s">
        <v>1974</v>
      </c>
      <c r="C545" s="1">
        <v>2892</v>
      </c>
      <c r="D545" s="1" t="s">
        <v>1975</v>
      </c>
      <c r="E545" s="2">
        <v>333.39</v>
      </c>
      <c r="F545" s="2">
        <v>2122697.7507000002</v>
      </c>
      <c r="G545" s="2">
        <v>2049785.9439000001</v>
      </c>
      <c r="H545" s="3">
        <v>3.55704492E-2</v>
      </c>
      <c r="I545" s="5">
        <v>72911.806760000007</v>
      </c>
      <c r="J545" s="2">
        <v>6367.0108602537575</v>
      </c>
      <c r="K545" s="2">
        <v>6148.3126185548463</v>
      </c>
      <c r="L545" s="2">
        <v>5946.88</v>
      </c>
      <c r="M545" s="3" t="s">
        <v>4015</v>
      </c>
    </row>
    <row r="546" spans="1:13" x14ac:dyDescent="0.25">
      <c r="A546" t="str">
        <f t="shared" si="8"/>
        <v>289308C501</v>
      </c>
      <c r="B546" s="4" t="s">
        <v>1976</v>
      </c>
      <c r="C546" s="1">
        <v>2893</v>
      </c>
      <c r="D546" s="1" t="s">
        <v>1977</v>
      </c>
      <c r="E546" s="2">
        <v>1470.16</v>
      </c>
      <c r="F546" s="2">
        <v>3221352.3884000001</v>
      </c>
      <c r="G546" s="2">
        <v>3165302.7579999999</v>
      </c>
      <c r="H546" s="3">
        <v>1.7707509999999999E-2</v>
      </c>
      <c r="I546" s="5">
        <v>56049.630353</v>
      </c>
      <c r="J546" s="2">
        <v>2191.1576892311041</v>
      </c>
      <c r="K546" s="2">
        <v>2153.0328386026008</v>
      </c>
      <c r="L546" s="2">
        <v>2360.87</v>
      </c>
      <c r="M546" s="3" t="s">
        <v>4016</v>
      </c>
    </row>
    <row r="547" spans="1:13" x14ac:dyDescent="0.25">
      <c r="A547" t="str">
        <f t="shared" si="8"/>
        <v>289408C502</v>
      </c>
      <c r="B547" s="4" t="s">
        <v>1978</v>
      </c>
      <c r="C547" s="1">
        <v>2894</v>
      </c>
      <c r="D547" s="1" t="s">
        <v>1979</v>
      </c>
      <c r="E547" s="2">
        <v>704.57</v>
      </c>
      <c r="F547" s="2">
        <v>2671627.7645</v>
      </c>
      <c r="G547" s="2">
        <v>2691568.4375999998</v>
      </c>
      <c r="H547" s="3">
        <v>-7.4085699999999997E-3</v>
      </c>
      <c r="I547" s="5">
        <v>-19940.6731</v>
      </c>
      <c r="J547" s="2">
        <v>3791.8556914146216</v>
      </c>
      <c r="K547" s="2">
        <v>3820.1575962643878</v>
      </c>
      <c r="L547" s="2">
        <v>4022.23</v>
      </c>
      <c r="M547" s="3" t="s">
        <v>4016</v>
      </c>
    </row>
    <row r="548" spans="1:13" x14ac:dyDescent="0.25">
      <c r="A548" t="str">
        <f t="shared" si="8"/>
        <v>289708C511</v>
      </c>
      <c r="B548" s="4" t="s">
        <v>1982</v>
      </c>
      <c r="C548" s="1">
        <v>2897</v>
      </c>
      <c r="D548" s="1" t="s">
        <v>1983</v>
      </c>
      <c r="E548" s="2">
        <v>1217.3699999999999</v>
      </c>
      <c r="F548" s="2">
        <v>5256184.3634000001</v>
      </c>
      <c r="G548" s="2">
        <v>4038269.5954999998</v>
      </c>
      <c r="H548" s="3">
        <v>0.30159322919999998</v>
      </c>
      <c r="I548" s="5">
        <v>1217914.7679000001</v>
      </c>
      <c r="J548" s="2">
        <v>4317.6555717653637</v>
      </c>
      <c r="K548" s="2">
        <v>3317.2080760163303</v>
      </c>
      <c r="L548" s="2">
        <v>4388.54</v>
      </c>
      <c r="M548" s="3" t="s">
        <v>4015</v>
      </c>
    </row>
    <row r="549" spans="1:13" x14ac:dyDescent="0.25">
      <c r="A549" t="str">
        <f t="shared" si="8"/>
        <v>289808C512</v>
      </c>
      <c r="B549" s="4" t="s">
        <v>1984</v>
      </c>
      <c r="C549" s="1">
        <v>2898</v>
      </c>
      <c r="D549" s="1" t="s">
        <v>1985</v>
      </c>
      <c r="E549" s="2">
        <v>1011.2</v>
      </c>
      <c r="F549" s="2">
        <v>8087898.3831000002</v>
      </c>
      <c r="G549" s="2">
        <v>5271360.7807</v>
      </c>
      <c r="H549" s="3">
        <v>0.53430939740000005</v>
      </c>
      <c r="I549" s="5">
        <v>2816537.6024000002</v>
      </c>
      <c r="J549" s="2">
        <v>7998.3172301226268</v>
      </c>
      <c r="K549" s="2">
        <v>5212.9754555973095</v>
      </c>
      <c r="L549" s="2">
        <v>8190.11</v>
      </c>
      <c r="M549" s="3" t="s">
        <v>4017</v>
      </c>
    </row>
    <row r="550" spans="1:13" x14ac:dyDescent="0.25">
      <c r="A550" t="str">
        <f t="shared" si="8"/>
        <v>290108C521</v>
      </c>
      <c r="B550" s="4" t="s">
        <v>1990</v>
      </c>
      <c r="C550" s="1">
        <v>2901</v>
      </c>
      <c r="D550" s="1" t="s">
        <v>1991</v>
      </c>
      <c r="E550" s="2">
        <v>9048.76</v>
      </c>
      <c r="F550" s="2">
        <v>25883679.732999999</v>
      </c>
      <c r="G550" s="2">
        <v>27964869.041999999</v>
      </c>
      <c r="H550" s="3">
        <v>-7.4421564999999995E-2</v>
      </c>
      <c r="I550" s="5">
        <v>-2081189.3089999999</v>
      </c>
      <c r="J550" s="2">
        <v>2860.4670400143223</v>
      </c>
      <c r="K550" s="2">
        <v>3090.4642229432538</v>
      </c>
      <c r="L550" s="2">
        <v>2870.76</v>
      </c>
      <c r="M550" s="3" t="s">
        <v>4009</v>
      </c>
    </row>
    <row r="551" spans="1:13" x14ac:dyDescent="0.25">
      <c r="A551" t="str">
        <f t="shared" si="8"/>
        <v>290208C522</v>
      </c>
      <c r="B551" s="4" t="s">
        <v>1992</v>
      </c>
      <c r="C551" s="1">
        <v>2902</v>
      </c>
      <c r="D551" s="1" t="s">
        <v>1993</v>
      </c>
      <c r="E551" s="2">
        <v>4580.3999999999996</v>
      </c>
      <c r="F551" s="2">
        <v>17504807.011</v>
      </c>
      <c r="G551" s="2">
        <v>17653584.475000001</v>
      </c>
      <c r="H551" s="3">
        <v>-8.4276070000000002E-3</v>
      </c>
      <c r="I551" s="5">
        <v>-148777.46400000001</v>
      </c>
      <c r="J551" s="2">
        <v>3821.6764935376827</v>
      </c>
      <c r="K551" s="2">
        <v>3854.1578191860981</v>
      </c>
      <c r="L551" s="2">
        <v>3846.52</v>
      </c>
      <c r="M551" s="3" t="s">
        <v>4009</v>
      </c>
    </row>
    <row r="552" spans="1:13" x14ac:dyDescent="0.25">
      <c r="A552" t="str">
        <f t="shared" si="8"/>
        <v>290508C531</v>
      </c>
      <c r="B552" s="4" t="s">
        <v>1998</v>
      </c>
      <c r="C552" s="1">
        <v>2905</v>
      </c>
      <c r="D552" s="1" t="s">
        <v>1999</v>
      </c>
      <c r="E552" s="2">
        <v>2735.19</v>
      </c>
      <c r="F552" s="2">
        <v>5029776.5274999999</v>
      </c>
      <c r="G552" s="2">
        <v>5419581.9420999996</v>
      </c>
      <c r="H552" s="3">
        <v>-7.1925366000000004E-2</v>
      </c>
      <c r="I552" s="5">
        <v>-389805.41460000002</v>
      </c>
      <c r="J552" s="2">
        <v>1838.9130288937879</v>
      </c>
      <c r="K552" s="2">
        <v>1981.4279600685875</v>
      </c>
      <c r="L552" s="2">
        <v>1949</v>
      </c>
      <c r="M552" s="3" t="s">
        <v>4016</v>
      </c>
    </row>
    <row r="553" spans="1:13" x14ac:dyDescent="0.25">
      <c r="A553" t="str">
        <f t="shared" si="8"/>
        <v>290608C532</v>
      </c>
      <c r="B553" s="4" t="s">
        <v>2000</v>
      </c>
      <c r="C553" s="1">
        <v>2906</v>
      </c>
      <c r="D553" s="1" t="s">
        <v>2001</v>
      </c>
      <c r="E553" s="2">
        <v>820.8</v>
      </c>
      <c r="F553" s="2">
        <v>2122724.9276999999</v>
      </c>
      <c r="G553" s="2">
        <v>2303048.1408000002</v>
      </c>
      <c r="H553" s="3">
        <v>-7.8297631000000006E-2</v>
      </c>
      <c r="I553" s="5">
        <v>-180323.21309999999</v>
      </c>
      <c r="J553" s="2">
        <v>2586.1658475877193</v>
      </c>
      <c r="K553" s="2">
        <v>2805.8578713450297</v>
      </c>
      <c r="L553" s="2">
        <v>2645.62</v>
      </c>
      <c r="M553" s="3" t="s">
        <v>4016</v>
      </c>
    </row>
    <row r="554" spans="1:13" x14ac:dyDescent="0.25">
      <c r="A554" t="str">
        <f t="shared" si="8"/>
        <v>290908C541</v>
      </c>
      <c r="B554" s="4" t="s">
        <v>2004</v>
      </c>
      <c r="C554" s="1">
        <v>2909</v>
      </c>
      <c r="D554" s="1" t="s">
        <v>2005</v>
      </c>
      <c r="E554" s="2">
        <v>5727.56</v>
      </c>
      <c r="F554" s="2">
        <v>8723710.7027000003</v>
      </c>
      <c r="G554" s="2">
        <v>9115975.5165999997</v>
      </c>
      <c r="H554" s="3">
        <v>-4.3030481000000002E-2</v>
      </c>
      <c r="I554" s="5">
        <v>-392264.81390000001</v>
      </c>
      <c r="J554" s="2">
        <v>1523.1111856881464</v>
      </c>
      <c r="K554" s="2">
        <v>1591.5984322468903</v>
      </c>
      <c r="L554" s="2">
        <v>1553.2</v>
      </c>
      <c r="M554" s="3" t="s">
        <v>4016</v>
      </c>
    </row>
    <row r="555" spans="1:13" x14ac:dyDescent="0.25">
      <c r="A555" t="str">
        <f t="shared" si="8"/>
        <v>291308C54J</v>
      </c>
      <c r="B555" s="4" t="s">
        <v>2008</v>
      </c>
      <c r="C555" s="1">
        <v>2913</v>
      </c>
      <c r="D555" s="1" t="s">
        <v>2009</v>
      </c>
      <c r="E555" s="2">
        <v>2143.5500000000002</v>
      </c>
      <c r="F555" s="2">
        <v>1889839.422</v>
      </c>
      <c r="G555" s="2">
        <v>1938034.6170999999</v>
      </c>
      <c r="H555" s="3">
        <v>-2.4868077999999998E-2</v>
      </c>
      <c r="I555" s="5">
        <v>-48195.195059999998</v>
      </c>
      <c r="J555" s="2">
        <v>881.64</v>
      </c>
      <c r="K555" s="2">
        <v>904.12382127778676</v>
      </c>
      <c r="L555" s="2">
        <v>881.64</v>
      </c>
      <c r="M555" s="3" t="s">
        <v>4016</v>
      </c>
    </row>
    <row r="556" spans="1:13" x14ac:dyDescent="0.25">
      <c r="A556" t="str">
        <f t="shared" si="8"/>
        <v>291408C551</v>
      </c>
      <c r="B556" s="4" t="s">
        <v>2010</v>
      </c>
      <c r="C556" s="1">
        <v>2914</v>
      </c>
      <c r="D556" s="1" t="s">
        <v>2011</v>
      </c>
      <c r="E556" s="2">
        <v>451.51</v>
      </c>
      <c r="F556" s="2">
        <v>729512.86239999998</v>
      </c>
      <c r="G556" s="2">
        <v>806006.66157</v>
      </c>
      <c r="H556" s="3">
        <v>-9.4904673999999994E-2</v>
      </c>
      <c r="I556" s="5">
        <v>-76493.799169999998</v>
      </c>
      <c r="J556" s="2">
        <v>1615.7180625013843</v>
      </c>
      <c r="K556" s="2">
        <v>1785.1357922748111</v>
      </c>
      <c r="L556" s="2">
        <v>1634.65</v>
      </c>
      <c r="M556" s="3" t="s">
        <v>4017</v>
      </c>
    </row>
    <row r="557" spans="1:13" x14ac:dyDescent="0.25">
      <c r="A557" t="str">
        <f t="shared" si="8"/>
        <v>291808C561</v>
      </c>
      <c r="B557" s="4" t="s">
        <v>2014</v>
      </c>
      <c r="C557" s="1">
        <v>2918</v>
      </c>
      <c r="D557" s="1" t="s">
        <v>2015</v>
      </c>
      <c r="E557" s="2">
        <v>1776.9</v>
      </c>
      <c r="F557" s="2">
        <v>1846854.9591999999</v>
      </c>
      <c r="G557" s="2">
        <v>2101685.9106999999</v>
      </c>
      <c r="H557" s="3">
        <v>-0.12125073</v>
      </c>
      <c r="I557" s="5">
        <v>-254830.9515</v>
      </c>
      <c r="J557" s="2">
        <v>1039.3691030446282</v>
      </c>
      <c r="K557" s="2">
        <v>1182.7823235409983</v>
      </c>
      <c r="L557" s="2">
        <v>994.14</v>
      </c>
      <c r="M557" s="3" t="s">
        <v>4009</v>
      </c>
    </row>
    <row r="558" spans="1:13" x14ac:dyDescent="0.25">
      <c r="A558" t="str">
        <f t="shared" si="8"/>
        <v>291908C562</v>
      </c>
      <c r="B558" s="4" t="s">
        <v>2016</v>
      </c>
      <c r="C558" s="1">
        <v>2919</v>
      </c>
      <c r="D558" s="1" t="s">
        <v>2017</v>
      </c>
      <c r="E558" s="2">
        <v>966.78</v>
      </c>
      <c r="F558" s="2">
        <v>3248347.9493999998</v>
      </c>
      <c r="G558" s="2">
        <v>2983864.3442000002</v>
      </c>
      <c r="H558" s="3">
        <v>8.8637945499999996E-2</v>
      </c>
      <c r="I558" s="5">
        <v>264483.60522999999</v>
      </c>
      <c r="J558" s="2">
        <v>3359.9660206044809</v>
      </c>
      <c r="K558" s="2">
        <v>3086.3943650054825</v>
      </c>
      <c r="L558" s="2">
        <v>3351.43</v>
      </c>
      <c r="M558" s="3" t="s">
        <v>4009</v>
      </c>
    </row>
    <row r="559" spans="1:13" x14ac:dyDescent="0.25">
      <c r="A559" t="str">
        <f t="shared" si="8"/>
        <v>292008C563</v>
      </c>
      <c r="B559" s="4" t="s">
        <v>2018</v>
      </c>
      <c r="C559" s="1">
        <v>2920</v>
      </c>
      <c r="D559" s="1" t="s">
        <v>2019</v>
      </c>
      <c r="E559" s="2">
        <v>1652.5</v>
      </c>
      <c r="F559" s="2">
        <v>7405627.1524999999</v>
      </c>
      <c r="G559" s="2">
        <v>7385148.0643999996</v>
      </c>
      <c r="H559" s="3">
        <v>2.7730098000000002E-3</v>
      </c>
      <c r="I559" s="5">
        <v>20479.088071999999</v>
      </c>
      <c r="J559" s="2">
        <v>4481.4687760968227</v>
      </c>
      <c r="K559" s="2">
        <v>4469.0759845083203</v>
      </c>
      <c r="L559" s="2">
        <v>4450.79</v>
      </c>
      <c r="M559" s="3" t="s">
        <v>4016</v>
      </c>
    </row>
    <row r="560" spans="1:13" x14ac:dyDescent="0.25">
      <c r="A560" t="str">
        <f t="shared" si="8"/>
        <v>302808K02J</v>
      </c>
      <c r="B560" s="4" t="s">
        <v>2022</v>
      </c>
      <c r="C560" s="1">
        <v>3028</v>
      </c>
      <c r="D560" s="1" t="s">
        <v>2023</v>
      </c>
      <c r="E560" s="2">
        <v>19440.97</v>
      </c>
      <c r="F560" s="2">
        <v>6878020.7763</v>
      </c>
      <c r="G560" s="2">
        <v>9468586.2062999997</v>
      </c>
      <c r="H560" s="3">
        <v>-0.27359580100000003</v>
      </c>
      <c r="I560" s="5">
        <v>-2590565.4300000002</v>
      </c>
      <c r="J560" s="2">
        <v>353.78999999999996</v>
      </c>
      <c r="K560" s="2">
        <v>487.04288964490968</v>
      </c>
      <c r="L560" s="2">
        <v>353.79</v>
      </c>
      <c r="M560" s="3" t="s">
        <v>4009</v>
      </c>
    </row>
    <row r="561" spans="1:13" x14ac:dyDescent="0.25">
      <c r="A561" t="str">
        <f t="shared" si="8"/>
        <v>303708M041</v>
      </c>
      <c r="B561" s="4" t="s">
        <v>2030</v>
      </c>
      <c r="C561" s="1">
        <v>3037</v>
      </c>
      <c r="D561" s="1" t="s">
        <v>2031</v>
      </c>
      <c r="E561" s="2">
        <v>1162.74</v>
      </c>
      <c r="F561" s="2">
        <v>1415375.2344</v>
      </c>
      <c r="G561" s="2">
        <v>1987147.9517999999</v>
      </c>
      <c r="H561" s="3">
        <v>-0.28773535300000003</v>
      </c>
      <c r="I561" s="5">
        <v>-571772.71739999996</v>
      </c>
      <c r="J561" s="2">
        <v>1217.2757748077815</v>
      </c>
      <c r="K561" s="2">
        <v>1709.0217518963825</v>
      </c>
      <c r="L561" s="2">
        <v>1200.22</v>
      </c>
      <c r="M561" s="3" t="s">
        <v>4016</v>
      </c>
    </row>
    <row r="562" spans="1:13" x14ac:dyDescent="0.25">
      <c r="A562" t="str">
        <f t="shared" si="8"/>
        <v>303808M042</v>
      </c>
      <c r="B562" s="4" t="s">
        <v>2032</v>
      </c>
      <c r="C562" s="1">
        <v>3038</v>
      </c>
      <c r="D562" s="1" t="s">
        <v>2033</v>
      </c>
      <c r="E562" s="2">
        <v>688.06</v>
      </c>
      <c r="F562" s="2">
        <v>1356918.2368999999</v>
      </c>
      <c r="G562" s="2">
        <v>1722676.1065</v>
      </c>
      <c r="H562" s="3">
        <v>-0.21231958100000001</v>
      </c>
      <c r="I562" s="5">
        <v>-365757.86959999998</v>
      </c>
      <c r="J562" s="2">
        <v>1972.092894369677</v>
      </c>
      <c r="K562" s="2">
        <v>2503.6713462488738</v>
      </c>
      <c r="L562" s="2">
        <v>1961.09</v>
      </c>
      <c r="M562" s="3" t="s">
        <v>4015</v>
      </c>
    </row>
    <row r="563" spans="1:13" x14ac:dyDescent="0.25">
      <c r="A563" t="str">
        <f t="shared" si="8"/>
        <v>304108M04T</v>
      </c>
      <c r="B563" s="4" t="s">
        <v>2038</v>
      </c>
      <c r="C563" s="1">
        <v>3041</v>
      </c>
      <c r="D563" s="1" t="s">
        <v>2039</v>
      </c>
      <c r="E563" s="2">
        <v>480.73</v>
      </c>
      <c r="F563" s="2">
        <v>138959.8138</v>
      </c>
      <c r="G563" s="2">
        <v>175006.23785</v>
      </c>
      <c r="H563" s="3">
        <v>-0.20597222400000001</v>
      </c>
      <c r="I563" s="5">
        <v>-36046.424050000001</v>
      </c>
      <c r="J563" s="2">
        <v>289.06</v>
      </c>
      <c r="K563" s="2">
        <v>364.04268061073782</v>
      </c>
      <c r="L563" s="2">
        <v>289.06</v>
      </c>
      <c r="M563" s="3" t="s">
        <v>4017</v>
      </c>
    </row>
    <row r="564" spans="1:13" x14ac:dyDescent="0.25">
      <c r="A564" t="str">
        <f t="shared" si="8"/>
        <v>305008M071</v>
      </c>
      <c r="B564" s="4" t="s">
        <v>2052</v>
      </c>
      <c r="C564" s="1">
        <v>3050</v>
      </c>
      <c r="D564" s="1" t="s">
        <v>2053</v>
      </c>
      <c r="E564" s="2">
        <v>673.56</v>
      </c>
      <c r="F564" s="2">
        <v>533000.16359999997</v>
      </c>
      <c r="G564" s="2">
        <v>651544.27535000001</v>
      </c>
      <c r="H564" s="3">
        <v>-0.18194329400000001</v>
      </c>
      <c r="I564" s="5">
        <v>-118544.11169999999</v>
      </c>
      <c r="J564" s="2">
        <v>791.31801710315347</v>
      </c>
      <c r="K564" s="2">
        <v>967.31438231189509</v>
      </c>
      <c r="L564" s="2">
        <v>779.91</v>
      </c>
      <c r="M564" s="3" t="s">
        <v>4015</v>
      </c>
    </row>
    <row r="565" spans="1:13" x14ac:dyDescent="0.25">
      <c r="A565" t="str">
        <f t="shared" si="8"/>
        <v>305108M072</v>
      </c>
      <c r="B565" s="4" t="s">
        <v>2054</v>
      </c>
      <c r="C565" s="1">
        <v>3051</v>
      </c>
      <c r="D565" s="1" t="s">
        <v>2055</v>
      </c>
      <c r="E565" s="2">
        <v>419.7</v>
      </c>
      <c r="F565" s="2">
        <v>601949.47100000002</v>
      </c>
      <c r="G565" s="2">
        <v>764367.98967000004</v>
      </c>
      <c r="H565" s="3">
        <v>-0.212487337</v>
      </c>
      <c r="I565" s="5">
        <v>-162418.51869999999</v>
      </c>
      <c r="J565" s="2">
        <v>1434.2374815344294</v>
      </c>
      <c r="K565" s="2">
        <v>1821.2246596854898</v>
      </c>
      <c r="L565" s="2">
        <v>1411.04</v>
      </c>
      <c r="M565" s="3" t="s">
        <v>4015</v>
      </c>
    </row>
    <row r="566" spans="1:13" x14ac:dyDescent="0.25">
      <c r="A566" t="str">
        <f t="shared" si="8"/>
        <v>316508M07T</v>
      </c>
      <c r="B566" s="4" t="s">
        <v>2058</v>
      </c>
      <c r="C566" s="1">
        <v>3165</v>
      </c>
      <c r="D566" s="1" t="s">
        <v>2059</v>
      </c>
      <c r="E566" s="2">
        <v>951.19</v>
      </c>
      <c r="F566" s="2">
        <v>236789.23860000001</v>
      </c>
      <c r="G566" s="2">
        <v>340004.62102000002</v>
      </c>
      <c r="H566" s="3">
        <v>-0.30357052800000001</v>
      </c>
      <c r="I566" s="5">
        <v>-103215.3824</v>
      </c>
      <c r="J566" s="2">
        <v>248.94</v>
      </c>
      <c r="K566" s="2">
        <v>357.45184560392772</v>
      </c>
      <c r="L566" s="2">
        <v>248.94</v>
      </c>
      <c r="M566" s="3" t="s">
        <v>4015</v>
      </c>
    </row>
    <row r="567" spans="1:13" x14ac:dyDescent="0.25">
      <c r="A567" t="str">
        <f t="shared" si="8"/>
        <v>305408M081</v>
      </c>
      <c r="B567" s="4" t="s">
        <v>2060</v>
      </c>
      <c r="C567" s="1">
        <v>3054</v>
      </c>
      <c r="D567" s="1" t="s">
        <v>2061</v>
      </c>
      <c r="E567" s="2">
        <v>158.91999999999999</v>
      </c>
      <c r="F567" s="2">
        <v>151741.7212</v>
      </c>
      <c r="G567" s="2">
        <v>178070.76488</v>
      </c>
      <c r="H567" s="3">
        <v>-0.147857194</v>
      </c>
      <c r="I567" s="5">
        <v>-26329.043679999999</v>
      </c>
      <c r="J567" s="2">
        <v>954.83086584445016</v>
      </c>
      <c r="K567" s="2">
        <v>1120.505693934055</v>
      </c>
      <c r="L567" s="2">
        <v>952.11</v>
      </c>
      <c r="M567" s="3" t="s">
        <v>4017</v>
      </c>
    </row>
    <row r="568" spans="1:13" x14ac:dyDescent="0.25">
      <c r="A568" t="str">
        <f t="shared" si="8"/>
        <v>306308M101</v>
      </c>
      <c r="B568" s="4" t="s">
        <v>2072</v>
      </c>
      <c r="C568" s="1">
        <v>3063</v>
      </c>
      <c r="D568" s="1" t="s">
        <v>2073</v>
      </c>
      <c r="E568" s="2">
        <v>1790.46</v>
      </c>
      <c r="F568" s="2">
        <v>1293448.5105999999</v>
      </c>
      <c r="G568" s="2">
        <v>1713093.5658</v>
      </c>
      <c r="H568" s="3">
        <v>-0.24496330099999999</v>
      </c>
      <c r="I568" s="5">
        <v>-419645.0552</v>
      </c>
      <c r="J568" s="2">
        <v>722.41128570311537</v>
      </c>
      <c r="K568" s="2">
        <v>956.78963272008309</v>
      </c>
      <c r="L568" s="2">
        <v>717.91</v>
      </c>
      <c r="M568" s="3" t="s">
        <v>4018</v>
      </c>
    </row>
    <row r="569" spans="1:13" x14ac:dyDescent="0.25">
      <c r="A569" t="str">
        <f t="shared" si="8"/>
        <v>306408M102</v>
      </c>
      <c r="B569" s="4" t="s">
        <v>2074</v>
      </c>
      <c r="C569" s="1">
        <v>3064</v>
      </c>
      <c r="D569" s="1" t="s">
        <v>2075</v>
      </c>
      <c r="E569" s="2">
        <v>971.85</v>
      </c>
      <c r="F569" s="2">
        <v>1649418.2805000001</v>
      </c>
      <c r="G569" s="2">
        <v>2001714.0637000001</v>
      </c>
      <c r="H569" s="3">
        <v>-0.17599705700000001</v>
      </c>
      <c r="I569" s="5">
        <v>-352295.78320000001</v>
      </c>
      <c r="J569" s="2">
        <v>1697.1943000463036</v>
      </c>
      <c r="K569" s="2">
        <v>2059.694462828626</v>
      </c>
      <c r="L569" s="2">
        <v>1694.71</v>
      </c>
      <c r="M569" s="3" t="s">
        <v>4016</v>
      </c>
    </row>
    <row r="570" spans="1:13" x14ac:dyDescent="0.25">
      <c r="A570" t="str">
        <f t="shared" si="8"/>
        <v>306708M10T</v>
      </c>
      <c r="B570" s="4" t="s">
        <v>2080</v>
      </c>
      <c r="C570" s="1">
        <v>3067</v>
      </c>
      <c r="D570" s="1" t="s">
        <v>2081</v>
      </c>
      <c r="E570" s="2">
        <v>777.17</v>
      </c>
      <c r="F570" s="2">
        <v>207022.54459999999</v>
      </c>
      <c r="G570" s="2">
        <v>277411.84658999997</v>
      </c>
      <c r="H570" s="3">
        <v>-0.25373574700000001</v>
      </c>
      <c r="I570" s="5">
        <v>-70389.301990000007</v>
      </c>
      <c r="J570" s="2">
        <v>266.38</v>
      </c>
      <c r="K570" s="2">
        <v>356.95130613636655</v>
      </c>
      <c r="L570" s="2">
        <v>266.38</v>
      </c>
      <c r="M570" s="3" t="s">
        <v>4017</v>
      </c>
    </row>
    <row r="571" spans="1:13" x14ac:dyDescent="0.25">
      <c r="A571" t="str">
        <f t="shared" si="8"/>
        <v>306808M141</v>
      </c>
      <c r="B571" s="4" t="s">
        <v>2082</v>
      </c>
      <c r="C571" s="1">
        <v>3068</v>
      </c>
      <c r="D571" s="1" t="s">
        <v>2083</v>
      </c>
      <c r="E571" s="2">
        <v>442.02</v>
      </c>
      <c r="F571" s="2">
        <v>320029.75349999999</v>
      </c>
      <c r="G571" s="2">
        <v>416834.56569999998</v>
      </c>
      <c r="H571" s="3">
        <v>-0.23223796699999999</v>
      </c>
      <c r="I571" s="5">
        <v>-96804.8122</v>
      </c>
      <c r="J571" s="2">
        <v>724.01645513777657</v>
      </c>
      <c r="K571" s="2">
        <v>943.02195760372831</v>
      </c>
      <c r="L571" s="2">
        <v>746.29</v>
      </c>
      <c r="M571" s="3" t="s">
        <v>4015</v>
      </c>
    </row>
    <row r="572" spans="1:13" x14ac:dyDescent="0.25">
      <c r="A572" t="str">
        <f t="shared" si="8"/>
        <v>306908M142</v>
      </c>
      <c r="B572" s="4" t="s">
        <v>2084</v>
      </c>
      <c r="C572" s="1">
        <v>3069</v>
      </c>
      <c r="D572" s="1" t="s">
        <v>2085</v>
      </c>
      <c r="E572" s="2">
        <v>276.62</v>
      </c>
      <c r="F572" s="2">
        <v>442601.31679999997</v>
      </c>
      <c r="G572" s="2">
        <v>591146.55101000005</v>
      </c>
      <c r="H572" s="3">
        <v>-0.25128326299999998</v>
      </c>
      <c r="I572" s="5">
        <v>-148545.23420000001</v>
      </c>
      <c r="J572" s="2">
        <v>1600.033680861832</v>
      </c>
      <c r="K572" s="2">
        <v>2137.0347444508716</v>
      </c>
      <c r="L572" s="2">
        <v>1591.64</v>
      </c>
      <c r="M572" s="3" t="s">
        <v>4017</v>
      </c>
    </row>
    <row r="573" spans="1:13" x14ac:dyDescent="0.25">
      <c r="A573" t="str">
        <f t="shared" si="8"/>
        <v>307208M14T</v>
      </c>
      <c r="B573" s="4" t="s">
        <v>2090</v>
      </c>
      <c r="C573" s="1">
        <v>3072</v>
      </c>
      <c r="D573" s="1" t="s">
        <v>2091</v>
      </c>
      <c r="E573" s="2">
        <v>229.49</v>
      </c>
      <c r="F573" s="2">
        <v>37900.273500000003</v>
      </c>
      <c r="G573" s="2">
        <v>51822.359839999997</v>
      </c>
      <c r="H573" s="3">
        <v>-0.26865018099999999</v>
      </c>
      <c r="I573" s="5">
        <v>-13922.08634</v>
      </c>
      <c r="J573" s="2">
        <v>165.15</v>
      </c>
      <c r="K573" s="2">
        <v>225.81532894679503</v>
      </c>
      <c r="L573" s="2">
        <v>165.15</v>
      </c>
      <c r="M573" s="3" t="s">
        <v>4015</v>
      </c>
    </row>
    <row r="574" spans="1:13" x14ac:dyDescent="0.25">
      <c r="A574" t="str">
        <f t="shared" si="8"/>
        <v>307308M151</v>
      </c>
      <c r="B574" s="4" t="s">
        <v>2092</v>
      </c>
      <c r="C574" s="1">
        <v>3073</v>
      </c>
      <c r="D574" s="1" t="s">
        <v>2093</v>
      </c>
      <c r="E574" s="2">
        <v>926.45</v>
      </c>
      <c r="F574" s="2">
        <v>555687.34100000001</v>
      </c>
      <c r="G574" s="2">
        <v>754936.97365000006</v>
      </c>
      <c r="H574" s="3">
        <v>-0.26392883099999997</v>
      </c>
      <c r="I574" s="5">
        <v>-199249.63269999999</v>
      </c>
      <c r="J574" s="2">
        <v>599.80283987263203</v>
      </c>
      <c r="K574" s="2">
        <v>814.87071471746992</v>
      </c>
      <c r="L574" s="2">
        <v>599.38</v>
      </c>
      <c r="M574" s="3" t="s">
        <v>4018</v>
      </c>
    </row>
    <row r="575" spans="1:13" x14ac:dyDescent="0.25">
      <c r="A575" t="str">
        <f t="shared" si="8"/>
        <v>307408M152</v>
      </c>
      <c r="B575" s="4" t="s">
        <v>2094</v>
      </c>
      <c r="C575" s="1">
        <v>3074</v>
      </c>
      <c r="D575" s="1" t="s">
        <v>2095</v>
      </c>
      <c r="E575" s="2">
        <v>343.02</v>
      </c>
      <c r="F575" s="2">
        <v>458436.47340000002</v>
      </c>
      <c r="G575" s="2">
        <v>660655.02524999995</v>
      </c>
      <c r="H575" s="3">
        <v>-0.30608796399999999</v>
      </c>
      <c r="I575" s="5">
        <v>-202218.55189999999</v>
      </c>
      <c r="J575" s="2">
        <v>1336.4715567605388</v>
      </c>
      <c r="K575" s="2">
        <v>1925.9956423823683</v>
      </c>
      <c r="L575" s="2">
        <v>1325.69</v>
      </c>
      <c r="M575" s="3" t="s">
        <v>4017</v>
      </c>
    </row>
    <row r="576" spans="1:13" x14ac:dyDescent="0.25">
      <c r="A576" t="str">
        <f t="shared" si="8"/>
        <v>316708M15T</v>
      </c>
      <c r="B576" s="4" t="s">
        <v>2100</v>
      </c>
      <c r="C576" s="1">
        <v>3167</v>
      </c>
      <c r="D576" s="1" t="s">
        <v>2101</v>
      </c>
      <c r="E576" s="2">
        <v>685.73</v>
      </c>
      <c r="F576" s="2">
        <v>147966.81940000001</v>
      </c>
      <c r="G576" s="2">
        <v>186186.70660999999</v>
      </c>
      <c r="H576" s="3">
        <v>-0.20527720799999999</v>
      </c>
      <c r="I576" s="5">
        <v>-38219.887210000001</v>
      </c>
      <c r="J576" s="2">
        <v>215.78</v>
      </c>
      <c r="K576" s="2">
        <v>271.51605822991553</v>
      </c>
      <c r="L576" s="2">
        <v>215.78</v>
      </c>
      <c r="M576" s="3" t="s">
        <v>4015</v>
      </c>
    </row>
    <row r="577" spans="1:13" x14ac:dyDescent="0.25">
      <c r="A577" t="str">
        <f t="shared" si="8"/>
        <v>307708M181</v>
      </c>
      <c r="B577" s="4" t="s">
        <v>2102</v>
      </c>
      <c r="C577" s="1">
        <v>3077</v>
      </c>
      <c r="D577" s="1" t="s">
        <v>2103</v>
      </c>
      <c r="E577" s="2">
        <v>1104.4100000000001</v>
      </c>
      <c r="F577" s="2">
        <v>901367.60019999999</v>
      </c>
      <c r="G577" s="2">
        <v>1221159.3529000001</v>
      </c>
      <c r="H577" s="3">
        <v>-0.26187553000000002</v>
      </c>
      <c r="I577" s="5">
        <v>-319791.75270000001</v>
      </c>
      <c r="J577" s="2">
        <v>816.15305928052078</v>
      </c>
      <c r="K577" s="2">
        <v>1105.7119664798399</v>
      </c>
      <c r="L577" s="2">
        <v>791.12</v>
      </c>
      <c r="M577" s="3" t="s">
        <v>4016</v>
      </c>
    </row>
    <row r="578" spans="1:13" x14ac:dyDescent="0.25">
      <c r="A578" t="str">
        <f t="shared" si="8"/>
        <v>316808M18T</v>
      </c>
      <c r="B578" s="4" t="s">
        <v>2108</v>
      </c>
      <c r="C578" s="1">
        <v>3168</v>
      </c>
      <c r="D578" s="1" t="s">
        <v>2109</v>
      </c>
      <c r="E578" s="2">
        <v>1325.02</v>
      </c>
      <c r="F578" s="2">
        <v>456363.3884</v>
      </c>
      <c r="G578" s="2">
        <v>668986.58160999999</v>
      </c>
      <c r="H578" s="3">
        <v>-0.31782878599999997</v>
      </c>
      <c r="I578" s="5">
        <v>-212623.19320000001</v>
      </c>
      <c r="J578" s="2">
        <v>344.42</v>
      </c>
      <c r="K578" s="2">
        <v>504.88791234094577</v>
      </c>
      <c r="L578" s="2">
        <v>344.42</v>
      </c>
      <c r="M578" s="3" t="s">
        <v>4009</v>
      </c>
    </row>
    <row r="579" spans="1:13" x14ac:dyDescent="0.25">
      <c r="A579" t="str">
        <f t="shared" ref="A579:A642" si="9">TRIM(CONCATENATE(C579,B579))</f>
        <v>308108M191</v>
      </c>
      <c r="B579" s="4" t="s">
        <v>2110</v>
      </c>
      <c r="C579" s="1">
        <v>3081</v>
      </c>
      <c r="D579" s="1" t="s">
        <v>2111</v>
      </c>
      <c r="E579" s="2">
        <v>825.95</v>
      </c>
      <c r="F579" s="2">
        <v>681044.5355</v>
      </c>
      <c r="G579" s="2">
        <v>813838.77002000005</v>
      </c>
      <c r="H579" s="3">
        <v>-0.16317019999999999</v>
      </c>
      <c r="I579" s="5">
        <v>-132794.23449999999</v>
      </c>
      <c r="J579" s="2">
        <v>824.55903565591132</v>
      </c>
      <c r="K579" s="2">
        <v>985.33660635631702</v>
      </c>
      <c r="L579" s="2">
        <v>811.09</v>
      </c>
      <c r="M579" s="3" t="s">
        <v>4015</v>
      </c>
    </row>
    <row r="580" spans="1:13" x14ac:dyDescent="0.25">
      <c r="A580" t="str">
        <f t="shared" si="9"/>
        <v>308208M192</v>
      </c>
      <c r="B580" s="4" t="s">
        <v>2112</v>
      </c>
      <c r="C580" s="1">
        <v>3082</v>
      </c>
      <c r="D580" s="1" t="s">
        <v>2113</v>
      </c>
      <c r="E580" s="2">
        <v>500.61</v>
      </c>
      <c r="F580" s="2">
        <v>970477.94030000002</v>
      </c>
      <c r="G580" s="2">
        <v>1160906.7779000001</v>
      </c>
      <c r="H580" s="3">
        <v>-0.16403456399999999</v>
      </c>
      <c r="I580" s="5">
        <v>-190428.8376</v>
      </c>
      <c r="J580" s="2">
        <v>1938.5907998242144</v>
      </c>
      <c r="K580" s="2">
        <v>2318.9843948382972</v>
      </c>
      <c r="L580" s="2">
        <v>1916.05</v>
      </c>
      <c r="M580" s="3" t="s">
        <v>4017</v>
      </c>
    </row>
    <row r="581" spans="1:13" x14ac:dyDescent="0.25">
      <c r="A581" t="str">
        <f t="shared" si="9"/>
        <v>316908M19T</v>
      </c>
      <c r="B581" s="4" t="s">
        <v>2118</v>
      </c>
      <c r="C581" s="1">
        <v>3169</v>
      </c>
      <c r="D581" s="1" t="s">
        <v>2119</v>
      </c>
      <c r="E581" s="2">
        <v>1089.01</v>
      </c>
      <c r="F581" s="2">
        <v>287672.88160000002</v>
      </c>
      <c r="G581" s="2">
        <v>481254.74244</v>
      </c>
      <c r="H581" s="3">
        <v>-0.40224405899999999</v>
      </c>
      <c r="I581" s="5">
        <v>-193581.86079999999</v>
      </c>
      <c r="J581" s="2">
        <v>264.16000000000003</v>
      </c>
      <c r="K581" s="2">
        <v>441.91948874665979</v>
      </c>
      <c r="L581" s="2">
        <v>264.16000000000003</v>
      </c>
      <c r="M581" s="3" t="s">
        <v>4009</v>
      </c>
    </row>
    <row r="582" spans="1:13" x14ac:dyDescent="0.25">
      <c r="A582" t="str">
        <f t="shared" si="9"/>
        <v>308508M201</v>
      </c>
      <c r="B582" s="4" t="s">
        <v>2120</v>
      </c>
      <c r="C582" s="1">
        <v>3085</v>
      </c>
      <c r="D582" s="1" t="s">
        <v>2121</v>
      </c>
      <c r="E582" s="2">
        <v>1847.1</v>
      </c>
      <c r="F582" s="2">
        <v>739412.60100000002</v>
      </c>
      <c r="G582" s="2">
        <v>1097295.4853000001</v>
      </c>
      <c r="H582" s="3">
        <v>-0.32614996499999999</v>
      </c>
      <c r="I582" s="5">
        <v>-357882.88429999998</v>
      </c>
      <c r="J582" s="2">
        <v>400.31000000000006</v>
      </c>
      <c r="K582" s="2">
        <v>594.06393010665374</v>
      </c>
      <c r="L582" s="2">
        <v>400.31</v>
      </c>
      <c r="M582" s="3" t="s">
        <v>4009</v>
      </c>
    </row>
    <row r="583" spans="1:13" x14ac:dyDescent="0.25">
      <c r="A583" t="str">
        <f t="shared" si="9"/>
        <v>308908M211</v>
      </c>
      <c r="B583" s="4" t="s">
        <v>2124</v>
      </c>
      <c r="C583" s="1">
        <v>3089</v>
      </c>
      <c r="D583" s="1" t="s">
        <v>2125</v>
      </c>
      <c r="E583" s="2">
        <v>1486.94</v>
      </c>
      <c r="F583" s="2">
        <v>626834.4264</v>
      </c>
      <c r="G583" s="2">
        <v>770851.47254999995</v>
      </c>
      <c r="H583" s="3">
        <v>-0.18682852799999999</v>
      </c>
      <c r="I583" s="5">
        <v>-144017.04610000001</v>
      </c>
      <c r="J583" s="2">
        <v>421.56</v>
      </c>
      <c r="K583" s="2">
        <v>518.41464521097009</v>
      </c>
      <c r="L583" s="2">
        <v>421.56</v>
      </c>
      <c r="M583" s="3" t="s">
        <v>4016</v>
      </c>
    </row>
    <row r="584" spans="1:13" x14ac:dyDescent="0.25">
      <c r="A584" t="str">
        <f t="shared" si="9"/>
        <v>309308M221</v>
      </c>
      <c r="B584" s="4" t="s">
        <v>2130</v>
      </c>
      <c r="C584" s="1">
        <v>3093</v>
      </c>
      <c r="D584" s="1" t="s">
        <v>2131</v>
      </c>
      <c r="E584" s="2">
        <v>713.72</v>
      </c>
      <c r="F584" s="2">
        <v>230460.18799999999</v>
      </c>
      <c r="G584" s="2">
        <v>337961.98489999998</v>
      </c>
      <c r="H584" s="3">
        <v>-0.31808842900000001</v>
      </c>
      <c r="I584" s="5">
        <v>-107501.7969</v>
      </c>
      <c r="J584" s="2">
        <v>322.89999999999998</v>
      </c>
      <c r="K584" s="2">
        <v>473.52180813204052</v>
      </c>
      <c r="L584" s="2">
        <v>322.89999999999998</v>
      </c>
      <c r="M584" s="3" t="s">
        <v>4009</v>
      </c>
    </row>
    <row r="585" spans="1:13" x14ac:dyDescent="0.25">
      <c r="A585" t="str">
        <f t="shared" si="9"/>
        <v>310608M251</v>
      </c>
      <c r="B585" s="4" t="s">
        <v>2148</v>
      </c>
      <c r="C585" s="1">
        <v>3106</v>
      </c>
      <c r="D585" s="1" t="s">
        <v>2149</v>
      </c>
      <c r="E585" s="2">
        <v>1234.21</v>
      </c>
      <c r="F585" s="2">
        <v>1600237.8732</v>
      </c>
      <c r="G585" s="2">
        <v>2200658.0661999998</v>
      </c>
      <c r="H585" s="3">
        <v>-0.27283665800000001</v>
      </c>
      <c r="I585" s="5">
        <v>-600420.19299999997</v>
      </c>
      <c r="J585" s="2">
        <v>1296.5685525153742</v>
      </c>
      <c r="K585" s="2">
        <v>1783.0499397995477</v>
      </c>
      <c r="L585" s="2">
        <v>1261.8800000000001</v>
      </c>
      <c r="M585" s="3" t="s">
        <v>4016</v>
      </c>
    </row>
    <row r="586" spans="1:13" x14ac:dyDescent="0.25">
      <c r="A586" t="str">
        <f t="shared" si="9"/>
        <v>310708M252</v>
      </c>
      <c r="B586" s="4" t="s">
        <v>2150</v>
      </c>
      <c r="C586" s="1">
        <v>3107</v>
      </c>
      <c r="D586" s="1" t="s">
        <v>2151</v>
      </c>
      <c r="E586" s="2">
        <v>1198.27</v>
      </c>
      <c r="F586" s="2">
        <v>2779370.5178</v>
      </c>
      <c r="G586" s="2">
        <v>3707785.5644</v>
      </c>
      <c r="H586" s="3">
        <v>-0.25039610000000001</v>
      </c>
      <c r="I586" s="5">
        <v>-928415.0466</v>
      </c>
      <c r="J586" s="2">
        <v>2319.4860238510519</v>
      </c>
      <c r="K586" s="2">
        <v>3094.2822272108956</v>
      </c>
      <c r="L586" s="2">
        <v>2428.66</v>
      </c>
      <c r="M586" s="3" t="s">
        <v>4015</v>
      </c>
    </row>
    <row r="587" spans="1:13" x14ac:dyDescent="0.25">
      <c r="A587" t="str">
        <f t="shared" si="9"/>
        <v>310808M253</v>
      </c>
      <c r="B587" s="4" t="s">
        <v>2152</v>
      </c>
      <c r="C587" s="1">
        <v>3108</v>
      </c>
      <c r="D587" s="1" t="s">
        <v>2153</v>
      </c>
      <c r="E587" s="2">
        <v>696.79</v>
      </c>
      <c r="F587" s="2">
        <v>2053022.4016</v>
      </c>
      <c r="G587" s="2">
        <v>2997990.9128</v>
      </c>
      <c r="H587" s="3">
        <v>-0.315200592</v>
      </c>
      <c r="I587" s="5">
        <v>-944968.51119999995</v>
      </c>
      <c r="J587" s="2">
        <v>2946.4004959887484</v>
      </c>
      <c r="K587" s="2">
        <v>4302.5745386701883</v>
      </c>
      <c r="L587" s="2">
        <v>2954.74</v>
      </c>
      <c r="M587" s="3" t="s">
        <v>4017</v>
      </c>
    </row>
    <row r="588" spans="1:13" x14ac:dyDescent="0.25">
      <c r="A588" t="str">
        <f t="shared" si="9"/>
        <v>311008M25T</v>
      </c>
      <c r="B588" s="4" t="s">
        <v>2156</v>
      </c>
      <c r="C588" s="1">
        <v>3110</v>
      </c>
      <c r="D588" s="1" t="s">
        <v>2157</v>
      </c>
      <c r="E588" s="2">
        <v>536.82000000000005</v>
      </c>
      <c r="F588" s="2">
        <v>136932.04560000001</v>
      </c>
      <c r="G588" s="2">
        <v>207202.09998</v>
      </c>
      <c r="H588" s="3">
        <v>-0.33913775200000001</v>
      </c>
      <c r="I588" s="5">
        <v>-70270.054380000001</v>
      </c>
      <c r="J588" s="2">
        <v>255.08</v>
      </c>
      <c r="K588" s="2">
        <v>385.9805893595618</v>
      </c>
      <c r="L588" s="2">
        <v>255.08</v>
      </c>
      <c r="M588" s="3" t="s">
        <v>4017</v>
      </c>
    </row>
    <row r="589" spans="1:13" x14ac:dyDescent="0.25">
      <c r="A589" t="str">
        <f t="shared" si="9"/>
        <v>311108M261</v>
      </c>
      <c r="B589" s="4" t="s">
        <v>2158</v>
      </c>
      <c r="C589" s="1">
        <v>3111</v>
      </c>
      <c r="D589" s="1" t="s">
        <v>2159</v>
      </c>
      <c r="E589" s="2">
        <v>1271.9000000000001</v>
      </c>
      <c r="F589" s="2">
        <v>639371.74789999996</v>
      </c>
      <c r="G589" s="2">
        <v>1127908.8991</v>
      </c>
      <c r="H589" s="3">
        <v>-0.43313529299999998</v>
      </c>
      <c r="I589" s="5">
        <v>-488537.15120000002</v>
      </c>
      <c r="J589" s="2">
        <v>502.69026487931433</v>
      </c>
      <c r="K589" s="2">
        <v>886.79054886390441</v>
      </c>
      <c r="L589" s="2">
        <v>597.53</v>
      </c>
      <c r="M589" s="3" t="s">
        <v>4015</v>
      </c>
    </row>
    <row r="590" spans="1:13" x14ac:dyDescent="0.25">
      <c r="A590" t="str">
        <f t="shared" si="9"/>
        <v>311208M262</v>
      </c>
      <c r="B590" s="4" t="s">
        <v>2160</v>
      </c>
      <c r="C590" s="1">
        <v>3112</v>
      </c>
      <c r="D590" s="1" t="s">
        <v>2161</v>
      </c>
      <c r="E590" s="2">
        <v>799.52</v>
      </c>
      <c r="F590" s="2">
        <v>1209514.148</v>
      </c>
      <c r="G590" s="2">
        <v>1630407.5004</v>
      </c>
      <c r="H590" s="3">
        <v>-0.25815224199999998</v>
      </c>
      <c r="I590" s="5">
        <v>-420893.35239999997</v>
      </c>
      <c r="J590" s="2">
        <v>1512.8003652191317</v>
      </c>
      <c r="K590" s="2">
        <v>2039.2329152491495</v>
      </c>
      <c r="L590" s="2">
        <v>1509.4</v>
      </c>
      <c r="M590" s="3" t="s">
        <v>4015</v>
      </c>
    </row>
    <row r="591" spans="1:13" x14ac:dyDescent="0.25">
      <c r="A591" t="str">
        <f t="shared" si="9"/>
        <v>311508M271</v>
      </c>
      <c r="B591" s="4" t="s">
        <v>2166</v>
      </c>
      <c r="C591" s="1">
        <v>3115</v>
      </c>
      <c r="D591" s="1" t="s">
        <v>2167</v>
      </c>
      <c r="E591" s="2">
        <v>2863.42</v>
      </c>
      <c r="F591" s="2">
        <v>2143008.7053999999</v>
      </c>
      <c r="G591" s="2">
        <v>3660453.3184000002</v>
      </c>
      <c r="H591" s="3">
        <v>-0.414551008</v>
      </c>
      <c r="I591" s="5">
        <v>-1517444.6129999999</v>
      </c>
      <c r="J591" s="2">
        <v>748.40879277227918</v>
      </c>
      <c r="K591" s="2">
        <v>1278.3501262127106</v>
      </c>
      <c r="L591" s="2">
        <v>747.37</v>
      </c>
      <c r="M591" s="3" t="s">
        <v>4016</v>
      </c>
    </row>
    <row r="592" spans="1:13" x14ac:dyDescent="0.25">
      <c r="A592" t="str">
        <f t="shared" si="9"/>
        <v>311608M272</v>
      </c>
      <c r="B592" s="4" t="s">
        <v>2168</v>
      </c>
      <c r="C592" s="1">
        <v>3116</v>
      </c>
      <c r="D592" s="1" t="s">
        <v>2169</v>
      </c>
      <c r="E592" s="2">
        <v>762.7</v>
      </c>
      <c r="F592" s="2">
        <v>974087.01599999995</v>
      </c>
      <c r="G592" s="2">
        <v>1383660.6384000001</v>
      </c>
      <c r="H592" s="3">
        <v>-0.29600727999999998</v>
      </c>
      <c r="I592" s="5">
        <v>-409573.62239999999</v>
      </c>
      <c r="J592" s="2">
        <v>1277.1561767405269</v>
      </c>
      <c r="K592" s="2">
        <v>1814.1610572964469</v>
      </c>
      <c r="L592" s="2">
        <v>1276.08</v>
      </c>
      <c r="M592" s="3" t="s">
        <v>4015</v>
      </c>
    </row>
    <row r="593" spans="1:13" x14ac:dyDescent="0.25">
      <c r="A593" t="str">
        <f t="shared" si="9"/>
        <v>311708M273</v>
      </c>
      <c r="B593" s="4" t="s">
        <v>2170</v>
      </c>
      <c r="C593" s="1">
        <v>3117</v>
      </c>
      <c r="D593" s="1" t="s">
        <v>2171</v>
      </c>
      <c r="E593" s="2">
        <v>205.75</v>
      </c>
      <c r="F593" s="2">
        <v>319919.47409999999</v>
      </c>
      <c r="G593" s="2">
        <v>509070.87586999999</v>
      </c>
      <c r="H593" s="3">
        <v>-0.37156201799999999</v>
      </c>
      <c r="I593" s="5">
        <v>-189151.40179999999</v>
      </c>
      <c r="J593" s="2">
        <v>1554.8941633049817</v>
      </c>
      <c r="K593" s="2">
        <v>2474.2205388578373</v>
      </c>
      <c r="L593" s="2">
        <v>1549.7</v>
      </c>
      <c r="M593" s="3" t="s">
        <v>4017</v>
      </c>
    </row>
    <row r="594" spans="1:13" x14ac:dyDescent="0.25">
      <c r="A594" t="str">
        <f t="shared" si="9"/>
        <v>311908M27T</v>
      </c>
      <c r="B594" s="4" t="s">
        <v>2172</v>
      </c>
      <c r="C594" s="1">
        <v>3119</v>
      </c>
      <c r="D594" s="1" t="s">
        <v>2173</v>
      </c>
      <c r="E594" s="2">
        <v>2549.33</v>
      </c>
      <c r="F594" s="2">
        <v>752842.64229999995</v>
      </c>
      <c r="G594" s="2">
        <v>1166314.1682</v>
      </c>
      <c r="H594" s="3">
        <v>-0.35451127799999999</v>
      </c>
      <c r="I594" s="5">
        <v>-413471.52590000001</v>
      </c>
      <c r="J594" s="2">
        <v>295.31</v>
      </c>
      <c r="K594" s="2">
        <v>457.49831061494586</v>
      </c>
      <c r="L594" s="2">
        <v>295.31</v>
      </c>
      <c r="M594" s="3" t="s">
        <v>4018</v>
      </c>
    </row>
    <row r="595" spans="1:13" x14ac:dyDescent="0.25">
      <c r="A595" t="str">
        <f t="shared" si="9"/>
        <v>312008M281</v>
      </c>
      <c r="B595" s="4" t="s">
        <v>2174</v>
      </c>
      <c r="C595" s="1">
        <v>3120</v>
      </c>
      <c r="D595" s="1" t="s">
        <v>2175</v>
      </c>
      <c r="E595" s="2">
        <v>1744.26</v>
      </c>
      <c r="F595" s="2">
        <v>1261823.4398000001</v>
      </c>
      <c r="G595" s="2">
        <v>2135060.1362999999</v>
      </c>
      <c r="H595" s="3">
        <v>-0.40899864200000002</v>
      </c>
      <c r="I595" s="5">
        <v>-873236.69649999996</v>
      </c>
      <c r="J595" s="2">
        <v>723.41476603258695</v>
      </c>
      <c r="K595" s="2">
        <v>1224.0492451240068</v>
      </c>
      <c r="L595" s="2">
        <v>722.63</v>
      </c>
      <c r="M595" s="3" t="s">
        <v>4009</v>
      </c>
    </row>
    <row r="596" spans="1:13" x14ac:dyDescent="0.25">
      <c r="A596" t="str">
        <f t="shared" si="9"/>
        <v>312108M282</v>
      </c>
      <c r="B596" s="4" t="s">
        <v>2176</v>
      </c>
      <c r="C596" s="1">
        <v>3121</v>
      </c>
      <c r="D596" s="1" t="s">
        <v>2177</v>
      </c>
      <c r="E596" s="2">
        <v>529.79999999999995</v>
      </c>
      <c r="F596" s="2">
        <v>559806.89040000003</v>
      </c>
      <c r="G596" s="2">
        <v>861871.70024000003</v>
      </c>
      <c r="H596" s="3">
        <v>-0.350475378</v>
      </c>
      <c r="I596" s="5">
        <v>-302064.80979999999</v>
      </c>
      <c r="J596" s="2">
        <v>1056.6381472253681</v>
      </c>
      <c r="K596" s="2">
        <v>1626.786901170253</v>
      </c>
      <c r="L596" s="2">
        <v>1048.7</v>
      </c>
      <c r="M596" s="3" t="s">
        <v>4016</v>
      </c>
    </row>
    <row r="597" spans="1:13" x14ac:dyDescent="0.25">
      <c r="A597" t="str">
        <f t="shared" si="9"/>
        <v>312408M28T</v>
      </c>
      <c r="B597" s="4" t="s">
        <v>2180</v>
      </c>
      <c r="C597" s="1">
        <v>3124</v>
      </c>
      <c r="D597" s="1" t="s">
        <v>2181</v>
      </c>
      <c r="E597" s="2">
        <v>2312.19</v>
      </c>
      <c r="F597" s="2">
        <v>1073734.7922</v>
      </c>
      <c r="G597" s="2">
        <v>1034623.4028</v>
      </c>
      <c r="H597" s="3">
        <v>3.7802536900000003E-2</v>
      </c>
      <c r="I597" s="5">
        <v>39111.389371999998</v>
      </c>
      <c r="J597" s="2">
        <v>464.38</v>
      </c>
      <c r="K597" s="2">
        <v>447.46469918129566</v>
      </c>
      <c r="L597" s="2">
        <v>464.38</v>
      </c>
      <c r="M597" s="3" t="s">
        <v>4016</v>
      </c>
    </row>
    <row r="598" spans="1:13" x14ac:dyDescent="0.25">
      <c r="A598" t="str">
        <f t="shared" si="9"/>
        <v>312508M291</v>
      </c>
      <c r="B598" s="4" t="s">
        <v>2182</v>
      </c>
      <c r="C598" s="1">
        <v>3125</v>
      </c>
      <c r="D598" s="1" t="s">
        <v>2183</v>
      </c>
      <c r="E598" s="2">
        <v>3037.84</v>
      </c>
      <c r="F598" s="2">
        <v>2047798.0707</v>
      </c>
      <c r="G598" s="2">
        <v>3532253.0855</v>
      </c>
      <c r="H598" s="3">
        <v>-0.42025726299999999</v>
      </c>
      <c r="I598" s="5">
        <v>-1484455.0149999999</v>
      </c>
      <c r="J598" s="2">
        <v>674.09674989466203</v>
      </c>
      <c r="K598" s="2">
        <v>1162.7515226279197</v>
      </c>
      <c r="L598" s="2">
        <v>661.12</v>
      </c>
      <c r="M598" s="3" t="s">
        <v>4009</v>
      </c>
    </row>
    <row r="599" spans="1:13" x14ac:dyDescent="0.25">
      <c r="A599" t="str">
        <f t="shared" si="9"/>
        <v>312608M292</v>
      </c>
      <c r="B599" s="4" t="s">
        <v>2184</v>
      </c>
      <c r="C599" s="1">
        <v>3126</v>
      </c>
      <c r="D599" s="1" t="s">
        <v>2185</v>
      </c>
      <c r="E599" s="2">
        <v>1490.64</v>
      </c>
      <c r="F599" s="2">
        <v>1861609.0869</v>
      </c>
      <c r="G599" s="2">
        <v>2650707.1952</v>
      </c>
      <c r="H599" s="3">
        <v>-0.29769342700000001</v>
      </c>
      <c r="I599" s="5">
        <v>-789098.10829999996</v>
      </c>
      <c r="J599" s="2">
        <v>1248.8656462324907</v>
      </c>
      <c r="K599" s="2">
        <v>1778.2343122417215</v>
      </c>
      <c r="L599" s="2">
        <v>1239.56</v>
      </c>
      <c r="M599" s="3" t="s">
        <v>4015</v>
      </c>
    </row>
    <row r="600" spans="1:13" x14ac:dyDescent="0.25">
      <c r="A600" t="str">
        <f t="shared" si="9"/>
        <v>312708M293</v>
      </c>
      <c r="B600" s="4" t="s">
        <v>2186</v>
      </c>
      <c r="C600" s="1">
        <v>3127</v>
      </c>
      <c r="D600" s="1" t="s">
        <v>2187</v>
      </c>
      <c r="E600" s="2">
        <v>912.98</v>
      </c>
      <c r="F600" s="2">
        <v>1708335.8119999999</v>
      </c>
      <c r="G600" s="2">
        <v>2540640.3980999999</v>
      </c>
      <c r="H600" s="3">
        <v>-0.32759637600000002</v>
      </c>
      <c r="I600" s="5">
        <v>-832304.58609999996</v>
      </c>
      <c r="J600" s="2">
        <v>1871.1645512497535</v>
      </c>
      <c r="K600" s="2">
        <v>2782.7996211308023</v>
      </c>
      <c r="L600" s="2">
        <v>1822.3</v>
      </c>
      <c r="M600" s="3" t="s">
        <v>4017</v>
      </c>
    </row>
    <row r="601" spans="1:13" x14ac:dyDescent="0.25">
      <c r="A601" t="str">
        <f t="shared" si="9"/>
        <v>317008M29T</v>
      </c>
      <c r="B601" s="4" t="s">
        <v>2190</v>
      </c>
      <c r="C601" s="1">
        <v>3170</v>
      </c>
      <c r="D601" s="1" t="s">
        <v>2191</v>
      </c>
      <c r="E601" s="2">
        <v>6113.85</v>
      </c>
      <c r="F601" s="2">
        <v>1668836.496</v>
      </c>
      <c r="G601" s="2">
        <v>3031900.1338999998</v>
      </c>
      <c r="H601" s="3">
        <v>-0.44957405499999997</v>
      </c>
      <c r="I601" s="5">
        <v>-1363063.638</v>
      </c>
      <c r="J601" s="2">
        <v>272.95999999999998</v>
      </c>
      <c r="K601" s="2">
        <v>495.90685638345718</v>
      </c>
      <c r="L601" s="2">
        <v>272.95999999999998</v>
      </c>
      <c r="M601" s="3" t="s">
        <v>4018</v>
      </c>
    </row>
    <row r="602" spans="1:13" x14ac:dyDescent="0.25">
      <c r="A602" t="str">
        <f t="shared" si="9"/>
        <v>312908M301</v>
      </c>
      <c r="B602" s="4" t="s">
        <v>2192</v>
      </c>
      <c r="C602" s="1">
        <v>3129</v>
      </c>
      <c r="D602" s="1" t="s">
        <v>2193</v>
      </c>
      <c r="E602" s="2">
        <v>715.13</v>
      </c>
      <c r="F602" s="2">
        <v>539184.79359999998</v>
      </c>
      <c r="G602" s="2">
        <v>684204.09571000002</v>
      </c>
      <c r="H602" s="3">
        <v>-0.21195327999999999</v>
      </c>
      <c r="I602" s="5">
        <v>-145019.3021</v>
      </c>
      <c r="J602" s="2">
        <v>753.96752142967011</v>
      </c>
      <c r="K602" s="2">
        <v>956.7548497615818</v>
      </c>
      <c r="L602" s="2">
        <v>742.76</v>
      </c>
      <c r="M602" s="3" t="s">
        <v>4015</v>
      </c>
    </row>
    <row r="603" spans="1:13" x14ac:dyDescent="0.25">
      <c r="A603" t="str">
        <f t="shared" si="9"/>
        <v>313308M30T</v>
      </c>
      <c r="B603" s="4" t="s">
        <v>2196</v>
      </c>
      <c r="C603" s="1">
        <v>3133</v>
      </c>
      <c r="D603" s="1" t="s">
        <v>2197</v>
      </c>
      <c r="E603" s="2">
        <v>374.56</v>
      </c>
      <c r="F603" s="2">
        <v>87029.016000000003</v>
      </c>
      <c r="G603" s="2">
        <v>109338.70045999999</v>
      </c>
      <c r="H603" s="3">
        <v>-0.20404197600000001</v>
      </c>
      <c r="I603" s="5">
        <v>-22309.68446</v>
      </c>
      <c r="J603" s="2">
        <v>232.35</v>
      </c>
      <c r="K603" s="2">
        <v>291.91237841734301</v>
      </c>
      <c r="L603" s="2">
        <v>232.35</v>
      </c>
      <c r="M603" s="3" t="s">
        <v>4017</v>
      </c>
    </row>
    <row r="604" spans="1:13" x14ac:dyDescent="0.25">
      <c r="A604" t="str">
        <f t="shared" si="9"/>
        <v>314408M331</v>
      </c>
      <c r="B604" s="4" t="s">
        <v>2218</v>
      </c>
      <c r="C604" s="1">
        <v>3144</v>
      </c>
      <c r="D604" s="1" t="s">
        <v>2219</v>
      </c>
      <c r="E604" s="2">
        <v>352.95</v>
      </c>
      <c r="F604" s="2">
        <v>170089.92850000001</v>
      </c>
      <c r="G604" s="2">
        <v>183829.56184000001</v>
      </c>
      <c r="H604" s="3">
        <v>-7.4741153000000005E-2</v>
      </c>
      <c r="I604" s="5">
        <v>-13739.63334</v>
      </c>
      <c r="J604" s="2">
        <v>481.90941634792466</v>
      </c>
      <c r="K604" s="2">
        <v>520.83740427822647</v>
      </c>
      <c r="L604" s="2">
        <v>464.21</v>
      </c>
      <c r="M604" s="3" t="s">
        <v>4015</v>
      </c>
    </row>
    <row r="605" spans="1:13" x14ac:dyDescent="0.25">
      <c r="A605" t="str">
        <f t="shared" si="9"/>
        <v>317108M33T</v>
      </c>
      <c r="B605" s="4" t="s">
        <v>2220</v>
      </c>
      <c r="C605" s="1">
        <v>3171</v>
      </c>
      <c r="D605" s="1" t="s">
        <v>2221</v>
      </c>
      <c r="E605" s="2">
        <v>248.25</v>
      </c>
      <c r="F605" s="2">
        <v>53137.912499999999</v>
      </c>
      <c r="G605" s="2">
        <v>69626.093064000001</v>
      </c>
      <c r="H605" s="3">
        <v>-0.23681036599999999</v>
      </c>
      <c r="I605" s="5">
        <v>-16488.180560000001</v>
      </c>
      <c r="J605" s="2">
        <v>214.04999999999998</v>
      </c>
      <c r="K605" s="2">
        <v>280.46764577643506</v>
      </c>
      <c r="L605" s="2">
        <v>214.05</v>
      </c>
      <c r="M605" s="3" t="s">
        <v>4017</v>
      </c>
    </row>
    <row r="606" spans="1:13" x14ac:dyDescent="0.25">
      <c r="A606" t="str">
        <f t="shared" si="9"/>
        <v>314808M341</v>
      </c>
      <c r="B606" s="4" t="s">
        <v>2222</v>
      </c>
      <c r="C606" s="1">
        <v>3148</v>
      </c>
      <c r="D606" s="1" t="s">
        <v>2223</v>
      </c>
      <c r="E606" s="2">
        <v>439.98</v>
      </c>
      <c r="F606" s="2">
        <v>362794.58919999999</v>
      </c>
      <c r="G606" s="2">
        <v>428883.67908999999</v>
      </c>
      <c r="H606" s="3">
        <v>-0.154095605</v>
      </c>
      <c r="I606" s="5">
        <v>-66089.089890000003</v>
      </c>
      <c r="J606" s="2">
        <v>824.57063775626159</v>
      </c>
      <c r="K606" s="2">
        <v>974.7799424746579</v>
      </c>
      <c r="L606" s="2">
        <v>871.89</v>
      </c>
      <c r="M606" s="3" t="s">
        <v>4017</v>
      </c>
    </row>
    <row r="607" spans="1:13" x14ac:dyDescent="0.25">
      <c r="A607" t="str">
        <f t="shared" si="9"/>
        <v>317208M34T</v>
      </c>
      <c r="B607" s="4" t="s">
        <v>2226</v>
      </c>
      <c r="C607" s="1">
        <v>3172</v>
      </c>
      <c r="D607" s="1" t="s">
        <v>2227</v>
      </c>
      <c r="E607" s="2">
        <v>7552.95</v>
      </c>
      <c r="F607" s="2">
        <v>2180763.2535000001</v>
      </c>
      <c r="G607" s="2">
        <v>2519733.0035000001</v>
      </c>
      <c r="H607" s="3">
        <v>-0.134526059</v>
      </c>
      <c r="I607" s="5">
        <v>-338969.75</v>
      </c>
      <c r="J607" s="2">
        <v>288.73</v>
      </c>
      <c r="K607" s="2">
        <v>333.6091200789096</v>
      </c>
      <c r="L607" s="2">
        <v>288.73</v>
      </c>
      <c r="M607" s="3" t="s">
        <v>4009</v>
      </c>
    </row>
    <row r="608" spans="1:13" x14ac:dyDescent="0.25">
      <c r="A608" t="str">
        <f t="shared" si="9"/>
        <v>315308M36T</v>
      </c>
      <c r="B608" s="4" t="s">
        <v>2230</v>
      </c>
      <c r="C608" s="1">
        <v>3153</v>
      </c>
      <c r="D608" s="1" t="s">
        <v>2231</v>
      </c>
      <c r="E608" s="2">
        <v>816.37</v>
      </c>
      <c r="F608" s="2">
        <v>138252.25949999999</v>
      </c>
      <c r="G608" s="2">
        <v>239035.57996999999</v>
      </c>
      <c r="H608" s="3">
        <v>-0.42162476599999998</v>
      </c>
      <c r="I608" s="5">
        <v>-100783.3205</v>
      </c>
      <c r="J608" s="2">
        <v>169.35</v>
      </c>
      <c r="K608" s="2">
        <v>292.80299370383528</v>
      </c>
      <c r="L608" s="2">
        <v>169.35</v>
      </c>
      <c r="M608" s="3" t="s">
        <v>4015</v>
      </c>
    </row>
    <row r="609" spans="1:13" x14ac:dyDescent="0.25">
      <c r="A609" t="str">
        <f t="shared" si="9"/>
        <v>315408M36Z</v>
      </c>
      <c r="B609" s="4" t="s">
        <v>2232</v>
      </c>
      <c r="C609" s="1">
        <v>3154</v>
      </c>
      <c r="D609" s="1" t="s">
        <v>2233</v>
      </c>
      <c r="E609" s="2">
        <v>2181.75</v>
      </c>
      <c r="F609" s="2">
        <v>1660899.7649999999</v>
      </c>
      <c r="G609" s="2">
        <v>2237389.6395</v>
      </c>
      <c r="H609" s="3">
        <v>-0.25766181500000002</v>
      </c>
      <c r="I609" s="5">
        <v>-576489.87450000003</v>
      </c>
      <c r="J609" s="2">
        <v>761.269515297353</v>
      </c>
      <c r="K609" s="2">
        <v>1025.5022983843246</v>
      </c>
      <c r="L609" s="2">
        <v>691.92</v>
      </c>
      <c r="M609" s="3" t="s">
        <v>4016</v>
      </c>
    </row>
    <row r="610" spans="1:13" x14ac:dyDescent="0.25">
      <c r="A610" t="str">
        <f t="shared" si="9"/>
        <v>315508M371</v>
      </c>
      <c r="B610" s="4" t="s">
        <v>2234</v>
      </c>
      <c r="C610" s="1">
        <v>3155</v>
      </c>
      <c r="D610" s="1" t="s">
        <v>2235</v>
      </c>
      <c r="E610" s="2">
        <v>559.57000000000005</v>
      </c>
      <c r="F610" s="2">
        <v>333658.18050000002</v>
      </c>
      <c r="G610" s="2">
        <v>444213.68961</v>
      </c>
      <c r="H610" s="3">
        <v>-0.24887911300000001</v>
      </c>
      <c r="I610" s="5">
        <v>-110555.5091</v>
      </c>
      <c r="J610" s="2">
        <v>596.27603427631925</v>
      </c>
      <c r="K610" s="2">
        <v>793.84829352895963</v>
      </c>
      <c r="L610" s="2">
        <v>586.14</v>
      </c>
      <c r="M610" s="3" t="s">
        <v>4015</v>
      </c>
    </row>
    <row r="611" spans="1:13" x14ac:dyDescent="0.25">
      <c r="A611" t="str">
        <f t="shared" si="9"/>
        <v>315608M372</v>
      </c>
      <c r="B611" s="4" t="s">
        <v>2236</v>
      </c>
      <c r="C611" s="1">
        <v>3156</v>
      </c>
      <c r="D611" s="1" t="s">
        <v>2237</v>
      </c>
      <c r="E611" s="2">
        <v>491.08</v>
      </c>
      <c r="F611" s="2">
        <v>699275.71519999998</v>
      </c>
      <c r="G611" s="2">
        <v>816911.48387999996</v>
      </c>
      <c r="H611" s="3">
        <v>-0.14400062999999999</v>
      </c>
      <c r="I611" s="5">
        <v>-117635.7687</v>
      </c>
      <c r="J611" s="2">
        <v>1423.9547837419566</v>
      </c>
      <c r="K611" s="2">
        <v>1663.4998042681436</v>
      </c>
      <c r="L611" s="2">
        <v>1413.38</v>
      </c>
      <c r="M611" s="3" t="s">
        <v>4015</v>
      </c>
    </row>
    <row r="612" spans="1:13" x14ac:dyDescent="0.25">
      <c r="A612" t="str">
        <f t="shared" si="9"/>
        <v>317308M37T</v>
      </c>
      <c r="B612" s="4" t="s">
        <v>2240</v>
      </c>
      <c r="C612" s="1">
        <v>3173</v>
      </c>
      <c r="D612" s="1" t="s">
        <v>2241</v>
      </c>
      <c r="E612" s="2">
        <v>1153.25</v>
      </c>
      <c r="F612" s="2">
        <v>324662.94</v>
      </c>
      <c r="G612" s="2">
        <v>518020.28522999998</v>
      </c>
      <c r="H612" s="3">
        <v>-0.37326211100000001</v>
      </c>
      <c r="I612" s="5">
        <v>-193357.34520000001</v>
      </c>
      <c r="J612" s="2">
        <v>281.52</v>
      </c>
      <c r="K612" s="2">
        <v>449.18299174506825</v>
      </c>
      <c r="L612" s="2">
        <v>281.52</v>
      </c>
      <c r="M612" s="3" t="s">
        <v>4016</v>
      </c>
    </row>
    <row r="613" spans="1:13" x14ac:dyDescent="0.25">
      <c r="A613" t="str">
        <f t="shared" si="9"/>
        <v>331409C021</v>
      </c>
      <c r="B613" s="4" t="s">
        <v>2246</v>
      </c>
      <c r="C613" s="1">
        <v>3314</v>
      </c>
      <c r="D613" s="1" t="s">
        <v>2247</v>
      </c>
      <c r="E613" s="2">
        <v>389.69</v>
      </c>
      <c r="F613" s="2">
        <v>452702.87300000002</v>
      </c>
      <c r="G613" s="2">
        <v>492504.3162</v>
      </c>
      <c r="H613" s="3">
        <v>-8.0814405000000006E-2</v>
      </c>
      <c r="I613" s="5">
        <v>-39801.443200000002</v>
      </c>
      <c r="J613" s="2">
        <v>1161.7</v>
      </c>
      <c r="K613" s="2">
        <v>1263.8361677230619</v>
      </c>
      <c r="L613" s="2">
        <v>1161.7</v>
      </c>
      <c r="M613" s="3" t="s">
        <v>4017</v>
      </c>
    </row>
    <row r="614" spans="1:13" x14ac:dyDescent="0.25">
      <c r="A614" t="str">
        <f t="shared" si="9"/>
        <v>331909C031</v>
      </c>
      <c r="B614" s="4" t="s">
        <v>2256</v>
      </c>
      <c r="C614" s="1">
        <v>3319</v>
      </c>
      <c r="D614" s="1" t="s">
        <v>2257</v>
      </c>
      <c r="E614" s="2">
        <v>14331.33</v>
      </c>
      <c r="F614" s="2">
        <v>14135561.589</v>
      </c>
      <c r="G614" s="2">
        <v>12232841.969000001</v>
      </c>
      <c r="H614" s="3">
        <v>0.15554191119999999</v>
      </c>
      <c r="I614" s="5">
        <v>1902719.6192999999</v>
      </c>
      <c r="J614" s="2">
        <v>986.33982952035853</v>
      </c>
      <c r="K614" s="2">
        <v>853.57339262999324</v>
      </c>
      <c r="L614" s="2">
        <v>981.09</v>
      </c>
      <c r="M614" s="3" t="s">
        <v>4016</v>
      </c>
    </row>
    <row r="615" spans="1:13" x14ac:dyDescent="0.25">
      <c r="A615" t="str">
        <f t="shared" si="9"/>
        <v>332009C032</v>
      </c>
      <c r="B615" s="4" t="s">
        <v>2258</v>
      </c>
      <c r="C615" s="1">
        <v>3320</v>
      </c>
      <c r="D615" s="1" t="s">
        <v>2259</v>
      </c>
      <c r="E615" s="2">
        <v>627.02</v>
      </c>
      <c r="F615" s="2">
        <v>1279126.0828</v>
      </c>
      <c r="G615" s="2">
        <v>1242244.0656999999</v>
      </c>
      <c r="H615" s="3">
        <v>2.9689831600000001E-2</v>
      </c>
      <c r="I615" s="5">
        <v>36882.017135000002</v>
      </c>
      <c r="J615" s="2">
        <v>2040.0084252495933</v>
      </c>
      <c r="K615" s="2">
        <v>1981.1873077413798</v>
      </c>
      <c r="L615" s="2">
        <v>2029.04</v>
      </c>
      <c r="M615" s="3" t="s">
        <v>4016</v>
      </c>
    </row>
    <row r="616" spans="1:13" x14ac:dyDescent="0.25">
      <c r="A616" t="str">
        <f t="shared" si="9"/>
        <v>332309C03J</v>
      </c>
      <c r="B616" s="4" t="s">
        <v>2264</v>
      </c>
      <c r="C616" s="1">
        <v>3323</v>
      </c>
      <c r="D616" s="1" t="s">
        <v>2265</v>
      </c>
      <c r="E616" s="2">
        <v>55763.15</v>
      </c>
      <c r="F616" s="2">
        <v>28251284.684</v>
      </c>
      <c r="G616" s="2">
        <v>29700074.653999999</v>
      </c>
      <c r="H616" s="3">
        <v>-4.8780683999999998E-2</v>
      </c>
      <c r="I616" s="5">
        <v>-1448789.97</v>
      </c>
      <c r="J616" s="2">
        <v>506.62999999103351</v>
      </c>
      <c r="K616" s="2">
        <v>532.61113574107628</v>
      </c>
      <c r="L616" s="2">
        <v>506.63</v>
      </c>
      <c r="M616" s="3" t="s">
        <v>4016</v>
      </c>
    </row>
    <row r="617" spans="1:13" x14ac:dyDescent="0.25">
      <c r="A617" t="str">
        <f t="shared" si="9"/>
        <v>332409C041</v>
      </c>
      <c r="B617" s="4" t="s">
        <v>2266</v>
      </c>
      <c r="C617" s="1">
        <v>3324</v>
      </c>
      <c r="D617" s="1" t="s">
        <v>2267</v>
      </c>
      <c r="E617" s="2">
        <v>4591.71</v>
      </c>
      <c r="F617" s="2">
        <v>8587162.3540000003</v>
      </c>
      <c r="G617" s="2">
        <v>9305548.4789000005</v>
      </c>
      <c r="H617" s="3">
        <v>-7.7199762000000005E-2</v>
      </c>
      <c r="I617" s="5">
        <v>-718386.12490000005</v>
      </c>
      <c r="J617" s="2">
        <v>1870.144750866235</v>
      </c>
      <c r="K617" s="2">
        <v>2026.5976028320604</v>
      </c>
      <c r="L617" s="2">
        <v>1896.41</v>
      </c>
      <c r="M617" s="3" t="s">
        <v>4009</v>
      </c>
    </row>
    <row r="618" spans="1:13" x14ac:dyDescent="0.25">
      <c r="A618" t="str">
        <f t="shared" si="9"/>
        <v>332509C042</v>
      </c>
      <c r="B618" s="4" t="s">
        <v>2268</v>
      </c>
      <c r="C618" s="1">
        <v>3325</v>
      </c>
      <c r="D618" s="1" t="s">
        <v>2269</v>
      </c>
      <c r="E618" s="2">
        <v>3215.12</v>
      </c>
      <c r="F618" s="2">
        <v>7458502.6217</v>
      </c>
      <c r="G618" s="2">
        <v>7570767.2755000005</v>
      </c>
      <c r="H618" s="3">
        <v>-1.4828701999999999E-2</v>
      </c>
      <c r="I618" s="5">
        <v>-112264.6538</v>
      </c>
      <c r="J618" s="2">
        <v>2319.8209154557217</v>
      </c>
      <c r="K618" s="2">
        <v>2354.7386335502256</v>
      </c>
      <c r="L618" s="2">
        <v>2343.16</v>
      </c>
      <c r="M618" s="3" t="s">
        <v>4016</v>
      </c>
    </row>
    <row r="619" spans="1:13" x14ac:dyDescent="0.25">
      <c r="A619" t="str">
        <f t="shared" si="9"/>
        <v>332809C051</v>
      </c>
      <c r="B619" s="4" t="s">
        <v>2272</v>
      </c>
      <c r="C619" s="1">
        <v>3328</v>
      </c>
      <c r="D619" s="1" t="s">
        <v>2273</v>
      </c>
      <c r="E619" s="2">
        <v>17531.97</v>
      </c>
      <c r="F619" s="2">
        <v>22198092.274999999</v>
      </c>
      <c r="G619" s="2">
        <v>24525266.522</v>
      </c>
      <c r="H619" s="3">
        <v>-9.4888845999999999E-2</v>
      </c>
      <c r="I619" s="5">
        <v>-2327174.247</v>
      </c>
      <c r="J619" s="2">
        <v>1266.1493417453942</v>
      </c>
      <c r="K619" s="2">
        <v>1398.8882322979105</v>
      </c>
      <c r="L619" s="2">
        <v>1312.16</v>
      </c>
      <c r="M619" s="3" t="s">
        <v>4009</v>
      </c>
    </row>
    <row r="620" spans="1:13" x14ac:dyDescent="0.25">
      <c r="A620" t="str">
        <f t="shared" si="9"/>
        <v>332909C052</v>
      </c>
      <c r="B620" s="4" t="s">
        <v>2274</v>
      </c>
      <c r="C620" s="1">
        <v>3329</v>
      </c>
      <c r="D620" s="1" t="s">
        <v>2275</v>
      </c>
      <c r="E620" s="2">
        <v>3858.08</v>
      </c>
      <c r="F620" s="2">
        <v>7169146.2142000003</v>
      </c>
      <c r="G620" s="2">
        <v>6970579.5516999997</v>
      </c>
      <c r="H620" s="3">
        <v>2.8486392100000001E-2</v>
      </c>
      <c r="I620" s="5">
        <v>198566.66253</v>
      </c>
      <c r="J620" s="2">
        <v>1858.2160593352135</v>
      </c>
      <c r="K620" s="2">
        <v>1806.7483182567494</v>
      </c>
      <c r="L620" s="2">
        <v>1856.44</v>
      </c>
      <c r="M620" s="3" t="s">
        <v>4016</v>
      </c>
    </row>
    <row r="621" spans="1:13" x14ac:dyDescent="0.25">
      <c r="A621" t="str">
        <f t="shared" si="9"/>
        <v>333009C053</v>
      </c>
      <c r="B621" s="4" t="s">
        <v>2276</v>
      </c>
      <c r="C621" s="1">
        <v>3330</v>
      </c>
      <c r="D621" s="1" t="s">
        <v>2277</v>
      </c>
      <c r="E621" s="2">
        <v>541.32000000000005</v>
      </c>
      <c r="F621" s="2">
        <v>1300239.2627000001</v>
      </c>
      <c r="G621" s="2">
        <v>1332894.7727000001</v>
      </c>
      <c r="H621" s="3">
        <v>-2.4499691000000001E-2</v>
      </c>
      <c r="I621" s="5">
        <v>-32655.51</v>
      </c>
      <c r="J621" s="2">
        <v>2401.9789823025199</v>
      </c>
      <c r="K621" s="2">
        <v>2462.3046861375897</v>
      </c>
      <c r="L621" s="2">
        <v>2346.66</v>
      </c>
      <c r="M621" s="3" t="s">
        <v>4015</v>
      </c>
    </row>
    <row r="622" spans="1:13" x14ac:dyDescent="0.25">
      <c r="A622" t="str">
        <f t="shared" si="9"/>
        <v>333209C05J</v>
      </c>
      <c r="B622" s="4" t="s">
        <v>2278</v>
      </c>
      <c r="C622" s="1">
        <v>3332</v>
      </c>
      <c r="D622" s="1" t="s">
        <v>2279</v>
      </c>
      <c r="E622" s="2">
        <v>1684.45</v>
      </c>
      <c r="F622" s="2">
        <v>1010400.488</v>
      </c>
      <c r="G622" s="2">
        <v>1000843.2496</v>
      </c>
      <c r="H622" s="3">
        <v>9.5491861000000008E-3</v>
      </c>
      <c r="I622" s="5">
        <v>9557.2384344000002</v>
      </c>
      <c r="J622" s="2">
        <v>599.84</v>
      </c>
      <c r="K622" s="2">
        <v>594.16619644394314</v>
      </c>
      <c r="L622" s="2">
        <v>599.84</v>
      </c>
      <c r="M622" s="3" t="s">
        <v>4018</v>
      </c>
    </row>
    <row r="623" spans="1:13" x14ac:dyDescent="0.25">
      <c r="A623" t="str">
        <f t="shared" si="9"/>
        <v>333309C061</v>
      </c>
      <c r="B623" s="4" t="s">
        <v>2280</v>
      </c>
      <c r="C623" s="1">
        <v>3333</v>
      </c>
      <c r="D623" s="1" t="s">
        <v>2281</v>
      </c>
      <c r="E623" s="2">
        <v>19505.37</v>
      </c>
      <c r="F623" s="2">
        <v>23057842.473000001</v>
      </c>
      <c r="G623" s="2">
        <v>25153690.625999998</v>
      </c>
      <c r="H623" s="3">
        <v>-8.3321696000000001E-2</v>
      </c>
      <c r="I623" s="5">
        <v>-2095848.1529999999</v>
      </c>
      <c r="J623" s="2">
        <v>1182.127920311176</v>
      </c>
      <c r="K623" s="2">
        <v>1289.5777227501965</v>
      </c>
      <c r="L623" s="2">
        <v>1181.52</v>
      </c>
      <c r="M623" s="3" t="s">
        <v>4016</v>
      </c>
    </row>
    <row r="624" spans="1:13" x14ac:dyDescent="0.25">
      <c r="A624" t="str">
        <f t="shared" si="9"/>
        <v>333409C062</v>
      </c>
      <c r="B624" s="4" t="s">
        <v>2282</v>
      </c>
      <c r="C624" s="1">
        <v>3334</v>
      </c>
      <c r="D624" s="1" t="s">
        <v>2283</v>
      </c>
      <c r="E624" s="2">
        <v>863.51</v>
      </c>
      <c r="F624" s="2">
        <v>1391107.5411</v>
      </c>
      <c r="G624" s="2">
        <v>1490876.5996000001</v>
      </c>
      <c r="H624" s="3">
        <v>-6.6919728999999997E-2</v>
      </c>
      <c r="I624" s="5">
        <v>-99769.05846</v>
      </c>
      <c r="J624" s="2">
        <v>1610.9918137601187</v>
      </c>
      <c r="K624" s="2">
        <v>1726.5307866729975</v>
      </c>
      <c r="L624" s="2">
        <v>1610.61</v>
      </c>
      <c r="M624" s="3" t="s">
        <v>4018</v>
      </c>
    </row>
    <row r="625" spans="1:13" x14ac:dyDescent="0.25">
      <c r="A625" t="str">
        <f t="shared" si="9"/>
        <v>333709C06T</v>
      </c>
      <c r="B625" s="4" t="s">
        <v>2286</v>
      </c>
      <c r="C625" s="1">
        <v>3337</v>
      </c>
      <c r="D625" s="1" t="s">
        <v>2287</v>
      </c>
      <c r="E625" s="2">
        <v>11772.13</v>
      </c>
      <c r="F625" s="2">
        <v>6344236.2995999996</v>
      </c>
      <c r="G625" s="2">
        <v>7933754.2839000002</v>
      </c>
      <c r="H625" s="3">
        <v>-0.200348779</v>
      </c>
      <c r="I625" s="5">
        <v>-1589517.9839999999</v>
      </c>
      <c r="J625" s="2">
        <v>538.91999999999996</v>
      </c>
      <c r="K625" s="2">
        <v>673.94382188270095</v>
      </c>
      <c r="L625" s="2">
        <v>538.91999999999996</v>
      </c>
      <c r="M625" s="3" t="s">
        <v>4009</v>
      </c>
    </row>
    <row r="626" spans="1:13" x14ac:dyDescent="0.25">
      <c r="A626" t="str">
        <f t="shared" si="9"/>
        <v>333809C071</v>
      </c>
      <c r="B626" s="4" t="s">
        <v>2288</v>
      </c>
      <c r="C626" s="1">
        <v>3338</v>
      </c>
      <c r="D626" s="1" t="s">
        <v>2289</v>
      </c>
      <c r="E626" s="2">
        <v>1872.93</v>
      </c>
      <c r="F626" s="2">
        <v>1074961.9081999999</v>
      </c>
      <c r="G626" s="2">
        <v>1271638.3699</v>
      </c>
      <c r="H626" s="3">
        <v>-0.154663831</v>
      </c>
      <c r="I626" s="5">
        <v>-196676.46170000001</v>
      </c>
      <c r="J626" s="2">
        <v>573.94665481358084</v>
      </c>
      <c r="K626" s="2">
        <v>678.95669880881826</v>
      </c>
      <c r="L626" s="2">
        <v>572.52</v>
      </c>
      <c r="M626" s="3" t="s">
        <v>4018</v>
      </c>
    </row>
    <row r="627" spans="1:13" x14ac:dyDescent="0.25">
      <c r="A627" t="str">
        <f t="shared" si="9"/>
        <v>334209C07J</v>
      </c>
      <c r="B627" s="4" t="s">
        <v>2290</v>
      </c>
      <c r="C627" s="1">
        <v>3342</v>
      </c>
      <c r="D627" s="1" t="s">
        <v>2291</v>
      </c>
      <c r="E627" s="2">
        <v>2727.79</v>
      </c>
      <c r="F627" s="2">
        <v>1561714.3308000001</v>
      </c>
      <c r="G627" s="2">
        <v>1313155.3842</v>
      </c>
      <c r="H627" s="3">
        <v>0.18928372809999999</v>
      </c>
      <c r="I627" s="5">
        <v>248558.94664000001</v>
      </c>
      <c r="J627" s="2">
        <v>572.5200000000001</v>
      </c>
      <c r="K627" s="2">
        <v>481.39900219591686</v>
      </c>
      <c r="L627" s="2">
        <v>572.52</v>
      </c>
      <c r="M627" s="3" t="s">
        <v>4016</v>
      </c>
    </row>
    <row r="628" spans="1:13" x14ac:dyDescent="0.25">
      <c r="A628" t="str">
        <f t="shared" si="9"/>
        <v>334309C081</v>
      </c>
      <c r="B628" s="4" t="s">
        <v>2292</v>
      </c>
      <c r="C628" s="1">
        <v>3343</v>
      </c>
      <c r="D628" s="1" t="s">
        <v>2293</v>
      </c>
      <c r="E628" s="2">
        <v>12216.83</v>
      </c>
      <c r="F628" s="2">
        <v>7123601.1862000003</v>
      </c>
      <c r="G628" s="2">
        <v>8336153.5961999996</v>
      </c>
      <c r="H628" s="3">
        <v>-0.145457062</v>
      </c>
      <c r="I628" s="5">
        <v>-1212552.4099999999</v>
      </c>
      <c r="J628" s="2">
        <v>583.09734900133674</v>
      </c>
      <c r="K628" s="2">
        <v>682.34997099902341</v>
      </c>
      <c r="L628" s="2">
        <v>580.57000000000005</v>
      </c>
      <c r="M628" s="3" t="s">
        <v>4016</v>
      </c>
    </row>
    <row r="629" spans="1:13" x14ac:dyDescent="0.25">
      <c r="A629" t="str">
        <f t="shared" si="9"/>
        <v>334709C08J</v>
      </c>
      <c r="B629" s="4" t="s">
        <v>2296</v>
      </c>
      <c r="C629" s="1">
        <v>3347</v>
      </c>
      <c r="D629" s="1" t="s">
        <v>2297</v>
      </c>
      <c r="E629" s="2">
        <v>7199.21</v>
      </c>
      <c r="F629" s="2">
        <v>4179645.3497000001</v>
      </c>
      <c r="G629" s="2">
        <v>3051524.0773</v>
      </c>
      <c r="H629" s="3">
        <v>0.3696910933</v>
      </c>
      <c r="I629" s="5">
        <v>1128121.2723999999</v>
      </c>
      <c r="J629" s="2">
        <v>580.57000000000005</v>
      </c>
      <c r="K629" s="2">
        <v>423.86929639502114</v>
      </c>
      <c r="L629" s="2">
        <v>580.57000000000005</v>
      </c>
      <c r="M629" s="3" t="s">
        <v>4015</v>
      </c>
    </row>
    <row r="630" spans="1:13" x14ac:dyDescent="0.25">
      <c r="A630" t="str">
        <f t="shared" si="9"/>
        <v>334809C091</v>
      </c>
      <c r="B630" s="4" t="s">
        <v>2298</v>
      </c>
      <c r="C630" s="1">
        <v>3348</v>
      </c>
      <c r="D630" s="1" t="s">
        <v>2299</v>
      </c>
      <c r="E630" s="2">
        <v>4701.5</v>
      </c>
      <c r="F630" s="2">
        <v>4735080.8487</v>
      </c>
      <c r="G630" s="2">
        <v>4599585.1623</v>
      </c>
      <c r="H630" s="3">
        <v>2.9458240600000001E-2</v>
      </c>
      <c r="I630" s="5">
        <v>135495.68638999999</v>
      </c>
      <c r="J630" s="2">
        <v>1007.142581878124</v>
      </c>
      <c r="K630" s="2">
        <v>978.32291019887271</v>
      </c>
      <c r="L630" s="2">
        <v>987.12</v>
      </c>
      <c r="M630" s="3" t="s">
        <v>4016</v>
      </c>
    </row>
    <row r="631" spans="1:13" x14ac:dyDescent="0.25">
      <c r="A631" t="str">
        <f t="shared" si="9"/>
        <v>335209C09J</v>
      </c>
      <c r="B631" s="4" t="s">
        <v>2302</v>
      </c>
      <c r="C631" s="1">
        <v>3352</v>
      </c>
      <c r="D631" s="1" t="s">
        <v>2303</v>
      </c>
      <c r="E631" s="2">
        <v>10157.75</v>
      </c>
      <c r="F631" s="2">
        <v>5013560.6675000004</v>
      </c>
      <c r="G631" s="2">
        <v>4960196.2544999998</v>
      </c>
      <c r="H631" s="3">
        <v>1.07585285E-2</v>
      </c>
      <c r="I631" s="5">
        <v>53364.412987999996</v>
      </c>
      <c r="J631" s="2">
        <v>493.57000000000005</v>
      </c>
      <c r="K631" s="2">
        <v>488.3164337082523</v>
      </c>
      <c r="L631" s="2">
        <v>493.57</v>
      </c>
      <c r="M631" s="3" t="s">
        <v>4018</v>
      </c>
    </row>
    <row r="632" spans="1:13" x14ac:dyDescent="0.25">
      <c r="A632" t="str">
        <f t="shared" si="9"/>
        <v>335309C101</v>
      </c>
      <c r="B632" s="4" t="s">
        <v>2304</v>
      </c>
      <c r="C632" s="1">
        <v>3353</v>
      </c>
      <c r="D632" s="1" t="s">
        <v>2305</v>
      </c>
      <c r="E632" s="2">
        <v>14638.53</v>
      </c>
      <c r="F632" s="2">
        <v>11371464.921</v>
      </c>
      <c r="G632" s="2">
        <v>10919777.885</v>
      </c>
      <c r="H632" s="3">
        <v>4.1364123000000003E-2</v>
      </c>
      <c r="I632" s="5">
        <v>451687.03564999998</v>
      </c>
      <c r="J632" s="2">
        <v>776.81740728064904</v>
      </c>
      <c r="K632" s="2">
        <v>745.96136941345878</v>
      </c>
      <c r="L632" s="2">
        <v>766.05</v>
      </c>
      <c r="M632" s="3" t="s">
        <v>4016</v>
      </c>
    </row>
    <row r="633" spans="1:13" x14ac:dyDescent="0.25">
      <c r="A633" t="str">
        <f t="shared" si="9"/>
        <v>335409C102</v>
      </c>
      <c r="B633" s="4" t="s">
        <v>2306</v>
      </c>
      <c r="C633" s="1">
        <v>3354</v>
      </c>
      <c r="D633" s="1" t="s">
        <v>2307</v>
      </c>
      <c r="E633" s="2">
        <v>2261.54</v>
      </c>
      <c r="F633" s="2">
        <v>4624610.0823999997</v>
      </c>
      <c r="G633" s="2">
        <v>4087649.8232</v>
      </c>
      <c r="H633" s="3">
        <v>0.13136160929999999</v>
      </c>
      <c r="I633" s="5">
        <v>536960.25916000002</v>
      </c>
      <c r="J633" s="2">
        <v>2044.8942235821607</v>
      </c>
      <c r="K633" s="2">
        <v>1807.4629779707634</v>
      </c>
      <c r="L633" s="2">
        <v>2024.76</v>
      </c>
      <c r="M633" s="3" t="s">
        <v>4016</v>
      </c>
    </row>
    <row r="634" spans="1:13" x14ac:dyDescent="0.25">
      <c r="A634" t="str">
        <f t="shared" si="9"/>
        <v>335509C103</v>
      </c>
      <c r="B634" s="4" t="s">
        <v>2308</v>
      </c>
      <c r="C634" s="1">
        <v>3355</v>
      </c>
      <c r="D634" s="1" t="s">
        <v>2309</v>
      </c>
      <c r="E634" s="2">
        <v>1024.08</v>
      </c>
      <c r="F634" s="2">
        <v>2953437.7127999999</v>
      </c>
      <c r="G634" s="2">
        <v>2935083.9246</v>
      </c>
      <c r="H634" s="3">
        <v>6.2532413999999998E-3</v>
      </c>
      <c r="I634" s="5">
        <v>18353.788173000001</v>
      </c>
      <c r="J634" s="2">
        <v>2883.9912045933911</v>
      </c>
      <c r="K634" s="2">
        <v>2866.0689834778536</v>
      </c>
      <c r="L634" s="2">
        <v>2844.99</v>
      </c>
      <c r="M634" s="3" t="s">
        <v>4016</v>
      </c>
    </row>
    <row r="635" spans="1:13" x14ac:dyDescent="0.25">
      <c r="A635" t="str">
        <f t="shared" si="9"/>
        <v>335609C104</v>
      </c>
      <c r="B635" s="4" t="s">
        <v>2310</v>
      </c>
      <c r="C635" s="1">
        <v>3356</v>
      </c>
      <c r="D635" s="1" t="s">
        <v>2311</v>
      </c>
      <c r="E635" s="2">
        <v>556.65</v>
      </c>
      <c r="F635" s="2">
        <v>2283023.8785999999</v>
      </c>
      <c r="G635" s="2">
        <v>2009505.6872</v>
      </c>
      <c r="H635" s="3">
        <v>0.13611217580000001</v>
      </c>
      <c r="I635" s="5">
        <v>273518.19138999999</v>
      </c>
      <c r="J635" s="2">
        <v>4101.3632957872987</v>
      </c>
      <c r="K635" s="2">
        <v>3609.9985398365225</v>
      </c>
      <c r="L635" s="2">
        <v>3829.5</v>
      </c>
      <c r="M635" s="3" t="s">
        <v>4017</v>
      </c>
    </row>
    <row r="636" spans="1:13" x14ac:dyDescent="0.25">
      <c r="A636" t="str">
        <f t="shared" si="9"/>
        <v>335709C10J</v>
      </c>
      <c r="B636" s="4" t="s">
        <v>2312</v>
      </c>
      <c r="C636" s="1">
        <v>3357</v>
      </c>
      <c r="D636" s="1" t="s">
        <v>2313</v>
      </c>
      <c r="E636" s="2">
        <v>45902.400000000001</v>
      </c>
      <c r="F636" s="2">
        <v>26372764.896000002</v>
      </c>
      <c r="G636" s="2">
        <v>18923461.280000001</v>
      </c>
      <c r="H636" s="3">
        <v>0.39365439050000001</v>
      </c>
      <c r="I636" s="5">
        <v>7449303.6157</v>
      </c>
      <c r="J636" s="2">
        <v>574.54</v>
      </c>
      <c r="K636" s="2">
        <v>412.25428910035208</v>
      </c>
      <c r="L636" s="2">
        <v>574.54</v>
      </c>
      <c r="M636" s="3" t="s">
        <v>4009</v>
      </c>
    </row>
    <row r="637" spans="1:13" x14ac:dyDescent="0.25">
      <c r="A637" t="str">
        <f t="shared" si="9"/>
        <v>335809C111</v>
      </c>
      <c r="B637" s="4" t="s">
        <v>2314</v>
      </c>
      <c r="C637" s="1">
        <v>3358</v>
      </c>
      <c r="D637" s="1" t="s">
        <v>2315</v>
      </c>
      <c r="E637" s="2">
        <v>934.39</v>
      </c>
      <c r="F637" s="2">
        <v>2101898.7497999999</v>
      </c>
      <c r="G637" s="2">
        <v>2341468.4326999998</v>
      </c>
      <c r="H637" s="3">
        <v>-0.102315999</v>
      </c>
      <c r="I637" s="5">
        <v>-239569.68290000001</v>
      </c>
      <c r="J637" s="2">
        <v>2249.4876334292962</v>
      </c>
      <c r="K637" s="2">
        <v>2505.8791646956838</v>
      </c>
      <c r="L637" s="2">
        <v>2290.7600000000002</v>
      </c>
      <c r="M637" s="3" t="s">
        <v>4016</v>
      </c>
    </row>
    <row r="638" spans="1:13" x14ac:dyDescent="0.25">
      <c r="A638" t="str">
        <f t="shared" si="9"/>
        <v>336209C111</v>
      </c>
      <c r="B638" s="4" t="s">
        <v>2314</v>
      </c>
      <c r="C638" s="1">
        <v>3362</v>
      </c>
      <c r="D638" s="1" t="s">
        <v>2315</v>
      </c>
      <c r="E638" s="2">
        <v>256.36</v>
      </c>
      <c r="F638" s="2">
        <v>824361.098</v>
      </c>
      <c r="G638" s="2">
        <v>741533.05657000002</v>
      </c>
      <c r="H638" s="3">
        <v>0.11169838040000001</v>
      </c>
      <c r="I638" s="5">
        <v>82828.041431999998</v>
      </c>
      <c r="J638" s="2">
        <v>3215.6385473552814</v>
      </c>
      <c r="K638" s="2">
        <v>2892.5458596114836</v>
      </c>
      <c r="L638" s="2">
        <v>3221.3</v>
      </c>
      <c r="M638" s="3" t="s">
        <v>4015</v>
      </c>
    </row>
    <row r="639" spans="1:13" x14ac:dyDescent="0.25">
      <c r="A639" t="str">
        <f t="shared" si="9"/>
        <v>351409K02J</v>
      </c>
      <c r="B639" s="4" t="s">
        <v>2318</v>
      </c>
      <c r="C639" s="1">
        <v>3514</v>
      </c>
      <c r="D639" s="1" t="s">
        <v>2319</v>
      </c>
      <c r="E639" s="2">
        <v>25998.2</v>
      </c>
      <c r="F639" s="2">
        <v>8020704.682</v>
      </c>
      <c r="G639" s="2">
        <v>9241216.5914999992</v>
      </c>
      <c r="H639" s="3">
        <v>-0.13207264399999999</v>
      </c>
      <c r="I639" s="5">
        <v>-1220511.909</v>
      </c>
      <c r="J639" s="2">
        <v>308.51</v>
      </c>
      <c r="K639" s="2">
        <v>355.45601585879018</v>
      </c>
      <c r="L639" s="2">
        <v>308.51</v>
      </c>
      <c r="M639" s="3" t="s">
        <v>4016</v>
      </c>
    </row>
    <row r="640" spans="1:13" x14ac:dyDescent="0.25">
      <c r="A640" t="str">
        <f t="shared" si="9"/>
        <v>351509M021</v>
      </c>
      <c r="B640" s="4" t="s">
        <v>2320</v>
      </c>
      <c r="C640" s="1">
        <v>3515</v>
      </c>
      <c r="D640" s="1" t="s">
        <v>2321</v>
      </c>
      <c r="E640" s="2">
        <v>432.5</v>
      </c>
      <c r="F640" s="2">
        <v>202185.1</v>
      </c>
      <c r="G640" s="2">
        <v>259975.48241999999</v>
      </c>
      <c r="H640" s="3">
        <v>-0.222291663</v>
      </c>
      <c r="I640" s="5">
        <v>-57790.382420000002</v>
      </c>
      <c r="J640" s="2">
        <v>467.48</v>
      </c>
      <c r="K640" s="2">
        <v>601.0993813179191</v>
      </c>
      <c r="L640" s="2">
        <v>467.48</v>
      </c>
      <c r="M640" s="3" t="s">
        <v>4009</v>
      </c>
    </row>
    <row r="641" spans="1:13" x14ac:dyDescent="0.25">
      <c r="A641" t="str">
        <f t="shared" si="9"/>
        <v>351909M02T</v>
      </c>
      <c r="B641" s="4" t="s">
        <v>2324</v>
      </c>
      <c r="C641" s="1">
        <v>3519</v>
      </c>
      <c r="D641" s="1" t="s">
        <v>2325</v>
      </c>
      <c r="E641" s="2">
        <v>415.49</v>
      </c>
      <c r="F641" s="2">
        <v>101379.56</v>
      </c>
      <c r="G641" s="2">
        <v>124664.55278</v>
      </c>
      <c r="H641" s="3">
        <v>-0.18678118399999999</v>
      </c>
      <c r="I641" s="5">
        <v>-23284.99278</v>
      </c>
      <c r="J641" s="2">
        <v>244</v>
      </c>
      <c r="K641" s="2">
        <v>300.04224597463235</v>
      </c>
      <c r="L641" s="2">
        <v>244</v>
      </c>
      <c r="M641" s="3" t="s">
        <v>4017</v>
      </c>
    </row>
    <row r="642" spans="1:13" x14ac:dyDescent="0.25">
      <c r="A642" t="str">
        <f t="shared" si="9"/>
        <v>352009M031</v>
      </c>
      <c r="B642" s="4" t="s">
        <v>2326</v>
      </c>
      <c r="C642" s="1">
        <v>3520</v>
      </c>
      <c r="D642" s="1" t="s">
        <v>2327</v>
      </c>
      <c r="E642" s="2">
        <v>3603.85</v>
      </c>
      <c r="F642" s="2">
        <v>1693734.3077</v>
      </c>
      <c r="G642" s="2">
        <v>2231872.9219999998</v>
      </c>
      <c r="H642" s="3">
        <v>-0.241115258</v>
      </c>
      <c r="I642" s="5">
        <v>-538138.61430000002</v>
      </c>
      <c r="J642" s="2">
        <v>469.9791355633559</v>
      </c>
      <c r="K642" s="2">
        <v>619.30239105401165</v>
      </c>
      <c r="L642" s="2">
        <v>462.71</v>
      </c>
      <c r="M642" s="3" t="s">
        <v>4009</v>
      </c>
    </row>
    <row r="643" spans="1:13" x14ac:dyDescent="0.25">
      <c r="A643" t="str">
        <f t="shared" ref="A643:A706" si="10">TRIM(CONCATENATE(C643,B643))</f>
        <v>352109M032</v>
      </c>
      <c r="B643" s="4" t="s">
        <v>2328</v>
      </c>
      <c r="C643" s="1">
        <v>3521</v>
      </c>
      <c r="D643" s="1" t="s">
        <v>2329</v>
      </c>
      <c r="E643" s="2">
        <v>1051.06</v>
      </c>
      <c r="F643" s="2">
        <v>1551994.1717999999</v>
      </c>
      <c r="G643" s="2">
        <v>1691365.97</v>
      </c>
      <c r="H643" s="3">
        <v>-8.2401917000000005E-2</v>
      </c>
      <c r="I643" s="5">
        <v>-139371.79819999999</v>
      </c>
      <c r="J643" s="2">
        <v>1476.5990255551537</v>
      </c>
      <c r="K643" s="2">
        <v>1609.2002074096627</v>
      </c>
      <c r="L643" s="2">
        <v>1453.47</v>
      </c>
      <c r="M643" s="3" t="s">
        <v>4016</v>
      </c>
    </row>
    <row r="644" spans="1:13" x14ac:dyDescent="0.25">
      <c r="A644" t="str">
        <f t="shared" si="10"/>
        <v>352209M033</v>
      </c>
      <c r="B644" s="4" t="s">
        <v>2330</v>
      </c>
      <c r="C644" s="1">
        <v>3522</v>
      </c>
      <c r="D644" s="1" t="s">
        <v>2331</v>
      </c>
      <c r="E644" s="2">
        <v>1321.74</v>
      </c>
      <c r="F644" s="2">
        <v>2873646.1776000001</v>
      </c>
      <c r="G644" s="2">
        <v>3610785.7590000001</v>
      </c>
      <c r="H644" s="3">
        <v>-0.20414935400000001</v>
      </c>
      <c r="I644" s="5">
        <v>-737139.58140000002</v>
      </c>
      <c r="J644" s="2">
        <v>2174.1387698034409</v>
      </c>
      <c r="K644" s="2">
        <v>2731.8426914521765</v>
      </c>
      <c r="L644" s="2">
        <v>2142.9899999999998</v>
      </c>
      <c r="M644" s="3" t="s">
        <v>4015</v>
      </c>
    </row>
    <row r="645" spans="1:13" x14ac:dyDescent="0.25">
      <c r="A645" t="str">
        <f t="shared" si="10"/>
        <v>352409M03T</v>
      </c>
      <c r="B645" s="4" t="s">
        <v>2334</v>
      </c>
      <c r="C645" s="1">
        <v>3524</v>
      </c>
      <c r="D645" s="1" t="s">
        <v>2335</v>
      </c>
      <c r="E645" s="2">
        <v>2771.42</v>
      </c>
      <c r="F645" s="2">
        <v>736449.43660000002</v>
      </c>
      <c r="G645" s="2">
        <v>927207.21073000005</v>
      </c>
      <c r="H645" s="3">
        <v>-0.20573370399999999</v>
      </c>
      <c r="I645" s="5">
        <v>-190757.77410000001</v>
      </c>
      <c r="J645" s="2">
        <v>265.73</v>
      </c>
      <c r="K645" s="2">
        <v>334.56033756341515</v>
      </c>
      <c r="L645" s="2">
        <v>265.73</v>
      </c>
      <c r="M645" s="3" t="s">
        <v>4017</v>
      </c>
    </row>
    <row r="646" spans="1:13" x14ac:dyDescent="0.25">
      <c r="A646" t="str">
        <f t="shared" si="10"/>
        <v>352909M04T</v>
      </c>
      <c r="B646" s="4" t="s">
        <v>2340</v>
      </c>
      <c r="C646" s="1">
        <v>3529</v>
      </c>
      <c r="D646" s="1" t="s">
        <v>2341</v>
      </c>
      <c r="E646" s="2">
        <v>178.34</v>
      </c>
      <c r="F646" s="2">
        <v>43190.381200000003</v>
      </c>
      <c r="G646" s="2">
        <v>58381.724383000001</v>
      </c>
      <c r="H646" s="3">
        <v>-0.26020716799999999</v>
      </c>
      <c r="I646" s="5">
        <v>-15191.34318</v>
      </c>
      <c r="J646" s="2">
        <v>242.18</v>
      </c>
      <c r="K646" s="2">
        <v>327.36191758999661</v>
      </c>
      <c r="L646" s="2">
        <v>242.18</v>
      </c>
      <c r="M646" s="3" t="s">
        <v>4017</v>
      </c>
    </row>
    <row r="647" spans="1:13" x14ac:dyDescent="0.25">
      <c r="A647" t="str">
        <f t="shared" si="10"/>
        <v>353009M051</v>
      </c>
      <c r="B647" s="4" t="s">
        <v>2342</v>
      </c>
      <c r="C647" s="1">
        <v>3530</v>
      </c>
      <c r="D647" s="1" t="s">
        <v>2343</v>
      </c>
      <c r="E647" s="2">
        <v>1707.02</v>
      </c>
      <c r="F647" s="2">
        <v>1705744.2468000001</v>
      </c>
      <c r="G647" s="2">
        <v>1970345.9080000001</v>
      </c>
      <c r="H647" s="3">
        <v>-0.134291984</v>
      </c>
      <c r="I647" s="5">
        <v>-264601.66119999997</v>
      </c>
      <c r="J647" s="2">
        <v>999.25264308561123</v>
      </c>
      <c r="K647" s="2">
        <v>1154.2605874565031</v>
      </c>
      <c r="L647" s="2">
        <v>975.09</v>
      </c>
      <c r="M647" s="3" t="s">
        <v>4016</v>
      </c>
    </row>
    <row r="648" spans="1:13" x14ac:dyDescent="0.25">
      <c r="A648" t="str">
        <f t="shared" si="10"/>
        <v>353109M052</v>
      </c>
      <c r="B648" s="4" t="s">
        <v>2344</v>
      </c>
      <c r="C648" s="1">
        <v>3531</v>
      </c>
      <c r="D648" s="1" t="s">
        <v>2345</v>
      </c>
      <c r="E648" s="2">
        <v>1488.21</v>
      </c>
      <c r="F648" s="2">
        <v>2672934.6609</v>
      </c>
      <c r="G648" s="2">
        <v>2929676.1309000002</v>
      </c>
      <c r="H648" s="3">
        <v>-8.7634762000000005E-2</v>
      </c>
      <c r="I648" s="5">
        <v>-256741.47</v>
      </c>
      <c r="J648" s="2">
        <v>1796.0735789303928</v>
      </c>
      <c r="K648" s="2">
        <v>1968.5905422621809</v>
      </c>
      <c r="L648" s="2">
        <v>1775.69</v>
      </c>
      <c r="M648" s="3" t="s">
        <v>4018</v>
      </c>
    </row>
    <row r="649" spans="1:13" x14ac:dyDescent="0.25">
      <c r="A649" t="str">
        <f t="shared" si="10"/>
        <v>353209M053</v>
      </c>
      <c r="B649" s="4" t="s">
        <v>2346</v>
      </c>
      <c r="C649" s="1">
        <v>3532</v>
      </c>
      <c r="D649" s="1" t="s">
        <v>2347</v>
      </c>
      <c r="E649" s="2">
        <v>1452.65</v>
      </c>
      <c r="F649" s="2">
        <v>3779040.4685999998</v>
      </c>
      <c r="G649" s="2">
        <v>4252481.1026999997</v>
      </c>
      <c r="H649" s="3">
        <v>-0.111332801</v>
      </c>
      <c r="I649" s="5">
        <v>-473440.63410000002</v>
      </c>
      <c r="J649" s="2">
        <v>2601.480376277837</v>
      </c>
      <c r="K649" s="2">
        <v>2927.3955203937626</v>
      </c>
      <c r="L649" s="2">
        <v>2550.8200000000002</v>
      </c>
      <c r="M649" s="3" t="s">
        <v>4009</v>
      </c>
    </row>
    <row r="650" spans="1:13" x14ac:dyDescent="0.25">
      <c r="A650" t="str">
        <f t="shared" si="10"/>
        <v>353409M05T</v>
      </c>
      <c r="B650" s="4" t="s">
        <v>2350</v>
      </c>
      <c r="C650" s="1">
        <v>3534</v>
      </c>
      <c r="D650" s="1" t="s">
        <v>2351</v>
      </c>
      <c r="E650" s="2">
        <v>1941.81</v>
      </c>
      <c r="F650" s="2">
        <v>604000.00049999997</v>
      </c>
      <c r="G650" s="2">
        <v>708113.76775</v>
      </c>
      <c r="H650" s="3">
        <v>-0.147029718</v>
      </c>
      <c r="I650" s="5">
        <v>-104113.7672</v>
      </c>
      <c r="J650" s="2">
        <v>311.05</v>
      </c>
      <c r="K650" s="2">
        <v>364.66686635149682</v>
      </c>
      <c r="L650" s="2">
        <v>311.05</v>
      </c>
      <c r="M650" s="3" t="s">
        <v>4016</v>
      </c>
    </row>
    <row r="651" spans="1:13" x14ac:dyDescent="0.25">
      <c r="A651" t="str">
        <f t="shared" si="10"/>
        <v>353509M061</v>
      </c>
      <c r="B651" s="4" t="s">
        <v>2352</v>
      </c>
      <c r="C651" s="1">
        <v>3535</v>
      </c>
      <c r="D651" s="1" t="s">
        <v>2353</v>
      </c>
      <c r="E651" s="2">
        <v>355.17</v>
      </c>
      <c r="F651" s="2">
        <v>385749.09519999998</v>
      </c>
      <c r="G651" s="2">
        <v>537218.90636000002</v>
      </c>
      <c r="H651" s="3">
        <v>-0.28195175099999997</v>
      </c>
      <c r="I651" s="5">
        <v>-151469.8112</v>
      </c>
      <c r="J651" s="2">
        <v>1086.0970667567642</v>
      </c>
      <c r="K651" s="2">
        <v>1512.5683654587945</v>
      </c>
      <c r="L651" s="2">
        <v>1334</v>
      </c>
      <c r="M651" s="3" t="s">
        <v>4017</v>
      </c>
    </row>
    <row r="652" spans="1:13" x14ac:dyDescent="0.25">
      <c r="A652" t="str">
        <f t="shared" si="10"/>
        <v>353609M062</v>
      </c>
      <c r="B652" s="4" t="s">
        <v>2354</v>
      </c>
      <c r="C652" s="1">
        <v>3536</v>
      </c>
      <c r="D652" s="1" t="s">
        <v>2355</v>
      </c>
      <c r="E652" s="2">
        <v>472.74</v>
      </c>
      <c r="F652" s="2">
        <v>1500877.4051999999</v>
      </c>
      <c r="G652" s="2">
        <v>1554183.8825000001</v>
      </c>
      <c r="H652" s="3">
        <v>-3.4298693999999998E-2</v>
      </c>
      <c r="I652" s="5">
        <v>-53306.477290000003</v>
      </c>
      <c r="J652" s="2">
        <v>3174.8474958751108</v>
      </c>
      <c r="K652" s="2">
        <v>3287.6081619917927</v>
      </c>
      <c r="L652" s="2">
        <v>3105.48</v>
      </c>
      <c r="M652" s="3" t="s">
        <v>4017</v>
      </c>
    </row>
    <row r="653" spans="1:13" x14ac:dyDescent="0.25">
      <c r="A653" t="str">
        <f t="shared" si="10"/>
        <v>353909M06T</v>
      </c>
      <c r="B653" s="4" t="s">
        <v>2360</v>
      </c>
      <c r="C653" s="1">
        <v>3539</v>
      </c>
      <c r="D653" s="1" t="s">
        <v>2361</v>
      </c>
      <c r="E653" s="2">
        <v>89.63</v>
      </c>
      <c r="F653" s="2">
        <v>54444.847199999997</v>
      </c>
      <c r="G653" s="2">
        <v>41226.805951000002</v>
      </c>
      <c r="H653" s="3">
        <v>0.32061764050000002</v>
      </c>
      <c r="I653" s="5">
        <v>13218.041249</v>
      </c>
      <c r="J653" s="2">
        <v>607.43999999999994</v>
      </c>
      <c r="K653" s="2">
        <v>459.96659545910973</v>
      </c>
      <c r="L653" s="2">
        <v>607.44000000000005</v>
      </c>
      <c r="M653" s="3" t="s">
        <v>4017</v>
      </c>
    </row>
    <row r="654" spans="1:13" x14ac:dyDescent="0.25">
      <c r="A654" t="str">
        <f t="shared" si="10"/>
        <v>354009M071</v>
      </c>
      <c r="B654" s="4" t="s">
        <v>2362</v>
      </c>
      <c r="C654" s="1">
        <v>3540</v>
      </c>
      <c r="D654" s="1" t="s">
        <v>2363</v>
      </c>
      <c r="E654" s="2">
        <v>1220.58</v>
      </c>
      <c r="F654" s="2">
        <v>652633.89350000001</v>
      </c>
      <c r="G654" s="2">
        <v>654034.43544999999</v>
      </c>
      <c r="H654" s="3">
        <v>-2.1413890000000001E-3</v>
      </c>
      <c r="I654" s="5">
        <v>-1400.5419509999999</v>
      </c>
      <c r="J654" s="2">
        <v>534.69161669042592</v>
      </c>
      <c r="K654" s="2">
        <v>535.83905639122383</v>
      </c>
      <c r="L654" s="2">
        <v>524.07000000000005</v>
      </c>
      <c r="M654" s="3" t="s">
        <v>4015</v>
      </c>
    </row>
    <row r="655" spans="1:13" x14ac:dyDescent="0.25">
      <c r="A655" t="str">
        <f t="shared" si="10"/>
        <v>354109M072</v>
      </c>
      <c r="B655" s="4" t="s">
        <v>2364</v>
      </c>
      <c r="C655" s="1">
        <v>3541</v>
      </c>
      <c r="D655" s="1" t="s">
        <v>2365</v>
      </c>
      <c r="E655" s="2">
        <v>270.74</v>
      </c>
      <c r="F655" s="2">
        <v>417474.46860000002</v>
      </c>
      <c r="G655" s="2">
        <v>388864.83039000002</v>
      </c>
      <c r="H655" s="3">
        <v>7.3572192600000003E-2</v>
      </c>
      <c r="I655" s="5">
        <v>28609.638213999999</v>
      </c>
      <c r="J655" s="2">
        <v>1541.9755802615055</v>
      </c>
      <c r="K655" s="2">
        <v>1436.3035768264756</v>
      </c>
      <c r="L655" s="2">
        <v>1520.09</v>
      </c>
      <c r="M655" s="3" t="s">
        <v>4017</v>
      </c>
    </row>
    <row r="656" spans="1:13" x14ac:dyDescent="0.25">
      <c r="A656" t="str">
        <f t="shared" si="10"/>
        <v>354409M07T</v>
      </c>
      <c r="B656" s="4" t="s">
        <v>2370</v>
      </c>
      <c r="C656" s="1">
        <v>3544</v>
      </c>
      <c r="D656" s="1" t="s">
        <v>2371</v>
      </c>
      <c r="E656" s="2">
        <v>1062.93</v>
      </c>
      <c r="F656" s="2">
        <v>295452.02279999998</v>
      </c>
      <c r="G656" s="2">
        <v>342568.06956999999</v>
      </c>
      <c r="H656" s="3">
        <v>-0.13753776500000001</v>
      </c>
      <c r="I656" s="5">
        <v>-47116.046770000001</v>
      </c>
      <c r="J656" s="2">
        <v>277.95999999999998</v>
      </c>
      <c r="K656" s="2">
        <v>322.28657538125742</v>
      </c>
      <c r="L656" s="2">
        <v>277.95999999999998</v>
      </c>
      <c r="M656" s="3" t="s">
        <v>4009</v>
      </c>
    </row>
    <row r="657" spans="1:13" x14ac:dyDescent="0.25">
      <c r="A657" t="str">
        <f t="shared" si="10"/>
        <v>355009M091</v>
      </c>
      <c r="B657" s="4" t="s">
        <v>2382</v>
      </c>
      <c r="C657" s="1">
        <v>3550</v>
      </c>
      <c r="D657" s="1" t="s">
        <v>2383</v>
      </c>
      <c r="E657" s="2">
        <v>366.43</v>
      </c>
      <c r="F657" s="2">
        <v>216147.31719999999</v>
      </c>
      <c r="G657" s="2">
        <v>270311.47545000003</v>
      </c>
      <c r="H657" s="3">
        <v>-0.200376836</v>
      </c>
      <c r="I657" s="5">
        <v>-54164.15825</v>
      </c>
      <c r="J657" s="2">
        <v>589.87341975274944</v>
      </c>
      <c r="K657" s="2">
        <v>737.68925974947467</v>
      </c>
      <c r="L657" s="2">
        <v>573.34</v>
      </c>
      <c r="M657" s="3" t="s">
        <v>4017</v>
      </c>
    </row>
    <row r="658" spans="1:13" x14ac:dyDescent="0.25">
      <c r="A658" t="str">
        <f t="shared" si="10"/>
        <v>355409M09T</v>
      </c>
      <c r="B658" s="4" t="s">
        <v>2388</v>
      </c>
      <c r="C658" s="1">
        <v>3554</v>
      </c>
      <c r="D658" s="1" t="s">
        <v>2389</v>
      </c>
      <c r="E658" s="2">
        <v>761.81</v>
      </c>
      <c r="F658" s="2">
        <v>276018.99920000002</v>
      </c>
      <c r="G658" s="2">
        <v>324072.16528000002</v>
      </c>
      <c r="H658" s="3">
        <v>-0.14827921399999999</v>
      </c>
      <c r="I658" s="5">
        <v>-48053.166080000003</v>
      </c>
      <c r="J658" s="2">
        <v>362.32000000000005</v>
      </c>
      <c r="K658" s="2">
        <v>425.39762575970394</v>
      </c>
      <c r="L658" s="2">
        <v>362.32</v>
      </c>
      <c r="M658" s="3" t="s">
        <v>4015</v>
      </c>
    </row>
    <row r="659" spans="1:13" x14ac:dyDescent="0.25">
      <c r="A659" t="str">
        <f t="shared" si="10"/>
        <v>355509M101</v>
      </c>
      <c r="B659" s="4" t="s">
        <v>2390</v>
      </c>
      <c r="C659" s="1">
        <v>3555</v>
      </c>
      <c r="D659" s="1" t="s">
        <v>2391</v>
      </c>
      <c r="E659" s="2">
        <v>259.27999999999997</v>
      </c>
      <c r="F659" s="2">
        <v>222031.94959999999</v>
      </c>
      <c r="G659" s="2">
        <v>228886.96512000001</v>
      </c>
      <c r="H659" s="3">
        <v>-2.9949349E-2</v>
      </c>
      <c r="I659" s="5">
        <v>-6855.0155199999999</v>
      </c>
      <c r="J659" s="2">
        <v>856.34044122184514</v>
      </c>
      <c r="K659" s="2">
        <v>882.77910027769224</v>
      </c>
      <c r="L659" s="2">
        <v>828.97</v>
      </c>
      <c r="M659" s="3" t="s">
        <v>4017</v>
      </c>
    </row>
    <row r="660" spans="1:13" x14ac:dyDescent="0.25">
      <c r="A660" t="str">
        <f t="shared" si="10"/>
        <v>356709M10T</v>
      </c>
      <c r="B660" s="4" t="s">
        <v>2398</v>
      </c>
      <c r="C660" s="1">
        <v>3567</v>
      </c>
      <c r="D660" s="1" t="s">
        <v>2399</v>
      </c>
      <c r="E660" s="2">
        <v>332.03</v>
      </c>
      <c r="F660" s="2">
        <v>152717.1985</v>
      </c>
      <c r="G660" s="2">
        <v>131160.03101000001</v>
      </c>
      <c r="H660" s="3">
        <v>0.16435774929999999</v>
      </c>
      <c r="I660" s="5">
        <v>21557.16749</v>
      </c>
      <c r="J660" s="2">
        <v>459.95000000000005</v>
      </c>
      <c r="K660" s="2">
        <v>395.02463936993649</v>
      </c>
      <c r="L660" s="2">
        <v>459.95</v>
      </c>
      <c r="M660" s="3" t="s">
        <v>4017</v>
      </c>
    </row>
    <row r="661" spans="1:13" x14ac:dyDescent="0.25">
      <c r="A661" t="str">
        <f t="shared" si="10"/>
        <v>356809M11T</v>
      </c>
      <c r="B661" s="4" t="s">
        <v>2406</v>
      </c>
      <c r="C661" s="1">
        <v>3568</v>
      </c>
      <c r="D661" s="1" t="s">
        <v>2407</v>
      </c>
      <c r="E661" s="2">
        <v>172.31</v>
      </c>
      <c r="F661" s="2">
        <v>46959.6443</v>
      </c>
      <c r="G661" s="2">
        <v>42150.327308</v>
      </c>
      <c r="H661" s="3">
        <v>0.1140991613</v>
      </c>
      <c r="I661" s="5">
        <v>4809.3169925000002</v>
      </c>
      <c r="J661" s="2">
        <v>272.52999999999997</v>
      </c>
      <c r="K661" s="2">
        <v>244.61915912019035</v>
      </c>
      <c r="L661" s="2">
        <v>272.52999999999997</v>
      </c>
      <c r="M661" s="3" t="s">
        <v>4017</v>
      </c>
    </row>
    <row r="662" spans="1:13" x14ac:dyDescent="0.25">
      <c r="A662" t="str">
        <f t="shared" si="10"/>
        <v>356409M13Z</v>
      </c>
      <c r="B662" s="4" t="s">
        <v>2410</v>
      </c>
      <c r="C662" s="1">
        <v>3564</v>
      </c>
      <c r="D662" s="1" t="s">
        <v>2411</v>
      </c>
      <c r="E662" s="2">
        <v>225.41</v>
      </c>
      <c r="F662" s="2">
        <v>109647.9259</v>
      </c>
      <c r="G662" s="2">
        <v>196448.43792</v>
      </c>
      <c r="H662" s="3">
        <v>-0.44184882800000003</v>
      </c>
      <c r="I662" s="5">
        <v>-86800.512019999995</v>
      </c>
      <c r="J662" s="2">
        <v>486.43771749256911</v>
      </c>
      <c r="K662" s="2">
        <v>871.51607257885632</v>
      </c>
      <c r="L662" s="2">
        <v>811.71</v>
      </c>
      <c r="M662" s="3" t="s">
        <v>4017</v>
      </c>
    </row>
    <row r="663" spans="1:13" x14ac:dyDescent="0.25">
      <c r="A663" t="str">
        <f t="shared" si="10"/>
        <v>372510C051</v>
      </c>
      <c r="B663" s="4" t="s">
        <v>2428</v>
      </c>
      <c r="C663" s="1">
        <v>3725</v>
      </c>
      <c r="D663" s="1" t="s">
        <v>2429</v>
      </c>
      <c r="E663" s="2">
        <v>1601.68</v>
      </c>
      <c r="F663" s="2">
        <v>2790838.6787</v>
      </c>
      <c r="G663" s="2">
        <v>2943613.2012999998</v>
      </c>
      <c r="H663" s="3">
        <v>-5.1900338999999997E-2</v>
      </c>
      <c r="I663" s="5">
        <v>-152774.5226</v>
      </c>
      <c r="J663" s="2">
        <v>1742.4446073497827</v>
      </c>
      <c r="K663" s="2">
        <v>1837.8285308551019</v>
      </c>
      <c r="L663" s="2">
        <v>1741.63</v>
      </c>
      <c r="M663" s="3" t="s">
        <v>4009</v>
      </c>
    </row>
    <row r="664" spans="1:13" x14ac:dyDescent="0.25">
      <c r="A664" t="str">
        <f t="shared" si="10"/>
        <v>372910C071</v>
      </c>
      <c r="B664" s="4" t="s">
        <v>2432</v>
      </c>
      <c r="C664" s="1">
        <v>3729</v>
      </c>
      <c r="D664" s="1" t="s">
        <v>2433</v>
      </c>
      <c r="E664" s="2">
        <v>797.57</v>
      </c>
      <c r="F664" s="2">
        <v>727644.67610000004</v>
      </c>
      <c r="G664" s="2">
        <v>722031.81388999999</v>
      </c>
      <c r="H664" s="3">
        <v>7.7737047999999996E-3</v>
      </c>
      <c r="I664" s="5">
        <v>5612.8622103999996</v>
      </c>
      <c r="J664" s="2">
        <v>912.32703850445728</v>
      </c>
      <c r="K664" s="2">
        <v>905.28958447534376</v>
      </c>
      <c r="L664" s="2">
        <v>910.73</v>
      </c>
      <c r="M664" s="3" t="s">
        <v>4016</v>
      </c>
    </row>
    <row r="665" spans="1:13" x14ac:dyDescent="0.25">
      <c r="A665" t="str">
        <f t="shared" si="10"/>
        <v>373310C081</v>
      </c>
      <c r="B665" s="4" t="s">
        <v>2434</v>
      </c>
      <c r="C665" s="1">
        <v>3733</v>
      </c>
      <c r="D665" s="1" t="s">
        <v>2435</v>
      </c>
      <c r="E665" s="2">
        <v>445.96</v>
      </c>
      <c r="F665" s="2">
        <v>654663.07479999994</v>
      </c>
      <c r="G665" s="2">
        <v>644499.69050000003</v>
      </c>
      <c r="H665" s="3">
        <v>1.57694169E-2</v>
      </c>
      <c r="I665" s="5">
        <v>10163.3843</v>
      </c>
      <c r="J665" s="2">
        <v>1467.9860857476006</v>
      </c>
      <c r="K665" s="2">
        <v>1445.1961846353934</v>
      </c>
      <c r="L665" s="2">
        <v>1543.48</v>
      </c>
      <c r="M665" s="3" t="s">
        <v>4015</v>
      </c>
    </row>
    <row r="666" spans="1:13" x14ac:dyDescent="0.25">
      <c r="A666" t="str">
        <f t="shared" si="10"/>
        <v>373810C091</v>
      </c>
      <c r="B666" s="4" t="s">
        <v>2444</v>
      </c>
      <c r="C666" s="1">
        <v>3738</v>
      </c>
      <c r="D666" s="1" t="s">
        <v>2445</v>
      </c>
      <c r="E666" s="2">
        <v>6605.49</v>
      </c>
      <c r="F666" s="2">
        <v>11767970.158</v>
      </c>
      <c r="G666" s="2">
        <v>19266000.280999999</v>
      </c>
      <c r="H666" s="3">
        <v>-0.38918457499999998</v>
      </c>
      <c r="I666" s="5">
        <v>-7498030.1229999997</v>
      </c>
      <c r="J666" s="2">
        <v>1781.5438609399152</v>
      </c>
      <c r="K666" s="2">
        <v>2916.6648168417482</v>
      </c>
      <c r="L666" s="2">
        <v>1781.32</v>
      </c>
      <c r="M666" s="3" t="s">
        <v>4009</v>
      </c>
    </row>
    <row r="667" spans="1:13" x14ac:dyDescent="0.25">
      <c r="A667" t="str">
        <f t="shared" si="10"/>
        <v>373910C092</v>
      </c>
      <c r="B667" s="4" t="s">
        <v>2446</v>
      </c>
      <c r="C667" s="1">
        <v>3739</v>
      </c>
      <c r="D667" s="1" t="s">
        <v>2447</v>
      </c>
      <c r="E667" s="2">
        <v>485.8</v>
      </c>
      <c r="F667" s="2">
        <v>1274261.5959999999</v>
      </c>
      <c r="G667" s="2">
        <v>1689948.4180999999</v>
      </c>
      <c r="H667" s="3">
        <v>-0.24597604100000001</v>
      </c>
      <c r="I667" s="5">
        <v>-415686.82209999999</v>
      </c>
      <c r="J667" s="2">
        <v>2623.0168711403867</v>
      </c>
      <c r="K667" s="2">
        <v>3478.6916799094274</v>
      </c>
      <c r="L667" s="2">
        <v>2609.87</v>
      </c>
      <c r="M667" s="3" t="s">
        <v>4009</v>
      </c>
    </row>
    <row r="668" spans="1:13" x14ac:dyDescent="0.25">
      <c r="A668" t="str">
        <f t="shared" si="10"/>
        <v>374210C101</v>
      </c>
      <c r="B668" s="4" t="s">
        <v>2448</v>
      </c>
      <c r="C668" s="1">
        <v>3742</v>
      </c>
      <c r="D668" s="1" t="s">
        <v>2449</v>
      </c>
      <c r="E668" s="2">
        <v>6433.03</v>
      </c>
      <c r="F668" s="2">
        <v>8809002.3610999994</v>
      </c>
      <c r="G668" s="2">
        <v>9353372.5004999992</v>
      </c>
      <c r="H668" s="3">
        <v>-5.8200412999999999E-2</v>
      </c>
      <c r="I668" s="5">
        <v>-544370.13939999999</v>
      </c>
      <c r="J668" s="2">
        <v>1369.3395431235358</v>
      </c>
      <c r="K668" s="2">
        <v>1453.9606531447855</v>
      </c>
      <c r="L668" s="2">
        <v>1368.62</v>
      </c>
      <c r="M668" s="3" t="s">
        <v>4016</v>
      </c>
    </row>
    <row r="669" spans="1:13" x14ac:dyDescent="0.25">
      <c r="A669" t="str">
        <f t="shared" si="10"/>
        <v>374310C102</v>
      </c>
      <c r="B669" s="4" t="s">
        <v>2450</v>
      </c>
      <c r="C669" s="1">
        <v>3743</v>
      </c>
      <c r="D669" s="1" t="s">
        <v>2451</v>
      </c>
      <c r="E669" s="2">
        <v>800.59</v>
      </c>
      <c r="F669" s="2">
        <v>1591196.4110000001</v>
      </c>
      <c r="G669" s="2">
        <v>1720424.6455000001</v>
      </c>
      <c r="H669" s="3">
        <v>-7.5114150000000005E-2</v>
      </c>
      <c r="I669" s="5">
        <v>-129228.23450000001</v>
      </c>
      <c r="J669" s="2">
        <v>1987.529710588441</v>
      </c>
      <c r="K669" s="2">
        <v>2148.9459592300677</v>
      </c>
      <c r="L669" s="2">
        <v>1985.9</v>
      </c>
      <c r="M669" s="3" t="s">
        <v>4016</v>
      </c>
    </row>
    <row r="670" spans="1:13" x14ac:dyDescent="0.25">
      <c r="A670" t="str">
        <f t="shared" si="10"/>
        <v>374610C111</v>
      </c>
      <c r="B670" s="4" t="s">
        <v>2452</v>
      </c>
      <c r="C670" s="1">
        <v>3746</v>
      </c>
      <c r="D670" s="1" t="s">
        <v>2453</v>
      </c>
      <c r="E670" s="2">
        <v>2404.8000000000002</v>
      </c>
      <c r="F670" s="2">
        <v>4232163.648</v>
      </c>
      <c r="G670" s="2">
        <v>4147783.9816000001</v>
      </c>
      <c r="H670" s="3">
        <v>2.0343312700000001E-2</v>
      </c>
      <c r="I670" s="5">
        <v>84379.666393000007</v>
      </c>
      <c r="J670" s="2">
        <v>1759.8817564870258</v>
      </c>
      <c r="K670" s="2">
        <v>1724.7937381902859</v>
      </c>
      <c r="L670" s="2">
        <v>1727.76</v>
      </c>
      <c r="M670" s="3" t="s">
        <v>4018</v>
      </c>
    </row>
    <row r="671" spans="1:13" x14ac:dyDescent="0.25">
      <c r="A671" t="str">
        <f t="shared" si="10"/>
        <v>375010C121</v>
      </c>
      <c r="B671" s="4" t="s">
        <v>2456</v>
      </c>
      <c r="C671" s="1">
        <v>3750</v>
      </c>
      <c r="D671" s="1" t="s">
        <v>2457</v>
      </c>
      <c r="E671" s="2">
        <v>14722.43</v>
      </c>
      <c r="F671" s="2">
        <v>21309890.605</v>
      </c>
      <c r="G671" s="2">
        <v>21861092.107999999</v>
      </c>
      <c r="H671" s="3">
        <v>-2.5213814000000001E-2</v>
      </c>
      <c r="I671" s="5">
        <v>-551201.50280000002</v>
      </c>
      <c r="J671" s="2">
        <v>1447.4438394341153</v>
      </c>
      <c r="K671" s="2">
        <v>1484.8834131322071</v>
      </c>
      <c r="L671" s="2">
        <v>1446.97</v>
      </c>
      <c r="M671" s="3" t="s">
        <v>4016</v>
      </c>
    </row>
    <row r="672" spans="1:13" x14ac:dyDescent="0.25">
      <c r="A672" t="str">
        <f t="shared" si="10"/>
        <v>375110C122</v>
      </c>
      <c r="B672" s="4" t="s">
        <v>2458</v>
      </c>
      <c r="C672" s="1">
        <v>3751</v>
      </c>
      <c r="D672" s="1" t="s">
        <v>2459</v>
      </c>
      <c r="E672" s="2">
        <v>1189.01</v>
      </c>
      <c r="F672" s="2">
        <v>2192347.1956000002</v>
      </c>
      <c r="G672" s="2">
        <v>2195515.1406999999</v>
      </c>
      <c r="H672" s="3">
        <v>-1.4429169999999999E-3</v>
      </c>
      <c r="I672" s="5">
        <v>-3167.9451340000001</v>
      </c>
      <c r="J672" s="2">
        <v>1843.842520752559</v>
      </c>
      <c r="K672" s="2">
        <v>1846.5068760565512</v>
      </c>
      <c r="L672" s="2">
        <v>1841.96</v>
      </c>
      <c r="M672" s="3" t="s">
        <v>4016</v>
      </c>
    </row>
    <row r="673" spans="1:13" x14ac:dyDescent="0.25">
      <c r="A673" t="str">
        <f t="shared" si="10"/>
        <v>375410C131</v>
      </c>
      <c r="B673" s="4" t="s">
        <v>2462</v>
      </c>
      <c r="C673" s="1">
        <v>3754</v>
      </c>
      <c r="D673" s="1" t="s">
        <v>2463</v>
      </c>
      <c r="E673" s="2">
        <v>9930.84</v>
      </c>
      <c r="F673" s="2">
        <v>37708653.57</v>
      </c>
      <c r="G673" s="2">
        <v>37073083.572999999</v>
      </c>
      <c r="H673" s="3">
        <v>1.7143704700000002E-2</v>
      </c>
      <c r="I673" s="5">
        <v>635569.99708</v>
      </c>
      <c r="J673" s="2">
        <v>3797.126282368863</v>
      </c>
      <c r="K673" s="2">
        <v>3733.1266612894779</v>
      </c>
      <c r="L673" s="2">
        <v>3802.59</v>
      </c>
      <c r="M673" s="3" t="s">
        <v>4016</v>
      </c>
    </row>
    <row r="674" spans="1:13" x14ac:dyDescent="0.25">
      <c r="A674" t="str">
        <f t="shared" si="10"/>
        <v>375510C132</v>
      </c>
      <c r="B674" s="4" t="s">
        <v>2464</v>
      </c>
      <c r="C674" s="1">
        <v>3755</v>
      </c>
      <c r="D674" s="1" t="s">
        <v>2465</v>
      </c>
      <c r="E674" s="2">
        <v>3169.94</v>
      </c>
      <c r="F674" s="2">
        <v>15212532.615</v>
      </c>
      <c r="G674" s="2">
        <v>13221540.263</v>
      </c>
      <c r="H674" s="3">
        <v>0.15058702030000001</v>
      </c>
      <c r="I674" s="5">
        <v>1990992.352</v>
      </c>
      <c r="J674" s="2">
        <v>4798.9970204483361</v>
      </c>
      <c r="K674" s="2">
        <v>4170.9118352397836</v>
      </c>
      <c r="L674" s="2">
        <v>4824.7</v>
      </c>
      <c r="M674" s="3" t="s">
        <v>4009</v>
      </c>
    </row>
    <row r="675" spans="1:13" x14ac:dyDescent="0.25">
      <c r="A675" t="str">
        <f t="shared" si="10"/>
        <v>391110M021</v>
      </c>
      <c r="B675" s="4" t="s">
        <v>2470</v>
      </c>
      <c r="C675" s="1">
        <v>3911</v>
      </c>
      <c r="D675" s="1" t="s">
        <v>2471</v>
      </c>
      <c r="E675" s="2">
        <v>3008.34</v>
      </c>
      <c r="F675" s="2">
        <v>2665744.6688999999</v>
      </c>
      <c r="G675" s="2">
        <v>4064529.2536999998</v>
      </c>
      <c r="H675" s="3">
        <v>-0.34414430200000001</v>
      </c>
      <c r="I675" s="5">
        <v>-1398784.585</v>
      </c>
      <c r="J675" s="2">
        <v>886.11814784897979</v>
      </c>
      <c r="K675" s="2">
        <v>1351.0870625328253</v>
      </c>
      <c r="L675" s="2">
        <v>909.75</v>
      </c>
      <c r="M675" s="3" t="s">
        <v>4016</v>
      </c>
    </row>
    <row r="676" spans="1:13" x14ac:dyDescent="0.25">
      <c r="A676" t="str">
        <f t="shared" si="10"/>
        <v>391210M022</v>
      </c>
      <c r="B676" s="4" t="s">
        <v>2472</v>
      </c>
      <c r="C676" s="1">
        <v>3912</v>
      </c>
      <c r="D676" s="1" t="s">
        <v>2473</v>
      </c>
      <c r="E676" s="2">
        <v>1902.22</v>
      </c>
      <c r="F676" s="2">
        <v>2623670.7859999998</v>
      </c>
      <c r="G676" s="2">
        <v>3478650.4622</v>
      </c>
      <c r="H676" s="3">
        <v>-0.24577912800000001</v>
      </c>
      <c r="I676" s="5">
        <v>-854979.67619999999</v>
      </c>
      <c r="J676" s="2">
        <v>1379.2677955231254</v>
      </c>
      <c r="K676" s="2">
        <v>1828.7319354228216</v>
      </c>
      <c r="L676" s="2">
        <v>1430.79</v>
      </c>
      <c r="M676" s="3" t="s">
        <v>4015</v>
      </c>
    </row>
    <row r="677" spans="1:13" x14ac:dyDescent="0.25">
      <c r="A677" t="str">
        <f t="shared" si="10"/>
        <v>391310M023</v>
      </c>
      <c r="B677" s="4" t="s">
        <v>2474</v>
      </c>
      <c r="C677" s="1">
        <v>3913</v>
      </c>
      <c r="D677" s="1" t="s">
        <v>2475</v>
      </c>
      <c r="E677" s="2">
        <v>756.89</v>
      </c>
      <c r="F677" s="2">
        <v>1640936.4771</v>
      </c>
      <c r="G677" s="2">
        <v>2095353.5318</v>
      </c>
      <c r="H677" s="3">
        <v>-0.21686891899999999</v>
      </c>
      <c r="I677" s="5">
        <v>-454417.05469999998</v>
      </c>
      <c r="J677" s="2">
        <v>2167.9986221247473</v>
      </c>
      <c r="K677" s="2">
        <v>2768.3725928470453</v>
      </c>
      <c r="L677" s="2">
        <v>2117.79</v>
      </c>
      <c r="M677" s="3" t="s">
        <v>4017</v>
      </c>
    </row>
    <row r="678" spans="1:13" x14ac:dyDescent="0.25">
      <c r="A678" t="str">
        <f t="shared" si="10"/>
        <v>391510M02T</v>
      </c>
      <c r="B678" s="4" t="s">
        <v>2478</v>
      </c>
      <c r="C678" s="1">
        <v>3915</v>
      </c>
      <c r="D678" s="1" t="s">
        <v>2479</v>
      </c>
      <c r="E678" s="2">
        <v>678.38</v>
      </c>
      <c r="F678" s="2">
        <v>118506.2022</v>
      </c>
      <c r="G678" s="2">
        <v>175274.69471000001</v>
      </c>
      <c r="H678" s="3">
        <v>-0.32388299199999998</v>
      </c>
      <c r="I678" s="5">
        <v>-56768.492509999996</v>
      </c>
      <c r="J678" s="2">
        <v>174.69</v>
      </c>
      <c r="K678" s="2">
        <v>258.37243832365345</v>
      </c>
      <c r="L678" s="2">
        <v>174.68999999999994</v>
      </c>
      <c r="M678" s="3" t="s">
        <v>4017</v>
      </c>
    </row>
    <row r="679" spans="1:13" x14ac:dyDescent="0.25">
      <c r="A679" t="str">
        <f t="shared" si="10"/>
        <v>391610M031</v>
      </c>
      <c r="B679" s="4" t="s">
        <v>2480</v>
      </c>
      <c r="C679" s="1">
        <v>3916</v>
      </c>
      <c r="D679" s="1" t="s">
        <v>2481</v>
      </c>
      <c r="E679" s="2">
        <v>249.78</v>
      </c>
      <c r="F679" s="2">
        <v>175954.80059999999</v>
      </c>
      <c r="G679" s="2">
        <v>273618.69420000003</v>
      </c>
      <c r="H679" s="3">
        <v>-0.35693428700000002</v>
      </c>
      <c r="I679" s="5">
        <v>-97663.893599999996</v>
      </c>
      <c r="J679" s="2">
        <v>704.43910881575778</v>
      </c>
      <c r="K679" s="2">
        <v>1095.4387629113621</v>
      </c>
      <c r="L679" s="2">
        <v>700.46</v>
      </c>
      <c r="M679" s="3" t="s">
        <v>4017</v>
      </c>
    </row>
    <row r="680" spans="1:13" x14ac:dyDescent="0.25">
      <c r="A680" t="str">
        <f t="shared" si="10"/>
        <v>392110M071</v>
      </c>
      <c r="B680" s="4" t="s">
        <v>2488</v>
      </c>
      <c r="C680" s="1">
        <v>3921</v>
      </c>
      <c r="D680" s="1" t="s">
        <v>2489</v>
      </c>
      <c r="E680" s="2">
        <v>302.8</v>
      </c>
      <c r="F680" s="2">
        <v>226564.79449999999</v>
      </c>
      <c r="G680" s="2">
        <v>330138.31566000002</v>
      </c>
      <c r="H680" s="3">
        <v>-0.31372766000000002</v>
      </c>
      <c r="I680" s="5">
        <v>-103573.5212</v>
      </c>
      <c r="J680" s="2">
        <v>748.23247853368548</v>
      </c>
      <c r="K680" s="2">
        <v>1090.2850583223251</v>
      </c>
      <c r="L680" s="2">
        <v>743.27</v>
      </c>
      <c r="M680" s="3" t="s">
        <v>4017</v>
      </c>
    </row>
    <row r="681" spans="1:13" x14ac:dyDescent="0.25">
      <c r="A681" t="str">
        <f t="shared" si="10"/>
        <v>393110M091</v>
      </c>
      <c r="B681" s="4" t="s">
        <v>2508</v>
      </c>
      <c r="C681" s="1">
        <v>3931</v>
      </c>
      <c r="D681" s="1" t="s">
        <v>2509</v>
      </c>
      <c r="E681" s="2">
        <v>2288.46</v>
      </c>
      <c r="F681" s="2">
        <v>1942259.2638000001</v>
      </c>
      <c r="G681" s="2">
        <v>3233033.3657999998</v>
      </c>
      <c r="H681" s="3">
        <v>-0.39924552499999999</v>
      </c>
      <c r="I681" s="5">
        <v>-1290774.102</v>
      </c>
      <c r="J681" s="2">
        <v>848.71890432867519</v>
      </c>
      <c r="K681" s="2">
        <v>1412.7550255630422</v>
      </c>
      <c r="L681" s="2">
        <v>845.53</v>
      </c>
      <c r="M681" s="3" t="s">
        <v>4015</v>
      </c>
    </row>
    <row r="682" spans="1:13" x14ac:dyDescent="0.25">
      <c r="A682" t="str">
        <f t="shared" si="10"/>
        <v>397210M11T</v>
      </c>
      <c r="B682" s="4" t="s">
        <v>2530</v>
      </c>
      <c r="C682" s="1">
        <v>3972</v>
      </c>
      <c r="D682" s="1" t="s">
        <v>2531</v>
      </c>
      <c r="E682" s="2">
        <v>415.15</v>
      </c>
      <c r="F682" s="2">
        <v>132104.88149999999</v>
      </c>
      <c r="G682" s="2">
        <v>171481.67123000001</v>
      </c>
      <c r="H682" s="3">
        <v>-0.22962681300000001</v>
      </c>
      <c r="I682" s="5">
        <v>-39376.789729999997</v>
      </c>
      <c r="J682" s="2">
        <v>318.20999999999998</v>
      </c>
      <c r="K682" s="2">
        <v>413.05954770564858</v>
      </c>
      <c r="L682" s="2">
        <v>318.20999999999998</v>
      </c>
      <c r="M682" s="3" t="s">
        <v>4017</v>
      </c>
    </row>
    <row r="683" spans="1:13" x14ac:dyDescent="0.25">
      <c r="A683" t="str">
        <f t="shared" si="10"/>
        <v>395010M13Z</v>
      </c>
      <c r="B683" s="4" t="s">
        <v>2540</v>
      </c>
      <c r="C683" s="1">
        <v>3950</v>
      </c>
      <c r="D683" s="1" t="s">
        <v>2541</v>
      </c>
      <c r="E683" s="2">
        <v>747.65</v>
      </c>
      <c r="F683" s="2">
        <v>398531.90840000001</v>
      </c>
      <c r="G683" s="2">
        <v>434843.0454</v>
      </c>
      <c r="H683" s="3">
        <v>-8.3504008000000005E-2</v>
      </c>
      <c r="I683" s="5">
        <v>-36311.137000000002</v>
      </c>
      <c r="J683" s="2">
        <v>533.04608894536216</v>
      </c>
      <c r="K683" s="2">
        <v>581.61311496020869</v>
      </c>
      <c r="L683" s="2">
        <v>394</v>
      </c>
      <c r="M683" s="3" t="s">
        <v>4015</v>
      </c>
    </row>
    <row r="684" spans="1:13" x14ac:dyDescent="0.25">
      <c r="A684" t="str">
        <f t="shared" si="10"/>
        <v>395710M161</v>
      </c>
      <c r="B684" s="4" t="s">
        <v>2554</v>
      </c>
      <c r="C684" s="1">
        <v>3957</v>
      </c>
      <c r="D684" s="1" t="s">
        <v>2555</v>
      </c>
      <c r="E684" s="2">
        <v>621.74</v>
      </c>
      <c r="F684" s="2">
        <v>320241.60479999997</v>
      </c>
      <c r="G684" s="2">
        <v>527826.89454999997</v>
      </c>
      <c r="H684" s="3">
        <v>-0.39328289599999999</v>
      </c>
      <c r="I684" s="5">
        <v>-207585.2898</v>
      </c>
      <c r="J684" s="2">
        <v>515.07318943609869</v>
      </c>
      <c r="K684" s="2">
        <v>848.95116053334186</v>
      </c>
      <c r="L684" s="2">
        <v>510.76</v>
      </c>
      <c r="M684" s="3" t="s">
        <v>4015</v>
      </c>
    </row>
    <row r="685" spans="1:13" x14ac:dyDescent="0.25">
      <c r="A685" t="str">
        <f t="shared" si="10"/>
        <v>395810M162</v>
      </c>
      <c r="B685" s="4" t="s">
        <v>2556</v>
      </c>
      <c r="C685" s="1">
        <v>3958</v>
      </c>
      <c r="D685" s="1" t="s">
        <v>2557</v>
      </c>
      <c r="E685" s="2">
        <v>1300.51</v>
      </c>
      <c r="F685" s="2">
        <v>1747642.0097000001</v>
      </c>
      <c r="G685" s="2">
        <v>2283041.0713</v>
      </c>
      <c r="H685" s="3">
        <v>-0.234511358</v>
      </c>
      <c r="I685" s="5">
        <v>-535399.06160000002</v>
      </c>
      <c r="J685" s="2">
        <v>1343.8128193554837</v>
      </c>
      <c r="K685" s="2">
        <v>1755.4967445848167</v>
      </c>
      <c r="L685" s="2">
        <v>1341.38</v>
      </c>
      <c r="M685" s="3" t="s">
        <v>4015</v>
      </c>
    </row>
    <row r="686" spans="1:13" x14ac:dyDescent="0.25">
      <c r="A686" t="str">
        <f t="shared" si="10"/>
        <v>395910M163</v>
      </c>
      <c r="B686" s="4" t="s">
        <v>2558</v>
      </c>
      <c r="C686" s="1">
        <v>3959</v>
      </c>
      <c r="D686" s="1" t="s">
        <v>2559</v>
      </c>
      <c r="E686" s="2">
        <v>2125.84</v>
      </c>
      <c r="F686" s="2">
        <v>3910054.2799</v>
      </c>
      <c r="G686" s="2">
        <v>5254146.2149999999</v>
      </c>
      <c r="H686" s="3">
        <v>-0.25581547999999998</v>
      </c>
      <c r="I686" s="5">
        <v>-1344091.9350000001</v>
      </c>
      <c r="J686" s="2">
        <v>1839.2984796127646</v>
      </c>
      <c r="K686" s="2">
        <v>2471.5624012155195</v>
      </c>
      <c r="L686" s="2">
        <v>1865.6</v>
      </c>
      <c r="M686" s="3" t="s">
        <v>4016</v>
      </c>
    </row>
    <row r="687" spans="1:13" x14ac:dyDescent="0.25">
      <c r="A687" t="str">
        <f t="shared" si="10"/>
        <v>396110M16T</v>
      </c>
      <c r="B687" s="4" t="s">
        <v>2562</v>
      </c>
      <c r="C687" s="1">
        <v>3961</v>
      </c>
      <c r="D687" s="1" t="s">
        <v>2563</v>
      </c>
      <c r="E687" s="2">
        <v>1410.61</v>
      </c>
      <c r="F687" s="2">
        <v>307103.9031</v>
      </c>
      <c r="G687" s="2">
        <v>557705.97496999998</v>
      </c>
      <c r="H687" s="3">
        <v>-0.44934442699999999</v>
      </c>
      <c r="I687" s="5">
        <v>-250602.07190000001</v>
      </c>
      <c r="J687" s="2">
        <v>217.71</v>
      </c>
      <c r="K687" s="2">
        <v>395.36510798165335</v>
      </c>
      <c r="L687" s="2">
        <v>217.71</v>
      </c>
      <c r="M687" s="3" t="s">
        <v>4015</v>
      </c>
    </row>
    <row r="688" spans="1:13" x14ac:dyDescent="0.25">
      <c r="A688" t="str">
        <f t="shared" si="10"/>
        <v>396710M181</v>
      </c>
      <c r="B688" s="4" t="s">
        <v>2574</v>
      </c>
      <c r="C688" s="1">
        <v>3967</v>
      </c>
      <c r="D688" s="1" t="s">
        <v>2575</v>
      </c>
      <c r="E688" s="2">
        <v>1974.21</v>
      </c>
      <c r="F688" s="2">
        <v>2023472.0523000001</v>
      </c>
      <c r="G688" s="2">
        <v>2822177.5081000002</v>
      </c>
      <c r="H688" s="3">
        <v>-0.28301035400000002</v>
      </c>
      <c r="I688" s="5">
        <v>-798705.4558</v>
      </c>
      <c r="J688" s="2">
        <v>1024.9527924081026</v>
      </c>
      <c r="K688" s="2">
        <v>1429.5224459910548</v>
      </c>
      <c r="L688" s="2">
        <v>1021.53</v>
      </c>
      <c r="M688" s="3" t="s">
        <v>4015</v>
      </c>
    </row>
    <row r="689" spans="1:13" x14ac:dyDescent="0.25">
      <c r="A689" t="str">
        <f t="shared" si="10"/>
        <v>396810M182</v>
      </c>
      <c r="B689" s="4" t="s">
        <v>2576</v>
      </c>
      <c r="C689" s="1">
        <v>3968</v>
      </c>
      <c r="D689" s="1" t="s">
        <v>2577</v>
      </c>
      <c r="E689" s="2">
        <v>2146.64</v>
      </c>
      <c r="F689" s="2">
        <v>3449536.1372000002</v>
      </c>
      <c r="G689" s="2">
        <v>4391934.8350999998</v>
      </c>
      <c r="H689" s="3">
        <v>-0.21457483599999999</v>
      </c>
      <c r="I689" s="5">
        <v>-942398.69790000003</v>
      </c>
      <c r="J689" s="2">
        <v>1606.9467340588085</v>
      </c>
      <c r="K689" s="2">
        <v>2045.9577922241269</v>
      </c>
      <c r="L689" s="2">
        <v>1669.36</v>
      </c>
      <c r="M689" s="3" t="s">
        <v>4009</v>
      </c>
    </row>
    <row r="690" spans="1:13" x14ac:dyDescent="0.25">
      <c r="A690" t="str">
        <f t="shared" si="10"/>
        <v>397110M18T</v>
      </c>
      <c r="B690" s="4" t="s">
        <v>2582</v>
      </c>
      <c r="C690" s="1">
        <v>3971</v>
      </c>
      <c r="D690" s="1" t="s">
        <v>2583</v>
      </c>
      <c r="E690" s="2">
        <v>1712.84</v>
      </c>
      <c r="F690" s="2">
        <v>379154.26240000001</v>
      </c>
      <c r="G690" s="2">
        <v>662216.82178</v>
      </c>
      <c r="H690" s="3">
        <v>-0.42744694799999999</v>
      </c>
      <c r="I690" s="5">
        <v>-283062.55940000003</v>
      </c>
      <c r="J690" s="2">
        <v>221.36</v>
      </c>
      <c r="K690" s="2">
        <v>386.61919489269286</v>
      </c>
      <c r="L690" s="2">
        <v>221.36</v>
      </c>
      <c r="M690" s="3" t="s">
        <v>4016</v>
      </c>
    </row>
    <row r="691" spans="1:13" x14ac:dyDescent="0.25">
      <c r="A691" t="str">
        <f t="shared" si="10"/>
        <v>411211C021</v>
      </c>
      <c r="B691" s="4" t="s">
        <v>2598</v>
      </c>
      <c r="C691" s="1">
        <v>4112</v>
      </c>
      <c r="D691" s="1" t="s">
        <v>2599</v>
      </c>
      <c r="E691" s="2">
        <v>3209.51</v>
      </c>
      <c r="F691" s="2">
        <v>12883956.253</v>
      </c>
      <c r="G691" s="2">
        <v>12654336.119999999</v>
      </c>
      <c r="H691" s="3">
        <v>1.8145569300000001E-2</v>
      </c>
      <c r="I691" s="5">
        <v>229620.13311</v>
      </c>
      <c r="J691" s="2">
        <v>4014.3063124900686</v>
      </c>
      <c r="K691" s="2">
        <v>3942.7626397799036</v>
      </c>
      <c r="L691" s="2">
        <v>4063.71</v>
      </c>
      <c r="M691" s="3" t="s">
        <v>4016</v>
      </c>
    </row>
    <row r="692" spans="1:13" x14ac:dyDescent="0.25">
      <c r="A692" t="str">
        <f t="shared" si="10"/>
        <v>411311C022</v>
      </c>
      <c r="B692" s="4" t="s">
        <v>2600</v>
      </c>
      <c r="C692" s="1">
        <v>4113</v>
      </c>
      <c r="D692" s="1" t="s">
        <v>2601</v>
      </c>
      <c r="E692" s="2">
        <v>3439.97</v>
      </c>
      <c r="F692" s="2">
        <v>18676381.282000002</v>
      </c>
      <c r="G692" s="2">
        <v>18384792.113000002</v>
      </c>
      <c r="H692" s="3">
        <v>1.58603462E-2</v>
      </c>
      <c r="I692" s="5">
        <v>291589.16834999999</v>
      </c>
      <c r="J692" s="2">
        <v>5429.2279531507547</v>
      </c>
      <c r="K692" s="2">
        <v>5344.4629206068666</v>
      </c>
      <c r="L692" s="2">
        <v>5490.4</v>
      </c>
      <c r="M692" s="3" t="s">
        <v>4016</v>
      </c>
    </row>
    <row r="693" spans="1:13" x14ac:dyDescent="0.25">
      <c r="A693" t="str">
        <f t="shared" si="10"/>
        <v>411411C023</v>
      </c>
      <c r="B693" s="4" t="s">
        <v>2602</v>
      </c>
      <c r="C693" s="1">
        <v>4114</v>
      </c>
      <c r="D693" s="1" t="s">
        <v>2603</v>
      </c>
      <c r="E693" s="2">
        <v>1380.25</v>
      </c>
      <c r="F693" s="2">
        <v>10399981.876</v>
      </c>
      <c r="G693" s="2">
        <v>10013806.287</v>
      </c>
      <c r="H693" s="3">
        <v>3.85643159E-2</v>
      </c>
      <c r="I693" s="5">
        <v>386175.58905000001</v>
      </c>
      <c r="J693" s="2">
        <v>7534.8537409889514</v>
      </c>
      <c r="K693" s="2">
        <v>7255.0670436515129</v>
      </c>
      <c r="L693" s="2">
        <v>7638.13</v>
      </c>
      <c r="M693" s="3" t="s">
        <v>4016</v>
      </c>
    </row>
    <row r="694" spans="1:13" x14ac:dyDescent="0.25">
      <c r="A694" t="str">
        <f t="shared" si="10"/>
        <v>411511C024</v>
      </c>
      <c r="B694" s="4" t="s">
        <v>2604</v>
      </c>
      <c r="C694" s="1">
        <v>4115</v>
      </c>
      <c r="D694" s="1" t="s">
        <v>2605</v>
      </c>
      <c r="E694" s="2">
        <v>689.64</v>
      </c>
      <c r="F694" s="2">
        <v>6822238.9782999996</v>
      </c>
      <c r="G694" s="2">
        <v>6323879.5197999999</v>
      </c>
      <c r="H694" s="3">
        <v>7.88059698E-2</v>
      </c>
      <c r="I694" s="5">
        <v>498359.45847999997</v>
      </c>
      <c r="J694" s="2">
        <v>9892.4641527463609</v>
      </c>
      <c r="K694" s="2">
        <v>9169.8270399048779</v>
      </c>
      <c r="L694" s="2">
        <v>9902.1200000000008</v>
      </c>
      <c r="M694" s="3" t="s">
        <v>4015</v>
      </c>
    </row>
    <row r="695" spans="1:13" x14ac:dyDescent="0.25">
      <c r="A695" t="str">
        <f t="shared" si="10"/>
        <v>411611C031</v>
      </c>
      <c r="B695" s="4" t="s">
        <v>2606</v>
      </c>
      <c r="C695" s="1">
        <v>4116</v>
      </c>
      <c r="D695" s="1" t="s">
        <v>2607</v>
      </c>
      <c r="E695" s="2">
        <v>2843.57</v>
      </c>
      <c r="F695" s="2">
        <v>6908265.0382000003</v>
      </c>
      <c r="G695" s="2">
        <v>6881856.1694999998</v>
      </c>
      <c r="H695" s="3">
        <v>3.8374630000000002E-3</v>
      </c>
      <c r="I695" s="5">
        <v>26408.868692</v>
      </c>
      <c r="J695" s="2">
        <v>2429.4337885826617</v>
      </c>
      <c r="K695" s="2">
        <v>2420.1465655848106</v>
      </c>
      <c r="L695" s="2">
        <v>2489.62</v>
      </c>
      <c r="M695" s="3" t="s">
        <v>4018</v>
      </c>
    </row>
    <row r="696" spans="1:13" x14ac:dyDescent="0.25">
      <c r="A696" t="str">
        <f t="shared" si="10"/>
        <v>411711C032</v>
      </c>
      <c r="B696" s="4" t="s">
        <v>2608</v>
      </c>
      <c r="C696" s="1">
        <v>4117</v>
      </c>
      <c r="D696" s="1" t="s">
        <v>2609</v>
      </c>
      <c r="E696" s="2">
        <v>989.84</v>
      </c>
      <c r="F696" s="2">
        <v>3536987.9301999998</v>
      </c>
      <c r="G696" s="2">
        <v>3635735.4210000001</v>
      </c>
      <c r="H696" s="3">
        <v>-2.7160251999999999E-2</v>
      </c>
      <c r="I696" s="5">
        <v>-98747.490839999999</v>
      </c>
      <c r="J696" s="2">
        <v>3573.292582841671</v>
      </c>
      <c r="K696" s="2">
        <v>3673.0536460438052</v>
      </c>
      <c r="L696" s="2">
        <v>3683.73</v>
      </c>
      <c r="M696" s="3" t="s">
        <v>4016</v>
      </c>
    </row>
    <row r="697" spans="1:13" x14ac:dyDescent="0.25">
      <c r="A697" t="str">
        <f t="shared" si="10"/>
        <v>412011C041</v>
      </c>
      <c r="B697" s="4" t="s">
        <v>2614</v>
      </c>
      <c r="C697" s="1">
        <v>4120</v>
      </c>
      <c r="D697" s="1" t="s">
        <v>2615</v>
      </c>
      <c r="E697" s="2">
        <v>2710.39</v>
      </c>
      <c r="F697" s="2">
        <v>4546140.6607999997</v>
      </c>
      <c r="G697" s="2">
        <v>4218210.4791999999</v>
      </c>
      <c r="H697" s="3">
        <v>7.77415407E-2</v>
      </c>
      <c r="I697" s="5">
        <v>327930.18156</v>
      </c>
      <c r="J697" s="2">
        <v>1677.3012964185966</v>
      </c>
      <c r="K697" s="2">
        <v>1556.3112611838148</v>
      </c>
      <c r="L697" s="2">
        <v>1727.36</v>
      </c>
      <c r="M697" s="3" t="s">
        <v>4016</v>
      </c>
    </row>
    <row r="698" spans="1:13" x14ac:dyDescent="0.25">
      <c r="A698" t="str">
        <f t="shared" si="10"/>
        <v>412111C042</v>
      </c>
      <c r="B698" s="4" t="s">
        <v>2616</v>
      </c>
      <c r="C698" s="1">
        <v>4121</v>
      </c>
      <c r="D698" s="1" t="s">
        <v>2617</v>
      </c>
      <c r="E698" s="2">
        <v>782.53</v>
      </c>
      <c r="F698" s="2">
        <v>2240160.1390999998</v>
      </c>
      <c r="G698" s="2">
        <v>2260397.1891000001</v>
      </c>
      <c r="H698" s="3">
        <v>-8.9528730000000001E-3</v>
      </c>
      <c r="I698" s="5">
        <v>-20237.04997</v>
      </c>
      <c r="J698" s="2">
        <v>2862.714706273242</v>
      </c>
      <c r="K698" s="2">
        <v>2888.5757595235968</v>
      </c>
      <c r="L698" s="2">
        <v>2859.47</v>
      </c>
      <c r="M698" s="3" t="s">
        <v>4018</v>
      </c>
    </row>
    <row r="699" spans="1:13" x14ac:dyDescent="0.25">
      <c r="A699" t="str">
        <f t="shared" si="10"/>
        <v>412411C04J</v>
      </c>
      <c r="B699" s="4" t="s">
        <v>2622</v>
      </c>
      <c r="C699" s="1">
        <v>4124</v>
      </c>
      <c r="D699" s="1" t="s">
        <v>2623</v>
      </c>
      <c r="E699" s="2">
        <v>436.03</v>
      </c>
      <c r="F699" s="2">
        <v>361355.50219999999</v>
      </c>
      <c r="G699" s="2">
        <v>372511.95705000003</v>
      </c>
      <c r="H699" s="3">
        <v>-2.9949252999999999E-2</v>
      </c>
      <c r="I699" s="5">
        <v>-11156.45485</v>
      </c>
      <c r="J699" s="2">
        <v>828.74</v>
      </c>
      <c r="K699" s="2">
        <v>854.32643866247747</v>
      </c>
      <c r="L699" s="2">
        <v>828.74</v>
      </c>
      <c r="M699" s="3" t="s">
        <v>4017</v>
      </c>
    </row>
    <row r="700" spans="1:13" x14ac:dyDescent="0.25">
      <c r="A700" t="str">
        <f t="shared" si="10"/>
        <v>412511C051</v>
      </c>
      <c r="B700" s="4" t="s">
        <v>2624</v>
      </c>
      <c r="C700" s="1">
        <v>4125</v>
      </c>
      <c r="D700" s="1" t="s">
        <v>2625</v>
      </c>
      <c r="E700" s="2">
        <v>56789.83</v>
      </c>
      <c r="F700" s="2">
        <v>59550299.870999999</v>
      </c>
      <c r="G700" s="2">
        <v>61348870.490000002</v>
      </c>
      <c r="H700" s="3">
        <v>-2.9317093999999998E-2</v>
      </c>
      <c r="I700" s="5">
        <v>-1798570.618</v>
      </c>
      <c r="J700" s="2">
        <v>1048.6085249947041</v>
      </c>
      <c r="K700" s="2">
        <v>1080.2791712882395</v>
      </c>
      <c r="L700" s="2">
        <v>1072.03</v>
      </c>
      <c r="M700" s="3" t="s">
        <v>4016</v>
      </c>
    </row>
    <row r="701" spans="1:13" x14ac:dyDescent="0.25">
      <c r="A701" t="str">
        <f t="shared" si="10"/>
        <v>412611C052</v>
      </c>
      <c r="B701" s="4" t="s">
        <v>2626</v>
      </c>
      <c r="C701" s="1">
        <v>4126</v>
      </c>
      <c r="D701" s="1" t="s">
        <v>2627</v>
      </c>
      <c r="E701" s="2">
        <v>13970.4</v>
      </c>
      <c r="F701" s="2">
        <v>26905477.658</v>
      </c>
      <c r="G701" s="2">
        <v>24742776.833999999</v>
      </c>
      <c r="H701" s="3">
        <v>8.7407360899999995E-2</v>
      </c>
      <c r="I701" s="5">
        <v>2162700.8232</v>
      </c>
      <c r="J701" s="2">
        <v>1925.8917180610433</v>
      </c>
      <c r="K701" s="2">
        <v>1771.0857838000343</v>
      </c>
      <c r="L701" s="2">
        <v>1912.92</v>
      </c>
      <c r="M701" s="3" t="s">
        <v>4016</v>
      </c>
    </row>
    <row r="702" spans="1:13" x14ac:dyDescent="0.25">
      <c r="A702" t="str">
        <f t="shared" si="10"/>
        <v>412711C053</v>
      </c>
      <c r="B702" s="4" t="s">
        <v>2628</v>
      </c>
      <c r="C702" s="1">
        <v>4127</v>
      </c>
      <c r="D702" s="1" t="s">
        <v>2629</v>
      </c>
      <c r="E702" s="2">
        <v>4514.76</v>
      </c>
      <c r="F702" s="2">
        <v>13290475.835000001</v>
      </c>
      <c r="G702" s="2">
        <v>12558562.669</v>
      </c>
      <c r="H702" s="3">
        <v>5.8280010700000003E-2</v>
      </c>
      <c r="I702" s="5">
        <v>731913.16631999996</v>
      </c>
      <c r="J702" s="2">
        <v>2943.783464680293</v>
      </c>
      <c r="K702" s="2">
        <v>2781.6678337275957</v>
      </c>
      <c r="L702" s="2">
        <v>2911.94</v>
      </c>
      <c r="M702" s="3" t="s">
        <v>4016</v>
      </c>
    </row>
    <row r="703" spans="1:13" x14ac:dyDescent="0.25">
      <c r="A703" t="str">
        <f t="shared" si="10"/>
        <v>412811C054</v>
      </c>
      <c r="B703" s="4" t="s">
        <v>2630</v>
      </c>
      <c r="C703" s="1">
        <v>4128</v>
      </c>
      <c r="D703" s="1" t="s">
        <v>2631</v>
      </c>
      <c r="E703" s="2">
        <v>1137.04</v>
      </c>
      <c r="F703" s="2">
        <v>4723173.4176000003</v>
      </c>
      <c r="G703" s="2">
        <v>4801483.3104999997</v>
      </c>
      <c r="H703" s="3">
        <v>-1.6309521E-2</v>
      </c>
      <c r="I703" s="5">
        <v>-78309.892860000007</v>
      </c>
      <c r="J703" s="2">
        <v>4153.9201941884194</v>
      </c>
      <c r="K703" s="2">
        <v>4222.7919074966576</v>
      </c>
      <c r="L703" s="2">
        <v>3985.74</v>
      </c>
      <c r="M703" s="3" t="s">
        <v>4016</v>
      </c>
    </row>
    <row r="704" spans="1:13" x14ac:dyDescent="0.25">
      <c r="A704" t="str">
        <f t="shared" si="10"/>
        <v>412911C05J</v>
      </c>
      <c r="B704" s="4" t="s">
        <v>2632</v>
      </c>
      <c r="C704" s="1">
        <v>4129</v>
      </c>
      <c r="D704" s="1" t="s">
        <v>2633</v>
      </c>
      <c r="E704" s="2">
        <v>12549.6</v>
      </c>
      <c r="F704" s="2">
        <v>10090254.888</v>
      </c>
      <c r="G704" s="2">
        <v>6650240.8080000002</v>
      </c>
      <c r="H704" s="3">
        <v>0.51727661889999998</v>
      </c>
      <c r="I704" s="5">
        <v>3440014.08</v>
      </c>
      <c r="J704" s="2">
        <v>804.03</v>
      </c>
      <c r="K704" s="2">
        <v>529.91655574679669</v>
      </c>
      <c r="L704" s="2">
        <v>804.03</v>
      </c>
      <c r="M704" s="3" t="s">
        <v>4015</v>
      </c>
    </row>
    <row r="705" spans="1:13" x14ac:dyDescent="0.25">
      <c r="A705" t="str">
        <f t="shared" si="10"/>
        <v>413411C071</v>
      </c>
      <c r="B705" s="4" t="s">
        <v>2636</v>
      </c>
      <c r="C705" s="1">
        <v>4134</v>
      </c>
      <c r="D705" s="1" t="s">
        <v>2637</v>
      </c>
      <c r="E705" s="2">
        <v>1268.0899999999999</v>
      </c>
      <c r="F705" s="2">
        <v>1040019.9083</v>
      </c>
      <c r="G705" s="2">
        <v>1104551.825</v>
      </c>
      <c r="H705" s="3">
        <v>-5.8423621000000002E-2</v>
      </c>
      <c r="I705" s="5">
        <v>-64531.916720000001</v>
      </c>
      <c r="J705" s="2">
        <v>820.14676269034544</v>
      </c>
      <c r="K705" s="2">
        <v>871.03582947582584</v>
      </c>
      <c r="L705" s="2">
        <v>872.92</v>
      </c>
      <c r="M705" s="3" t="s">
        <v>4016</v>
      </c>
    </row>
    <row r="706" spans="1:13" x14ac:dyDescent="0.25">
      <c r="A706" t="str">
        <f t="shared" si="10"/>
        <v>413811C07J</v>
      </c>
      <c r="B706" s="4" t="s">
        <v>2640</v>
      </c>
      <c r="C706" s="1">
        <v>4138</v>
      </c>
      <c r="D706" s="1" t="s">
        <v>2641</v>
      </c>
      <c r="E706" s="2">
        <v>1623.57</v>
      </c>
      <c r="F706" s="2">
        <v>800907.08100000001</v>
      </c>
      <c r="G706" s="2">
        <v>750282.78755000001</v>
      </c>
      <c r="H706" s="3">
        <v>6.7473617E-2</v>
      </c>
      <c r="I706" s="5">
        <v>50624.293451999998</v>
      </c>
      <c r="J706" s="2">
        <v>493.3</v>
      </c>
      <c r="K706" s="2">
        <v>462.11914949771187</v>
      </c>
      <c r="L706" s="2">
        <v>493.3</v>
      </c>
      <c r="M706" s="3" t="s">
        <v>4016</v>
      </c>
    </row>
    <row r="707" spans="1:13" x14ac:dyDescent="0.25">
      <c r="A707" t="str">
        <f t="shared" ref="A707:A770" si="11">TRIM(CONCATENATE(C707,B707))</f>
        <v>413911C081</v>
      </c>
      <c r="B707" s="4" t="s">
        <v>2642</v>
      </c>
      <c r="C707" s="1">
        <v>4139</v>
      </c>
      <c r="D707" s="1" t="s">
        <v>2643</v>
      </c>
      <c r="E707" s="2">
        <v>408.24</v>
      </c>
      <c r="F707" s="2">
        <v>393641.33760000003</v>
      </c>
      <c r="G707" s="2">
        <v>568584.88691</v>
      </c>
      <c r="H707" s="3">
        <v>-0.30768237700000001</v>
      </c>
      <c r="I707" s="5">
        <v>-174943.54930000001</v>
      </c>
      <c r="J707" s="2">
        <v>964.24</v>
      </c>
      <c r="K707" s="2">
        <v>1392.7711319566922</v>
      </c>
      <c r="L707" s="2">
        <v>964.24</v>
      </c>
      <c r="M707" s="3" t="s">
        <v>4018</v>
      </c>
    </row>
    <row r="708" spans="1:13" x14ac:dyDescent="0.25">
      <c r="A708" t="str">
        <f t="shared" si="11"/>
        <v>414311C08T</v>
      </c>
      <c r="B708" s="4" t="s">
        <v>2650</v>
      </c>
      <c r="C708" s="1">
        <v>4143</v>
      </c>
      <c r="D708" s="1" t="s">
        <v>2651</v>
      </c>
      <c r="E708" s="2">
        <v>495.52</v>
      </c>
      <c r="F708" s="2">
        <v>230654.6496</v>
      </c>
      <c r="G708" s="2">
        <v>588004.71765000001</v>
      </c>
      <c r="H708" s="3">
        <v>-0.60773333500000004</v>
      </c>
      <c r="I708" s="5">
        <v>-357350.06800000003</v>
      </c>
      <c r="J708" s="2">
        <v>465.48</v>
      </c>
      <c r="K708" s="2">
        <v>1186.6417453382305</v>
      </c>
      <c r="L708" s="2">
        <v>465.48</v>
      </c>
      <c r="M708" s="3" t="s">
        <v>4017</v>
      </c>
    </row>
    <row r="709" spans="1:13" x14ac:dyDescent="0.25">
      <c r="A709" t="str">
        <f t="shared" si="11"/>
        <v>414411C091</v>
      </c>
      <c r="B709" s="4" t="s">
        <v>2652</v>
      </c>
      <c r="C709" s="1">
        <v>4144</v>
      </c>
      <c r="D709" s="1" t="s">
        <v>2653</v>
      </c>
      <c r="E709" s="2">
        <v>5779.54</v>
      </c>
      <c r="F709" s="2">
        <v>5912310.5767999999</v>
      </c>
      <c r="G709" s="2">
        <v>5680023.4764</v>
      </c>
      <c r="H709" s="3">
        <v>4.0895447199999997E-2</v>
      </c>
      <c r="I709" s="5">
        <v>232287.10044000001</v>
      </c>
      <c r="J709" s="2">
        <v>1022.9725162902238</v>
      </c>
      <c r="K709" s="2">
        <v>982.78123802240316</v>
      </c>
      <c r="L709" s="2">
        <v>1022.92</v>
      </c>
      <c r="M709" s="3" t="s">
        <v>4009</v>
      </c>
    </row>
    <row r="710" spans="1:13" x14ac:dyDescent="0.25">
      <c r="A710" t="str">
        <f t="shared" si="11"/>
        <v>414511C092</v>
      </c>
      <c r="B710" s="4" t="s">
        <v>2654</v>
      </c>
      <c r="C710" s="1">
        <v>4145</v>
      </c>
      <c r="D710" s="1" t="s">
        <v>2655</v>
      </c>
      <c r="E710" s="2">
        <v>884.1</v>
      </c>
      <c r="F710" s="2">
        <v>1789303.4669999999</v>
      </c>
      <c r="G710" s="2">
        <v>2321695.6836000001</v>
      </c>
      <c r="H710" s="3">
        <v>-0.22931180000000001</v>
      </c>
      <c r="I710" s="5">
        <v>-532392.21660000004</v>
      </c>
      <c r="J710" s="2">
        <v>2023.87</v>
      </c>
      <c r="K710" s="2">
        <v>2626.0555181540549</v>
      </c>
      <c r="L710" s="2">
        <v>2023.87</v>
      </c>
      <c r="M710" s="3" t="s">
        <v>4017</v>
      </c>
    </row>
    <row r="711" spans="1:13" x14ac:dyDescent="0.25">
      <c r="A711" t="str">
        <f t="shared" si="11"/>
        <v>414811C09J</v>
      </c>
      <c r="B711" s="4" t="s">
        <v>2660</v>
      </c>
      <c r="C711" s="1">
        <v>4148</v>
      </c>
      <c r="D711" s="1" t="s">
        <v>2661</v>
      </c>
      <c r="E711" s="2">
        <v>1210.6300000000001</v>
      </c>
      <c r="F711" s="2">
        <v>1238377.6396000001</v>
      </c>
      <c r="G711" s="2">
        <v>757703.89353</v>
      </c>
      <c r="H711" s="3">
        <v>0.63438204580000002</v>
      </c>
      <c r="I711" s="5">
        <v>480673.74606999999</v>
      </c>
      <c r="J711" s="2">
        <v>1022.92</v>
      </c>
      <c r="K711" s="2">
        <v>625.87569573693031</v>
      </c>
      <c r="L711" s="2">
        <v>1022.92</v>
      </c>
      <c r="M711" s="3" t="s">
        <v>4016</v>
      </c>
    </row>
    <row r="712" spans="1:13" x14ac:dyDescent="0.25">
      <c r="A712" t="str">
        <f t="shared" si="11"/>
        <v>427311K021</v>
      </c>
      <c r="B712" s="4" t="s">
        <v>2662</v>
      </c>
      <c r="C712" s="1">
        <v>4273</v>
      </c>
      <c r="D712" s="1" t="s">
        <v>2663</v>
      </c>
      <c r="E712" s="2">
        <v>290.19</v>
      </c>
      <c r="F712" s="2">
        <v>156047.5963</v>
      </c>
      <c r="G712" s="2">
        <v>312014.07374000002</v>
      </c>
      <c r="H712" s="3">
        <v>-0.49987000799999998</v>
      </c>
      <c r="I712" s="5">
        <v>-155966.4774</v>
      </c>
      <c r="J712" s="2">
        <v>537.74284537716676</v>
      </c>
      <c r="K712" s="2">
        <v>1075.2061536924084</v>
      </c>
      <c r="L712" s="2">
        <v>859.84</v>
      </c>
      <c r="M712" s="3" t="s">
        <v>4015</v>
      </c>
    </row>
    <row r="713" spans="1:13" x14ac:dyDescent="0.25">
      <c r="A713" t="str">
        <f t="shared" si="11"/>
        <v>427411K022</v>
      </c>
      <c r="B713" s="4" t="s">
        <v>2664</v>
      </c>
      <c r="C713" s="1">
        <v>4274</v>
      </c>
      <c r="D713" s="1" t="s">
        <v>2665</v>
      </c>
      <c r="E713" s="2">
        <v>360.74</v>
      </c>
      <c r="F713" s="2">
        <v>466666.13339999999</v>
      </c>
      <c r="G713" s="2">
        <v>676882.29136000003</v>
      </c>
      <c r="H713" s="3">
        <v>-0.31056530900000001</v>
      </c>
      <c r="I713" s="5">
        <v>-210216.158</v>
      </c>
      <c r="J713" s="2">
        <v>1293.6356750013861</v>
      </c>
      <c r="K713" s="2">
        <v>1876.371601042302</v>
      </c>
      <c r="L713" s="2">
        <v>1623.35</v>
      </c>
      <c r="M713" s="3" t="s">
        <v>4017</v>
      </c>
    </row>
    <row r="714" spans="1:13" x14ac:dyDescent="0.25">
      <c r="A714" t="str">
        <f t="shared" si="11"/>
        <v>427811K03Z</v>
      </c>
      <c r="B714" s="4" t="s">
        <v>2672</v>
      </c>
      <c r="C714" s="1">
        <v>4278</v>
      </c>
      <c r="D714" s="1" t="s">
        <v>2673</v>
      </c>
      <c r="E714" s="2">
        <v>5362.69</v>
      </c>
      <c r="F714" s="2">
        <v>2154567.9613000001</v>
      </c>
      <c r="G714" s="2">
        <v>2101767.5271000001</v>
      </c>
      <c r="H714" s="3">
        <v>2.51219193E-2</v>
      </c>
      <c r="I714" s="5">
        <v>52800.434217000002</v>
      </c>
      <c r="J714" s="2">
        <v>401.77000000000004</v>
      </c>
      <c r="K714" s="2">
        <v>391.92411403605286</v>
      </c>
      <c r="L714" s="2">
        <v>401.77</v>
      </c>
      <c r="M714" s="3" t="s">
        <v>4016</v>
      </c>
    </row>
    <row r="715" spans="1:13" x14ac:dyDescent="0.25">
      <c r="A715" t="str">
        <f t="shared" si="11"/>
        <v>427911K04Z</v>
      </c>
      <c r="B715" s="4" t="s">
        <v>2674</v>
      </c>
      <c r="C715" s="1">
        <v>4279</v>
      </c>
      <c r="D715" s="1" t="s">
        <v>2675</v>
      </c>
      <c r="E715" s="2">
        <v>716.69</v>
      </c>
      <c r="F715" s="2">
        <v>160423.88959999999</v>
      </c>
      <c r="G715" s="2">
        <v>210894.0111</v>
      </c>
      <c r="H715" s="3">
        <v>-0.239315101</v>
      </c>
      <c r="I715" s="5">
        <v>-50470.121500000001</v>
      </c>
      <c r="J715" s="2">
        <v>223.83999999999997</v>
      </c>
      <c r="K715" s="2">
        <v>294.26113256777683</v>
      </c>
      <c r="L715" s="2">
        <v>223.84</v>
      </c>
      <c r="M715" s="3" t="s">
        <v>4015</v>
      </c>
    </row>
    <row r="716" spans="1:13" x14ac:dyDescent="0.25">
      <c r="A716" t="str">
        <f t="shared" si="11"/>
        <v>428011K05Z</v>
      </c>
      <c r="B716" s="4" t="s">
        <v>2676</v>
      </c>
      <c r="C716" s="1">
        <v>4280</v>
      </c>
      <c r="D716" s="1" t="s">
        <v>2677</v>
      </c>
      <c r="E716" s="2">
        <v>3766.61</v>
      </c>
      <c r="F716" s="2">
        <v>1561372.8433000001</v>
      </c>
      <c r="G716" s="2">
        <v>1373936.0319999999</v>
      </c>
      <c r="H716" s="3">
        <v>0.13642324459999999</v>
      </c>
      <c r="I716" s="5">
        <v>187436.81133</v>
      </c>
      <c r="J716" s="2">
        <v>414.53000000000003</v>
      </c>
      <c r="K716" s="2">
        <v>364.76726605621496</v>
      </c>
      <c r="L716" s="2">
        <v>414.53</v>
      </c>
      <c r="M716" s="3" t="s">
        <v>4009</v>
      </c>
    </row>
    <row r="717" spans="1:13" x14ac:dyDescent="0.25">
      <c r="A717" t="str">
        <f t="shared" si="11"/>
        <v>428111K06Z</v>
      </c>
      <c r="B717" s="4" t="s">
        <v>2678</v>
      </c>
      <c r="C717" s="1">
        <v>4281</v>
      </c>
      <c r="D717" s="1" t="s">
        <v>2679</v>
      </c>
      <c r="E717" s="2">
        <v>2544.27</v>
      </c>
      <c r="F717" s="2">
        <v>582917.6997</v>
      </c>
      <c r="G717" s="2">
        <v>778782.89963</v>
      </c>
      <c r="H717" s="3">
        <v>-0.25150167000000001</v>
      </c>
      <c r="I717" s="5">
        <v>-195865.19990000001</v>
      </c>
      <c r="J717" s="2">
        <v>229.11</v>
      </c>
      <c r="K717" s="2">
        <v>306.09286735684498</v>
      </c>
      <c r="L717" s="2">
        <v>229.11</v>
      </c>
      <c r="M717" s="3" t="s">
        <v>4009</v>
      </c>
    </row>
    <row r="718" spans="1:13" x14ac:dyDescent="0.25">
      <c r="A718" t="str">
        <f t="shared" si="11"/>
        <v>428211K07Z</v>
      </c>
      <c r="B718" s="4" t="s">
        <v>2680</v>
      </c>
      <c r="C718" s="1">
        <v>4282</v>
      </c>
      <c r="D718" s="1" t="s">
        <v>2681</v>
      </c>
      <c r="E718" s="2">
        <v>711.93</v>
      </c>
      <c r="F718" s="2">
        <v>368025.09419999999</v>
      </c>
      <c r="G718" s="2">
        <v>316215.62057999999</v>
      </c>
      <c r="H718" s="3">
        <v>0.16384223379999999</v>
      </c>
      <c r="I718" s="5">
        <v>51809.473623999998</v>
      </c>
      <c r="J718" s="2">
        <v>516.94000000000005</v>
      </c>
      <c r="K718" s="2">
        <v>444.16673068981504</v>
      </c>
      <c r="L718" s="2">
        <v>516.94000000000005</v>
      </c>
      <c r="M718" s="3" t="s">
        <v>4016</v>
      </c>
    </row>
    <row r="719" spans="1:13" x14ac:dyDescent="0.25">
      <c r="A719" t="str">
        <f t="shared" si="11"/>
        <v>428311K08J</v>
      </c>
      <c r="B719" s="4" t="s">
        <v>2682</v>
      </c>
      <c r="C719" s="1">
        <v>4283</v>
      </c>
      <c r="D719" s="1" t="s">
        <v>2683</v>
      </c>
      <c r="E719" s="2">
        <v>27328.35</v>
      </c>
      <c r="F719" s="2">
        <v>11866789.42</v>
      </c>
      <c r="G719" s="2">
        <v>11097337.950999999</v>
      </c>
      <c r="H719" s="3">
        <v>6.9336580800000006E-2</v>
      </c>
      <c r="I719" s="5">
        <v>769451.47</v>
      </c>
      <c r="J719" s="2">
        <v>434.229999981704</v>
      </c>
      <c r="K719" s="2">
        <v>406.07420319924182</v>
      </c>
      <c r="L719" s="2">
        <v>434.23</v>
      </c>
      <c r="M719" s="3" t="s">
        <v>4016</v>
      </c>
    </row>
    <row r="720" spans="1:13" x14ac:dyDescent="0.25">
      <c r="A720" t="str">
        <f t="shared" si="11"/>
        <v>428411M021</v>
      </c>
      <c r="B720" s="4" t="s">
        <v>2684</v>
      </c>
      <c r="C720" s="1">
        <v>4284</v>
      </c>
      <c r="D720" s="1" t="s">
        <v>2685</v>
      </c>
      <c r="E720" s="2">
        <v>7318.37</v>
      </c>
      <c r="F720" s="2">
        <v>5005392.8653999995</v>
      </c>
      <c r="G720" s="2">
        <v>5874215.5943</v>
      </c>
      <c r="H720" s="3">
        <v>-0.14790446700000001</v>
      </c>
      <c r="I720" s="5">
        <v>-868822.72889999999</v>
      </c>
      <c r="J720" s="2">
        <v>683.94913968547633</v>
      </c>
      <c r="K720" s="2">
        <v>802.66720517000374</v>
      </c>
      <c r="L720" s="2">
        <v>682.66</v>
      </c>
      <c r="M720" s="3" t="s">
        <v>4016</v>
      </c>
    </row>
    <row r="721" spans="1:13" x14ac:dyDescent="0.25">
      <c r="A721" t="str">
        <f t="shared" si="11"/>
        <v>428511M022</v>
      </c>
      <c r="B721" s="4" t="s">
        <v>2686</v>
      </c>
      <c r="C721" s="1">
        <v>4285</v>
      </c>
      <c r="D721" s="1" t="s">
        <v>2687</v>
      </c>
      <c r="E721" s="2">
        <v>820.29</v>
      </c>
      <c r="F721" s="2">
        <v>926113.20990000002</v>
      </c>
      <c r="G721" s="2">
        <v>1057778.6949</v>
      </c>
      <c r="H721" s="3">
        <v>-0.12447356499999999</v>
      </c>
      <c r="I721" s="5">
        <v>-131665.48499999999</v>
      </c>
      <c r="J721" s="2">
        <v>1129.0070705482208</v>
      </c>
      <c r="K721" s="2">
        <v>1289.5179691328676</v>
      </c>
      <c r="L721" s="2">
        <v>1127.31</v>
      </c>
      <c r="M721" s="3" t="s">
        <v>4016</v>
      </c>
    </row>
    <row r="722" spans="1:13" x14ac:dyDescent="0.25">
      <c r="A722" t="str">
        <f t="shared" si="11"/>
        <v>434211M02T</v>
      </c>
      <c r="B722" s="4" t="s">
        <v>2690</v>
      </c>
      <c r="C722" s="1">
        <v>4342</v>
      </c>
      <c r="D722" s="1" t="s">
        <v>2691</v>
      </c>
      <c r="E722" s="2">
        <v>12426.22</v>
      </c>
      <c r="F722" s="2">
        <v>3811494.4605999999</v>
      </c>
      <c r="G722" s="2">
        <v>4515288.5585000003</v>
      </c>
      <c r="H722" s="3">
        <v>-0.15586912999999999</v>
      </c>
      <c r="I722" s="5">
        <v>-703794.09790000005</v>
      </c>
      <c r="J722" s="2">
        <v>306.73</v>
      </c>
      <c r="K722" s="2">
        <v>363.36782694174099</v>
      </c>
      <c r="L722" s="2">
        <v>306.73</v>
      </c>
      <c r="M722" s="3" t="s">
        <v>4015</v>
      </c>
    </row>
    <row r="723" spans="1:13" x14ac:dyDescent="0.25">
      <c r="A723" t="str">
        <f t="shared" si="11"/>
        <v>428811M031</v>
      </c>
      <c r="B723" s="4" t="s">
        <v>2692</v>
      </c>
      <c r="C723" s="1">
        <v>4288</v>
      </c>
      <c r="D723" s="1" t="s">
        <v>2693</v>
      </c>
      <c r="E723" s="2">
        <v>498.45</v>
      </c>
      <c r="F723" s="2">
        <v>251101.2542</v>
      </c>
      <c r="G723" s="2">
        <v>404190.69208000001</v>
      </c>
      <c r="H723" s="3">
        <v>-0.37875547599999998</v>
      </c>
      <c r="I723" s="5">
        <v>-153089.43789999999</v>
      </c>
      <c r="J723" s="2">
        <v>503.76417734978435</v>
      </c>
      <c r="K723" s="2">
        <v>810.89515915337552</v>
      </c>
      <c r="L723" s="2">
        <v>551.95000000000005</v>
      </c>
      <c r="M723" s="3" t="s">
        <v>4017</v>
      </c>
    </row>
    <row r="724" spans="1:13" x14ac:dyDescent="0.25">
      <c r="A724" t="str">
        <f t="shared" si="11"/>
        <v>429311M041</v>
      </c>
      <c r="B724" s="4" t="s">
        <v>2702</v>
      </c>
      <c r="C724" s="1">
        <v>4293</v>
      </c>
      <c r="D724" s="1" t="s">
        <v>2703</v>
      </c>
      <c r="E724" s="2">
        <v>6840.19</v>
      </c>
      <c r="F724" s="2">
        <v>3832616.2949000001</v>
      </c>
      <c r="G724" s="2">
        <v>5885918.3722999999</v>
      </c>
      <c r="H724" s="3">
        <v>-0.34884990700000001</v>
      </c>
      <c r="I724" s="5">
        <v>-2053302.077</v>
      </c>
      <c r="J724" s="2">
        <v>560.30845559845568</v>
      </c>
      <c r="K724" s="2">
        <v>860.49047940188802</v>
      </c>
      <c r="L724" s="2">
        <v>609.12</v>
      </c>
      <c r="M724" s="3" t="s">
        <v>4016</v>
      </c>
    </row>
    <row r="725" spans="1:13" x14ac:dyDescent="0.25">
      <c r="A725" t="str">
        <f t="shared" si="11"/>
        <v>429411M042</v>
      </c>
      <c r="B725" s="4" t="s">
        <v>2704</v>
      </c>
      <c r="C725" s="1">
        <v>4294</v>
      </c>
      <c r="D725" s="1" t="s">
        <v>2705</v>
      </c>
      <c r="E725" s="2">
        <v>2362.7399999999998</v>
      </c>
      <c r="F725" s="2">
        <v>2751122.3757000002</v>
      </c>
      <c r="G725" s="2">
        <v>3644887.2248999998</v>
      </c>
      <c r="H725" s="3">
        <v>-0.24521056299999999</v>
      </c>
      <c r="I725" s="5">
        <v>-893764.84920000006</v>
      </c>
      <c r="J725" s="2">
        <v>1164.3779576677928</v>
      </c>
      <c r="K725" s="2">
        <v>1542.6526934406663</v>
      </c>
      <c r="L725" s="2">
        <v>1160.8</v>
      </c>
      <c r="M725" s="3" t="s">
        <v>4016</v>
      </c>
    </row>
    <row r="726" spans="1:13" x14ac:dyDescent="0.25">
      <c r="A726" t="str">
        <f t="shared" si="11"/>
        <v>429511M043</v>
      </c>
      <c r="B726" s="4" t="s">
        <v>2706</v>
      </c>
      <c r="C726" s="1">
        <v>4295</v>
      </c>
      <c r="D726" s="1" t="s">
        <v>2707</v>
      </c>
      <c r="E726" s="2">
        <v>1460.3</v>
      </c>
      <c r="F726" s="2">
        <v>2315344.5896000001</v>
      </c>
      <c r="G726" s="2">
        <v>3002930.4674</v>
      </c>
      <c r="H726" s="3">
        <v>-0.22897162800000001</v>
      </c>
      <c r="I726" s="5">
        <v>-687585.87780000002</v>
      </c>
      <c r="J726" s="2">
        <v>1585.526665479696</v>
      </c>
      <c r="K726" s="2">
        <v>2056.3791463397934</v>
      </c>
      <c r="L726" s="2">
        <v>1577.99</v>
      </c>
      <c r="M726" s="3" t="s">
        <v>4016</v>
      </c>
    </row>
    <row r="727" spans="1:13" x14ac:dyDescent="0.25">
      <c r="A727" t="str">
        <f t="shared" si="11"/>
        <v>429611M044</v>
      </c>
      <c r="B727" s="4" t="s">
        <v>2708</v>
      </c>
      <c r="C727" s="1">
        <v>4296</v>
      </c>
      <c r="D727" s="1" t="s">
        <v>2709</v>
      </c>
      <c r="E727" s="2">
        <v>858.45</v>
      </c>
      <c r="F727" s="2">
        <v>1685982.8333999999</v>
      </c>
      <c r="G727" s="2">
        <v>2373721.4350000001</v>
      </c>
      <c r="H727" s="3">
        <v>-0.28973012199999998</v>
      </c>
      <c r="I727" s="5">
        <v>-687738.60160000005</v>
      </c>
      <c r="J727" s="2">
        <v>1963.9848953346145</v>
      </c>
      <c r="K727" s="2">
        <v>2765.1248587570622</v>
      </c>
      <c r="L727" s="2">
        <v>1863.52</v>
      </c>
      <c r="M727" s="3" t="s">
        <v>4015</v>
      </c>
    </row>
    <row r="728" spans="1:13" x14ac:dyDescent="0.25">
      <c r="A728" t="str">
        <f t="shared" si="11"/>
        <v>429711M04T</v>
      </c>
      <c r="B728" s="4" t="s">
        <v>2710</v>
      </c>
      <c r="C728" s="1">
        <v>4297</v>
      </c>
      <c r="D728" s="1" t="s">
        <v>2711</v>
      </c>
      <c r="E728" s="2">
        <v>1506.25</v>
      </c>
      <c r="F728" s="2">
        <v>272571</v>
      </c>
      <c r="G728" s="2">
        <v>399915.39662999997</v>
      </c>
      <c r="H728" s="3">
        <v>-0.31842834199999998</v>
      </c>
      <c r="I728" s="5">
        <v>-127344.39659999999</v>
      </c>
      <c r="J728" s="2">
        <v>180.96</v>
      </c>
      <c r="K728" s="2">
        <v>265.50399776265556</v>
      </c>
      <c r="L728" s="2">
        <v>180.95999999999998</v>
      </c>
      <c r="M728" s="3" t="s">
        <v>4015</v>
      </c>
    </row>
    <row r="729" spans="1:13" x14ac:dyDescent="0.25">
      <c r="A729" t="str">
        <f t="shared" si="11"/>
        <v>429811M061</v>
      </c>
      <c r="B729" s="4" t="s">
        <v>2712</v>
      </c>
      <c r="C729" s="1">
        <v>4298</v>
      </c>
      <c r="D729" s="1" t="s">
        <v>2713</v>
      </c>
      <c r="E729" s="2">
        <v>870.3</v>
      </c>
      <c r="F729" s="2">
        <v>511226.22480000003</v>
      </c>
      <c r="G729" s="2">
        <v>967376.15910000005</v>
      </c>
      <c r="H729" s="3">
        <v>-0.47153315699999998</v>
      </c>
      <c r="I729" s="5">
        <v>-456149.93430000002</v>
      </c>
      <c r="J729" s="2">
        <v>587.41379386418487</v>
      </c>
      <c r="K729" s="2">
        <v>1111.5433288521201</v>
      </c>
      <c r="L729" s="2">
        <v>581.71</v>
      </c>
      <c r="M729" s="3" t="s">
        <v>4017</v>
      </c>
    </row>
    <row r="730" spans="1:13" x14ac:dyDescent="0.25">
      <c r="A730" t="str">
        <f t="shared" si="11"/>
        <v>429911M062</v>
      </c>
      <c r="B730" s="4" t="s">
        <v>2714</v>
      </c>
      <c r="C730" s="1">
        <v>4299</v>
      </c>
      <c r="D730" s="1" t="s">
        <v>2715</v>
      </c>
      <c r="E730" s="2">
        <v>2007.94</v>
      </c>
      <c r="F730" s="2">
        <v>2906820.1866000001</v>
      </c>
      <c r="G730" s="2">
        <v>4434407.2900999999</v>
      </c>
      <c r="H730" s="3">
        <v>-0.34448507</v>
      </c>
      <c r="I730" s="5">
        <v>-1527587.1040000001</v>
      </c>
      <c r="J730" s="2">
        <v>1447.6628716993537</v>
      </c>
      <c r="K730" s="2">
        <v>2208.4361535205235</v>
      </c>
      <c r="L730" s="2">
        <v>1440.59</v>
      </c>
      <c r="M730" s="3" t="s">
        <v>4017</v>
      </c>
    </row>
    <row r="731" spans="1:13" x14ac:dyDescent="0.25">
      <c r="A731" t="str">
        <f t="shared" si="11"/>
        <v>430011M063</v>
      </c>
      <c r="B731" s="4" t="s">
        <v>2716</v>
      </c>
      <c r="C731" s="1">
        <v>4300</v>
      </c>
      <c r="D731" s="1" t="s">
        <v>2717</v>
      </c>
      <c r="E731" s="2">
        <v>612.42999999999995</v>
      </c>
      <c r="F731" s="2">
        <v>1315641.9268</v>
      </c>
      <c r="G731" s="2">
        <v>1847331.6673999999</v>
      </c>
      <c r="H731" s="3">
        <v>-0.28781498700000002</v>
      </c>
      <c r="I731" s="5">
        <v>-531689.74060000002</v>
      </c>
      <c r="J731" s="2">
        <v>2148.2323315317672</v>
      </c>
      <c r="K731" s="2">
        <v>3016.3964328984539</v>
      </c>
      <c r="L731" s="2">
        <v>2123.61</v>
      </c>
      <c r="M731" s="3" t="s">
        <v>4017</v>
      </c>
    </row>
    <row r="732" spans="1:13" x14ac:dyDescent="0.25">
      <c r="A732" t="str">
        <f t="shared" si="11"/>
        <v>430211M06T</v>
      </c>
      <c r="B732" s="4" t="s">
        <v>2720</v>
      </c>
      <c r="C732" s="1">
        <v>4302</v>
      </c>
      <c r="D732" s="1" t="s">
        <v>2721</v>
      </c>
      <c r="E732" s="2">
        <v>1274.8800000000001</v>
      </c>
      <c r="F732" s="2">
        <v>429800.29440000001</v>
      </c>
      <c r="G732" s="2">
        <v>844943.84057</v>
      </c>
      <c r="H732" s="3">
        <v>-0.49132679099999998</v>
      </c>
      <c r="I732" s="5">
        <v>-415143.54619999998</v>
      </c>
      <c r="J732" s="2">
        <v>337.13</v>
      </c>
      <c r="K732" s="2">
        <v>662.76342916196029</v>
      </c>
      <c r="L732" s="2">
        <v>337.13</v>
      </c>
      <c r="M732" s="3" t="s">
        <v>4017</v>
      </c>
    </row>
    <row r="733" spans="1:13" x14ac:dyDescent="0.25">
      <c r="A733" t="str">
        <f t="shared" si="11"/>
        <v>430311M071</v>
      </c>
      <c r="B733" s="4" t="s">
        <v>2722</v>
      </c>
      <c r="C733" s="1">
        <v>4303</v>
      </c>
      <c r="D733" s="1" t="s">
        <v>2723</v>
      </c>
      <c r="E733" s="2">
        <v>919.6</v>
      </c>
      <c r="F733" s="2">
        <v>922814.24800000002</v>
      </c>
      <c r="G733" s="2">
        <v>1027322.9464</v>
      </c>
      <c r="H733" s="3">
        <v>-0.101729158</v>
      </c>
      <c r="I733" s="5">
        <v>-104508.69839999999</v>
      </c>
      <c r="J733" s="2">
        <v>1003.495267507612</v>
      </c>
      <c r="K733" s="2">
        <v>1117.1410900391475</v>
      </c>
      <c r="L733" s="2">
        <v>991.27</v>
      </c>
      <c r="M733" s="3" t="s">
        <v>4016</v>
      </c>
    </row>
    <row r="734" spans="1:13" x14ac:dyDescent="0.25">
      <c r="A734" t="str">
        <f t="shared" si="11"/>
        <v>430411M072</v>
      </c>
      <c r="B734" s="4" t="s">
        <v>2724</v>
      </c>
      <c r="C734" s="1">
        <v>4304</v>
      </c>
      <c r="D734" s="1" t="s">
        <v>2725</v>
      </c>
      <c r="E734" s="2">
        <v>646.29999999999995</v>
      </c>
      <c r="F734" s="2">
        <v>1563275.301</v>
      </c>
      <c r="G734" s="2">
        <v>1612621.3618000001</v>
      </c>
      <c r="H734" s="3">
        <v>-3.0599905E-2</v>
      </c>
      <c r="I734" s="5">
        <v>-49346.060839999998</v>
      </c>
      <c r="J734" s="2">
        <v>2418.80752127495</v>
      </c>
      <c r="K734" s="2">
        <v>2495.1591548816341</v>
      </c>
      <c r="L734" s="2">
        <v>2398.9699999999998</v>
      </c>
      <c r="M734" s="3" t="s">
        <v>4016</v>
      </c>
    </row>
    <row r="735" spans="1:13" x14ac:dyDescent="0.25">
      <c r="A735" t="str">
        <f t="shared" si="11"/>
        <v>430711M07T</v>
      </c>
      <c r="B735" s="4" t="s">
        <v>2730</v>
      </c>
      <c r="C735" s="1">
        <v>4307</v>
      </c>
      <c r="D735" s="1" t="s">
        <v>2731</v>
      </c>
      <c r="E735" s="2">
        <v>1245.27</v>
      </c>
      <c r="F735" s="2">
        <v>287296.24170000001</v>
      </c>
      <c r="G735" s="2">
        <v>441036.34366000001</v>
      </c>
      <c r="H735" s="3">
        <v>-0.348588283</v>
      </c>
      <c r="I735" s="5">
        <v>-153740.10200000001</v>
      </c>
      <c r="J735" s="2">
        <v>230.71</v>
      </c>
      <c r="K735" s="2">
        <v>354.16925137520377</v>
      </c>
      <c r="L735" s="2">
        <v>230.71</v>
      </c>
      <c r="M735" s="3" t="s">
        <v>4015</v>
      </c>
    </row>
    <row r="736" spans="1:13" x14ac:dyDescent="0.25">
      <c r="A736" t="str">
        <f t="shared" si="11"/>
        <v>431311M101</v>
      </c>
      <c r="B736" s="4" t="s">
        <v>2740</v>
      </c>
      <c r="C736" s="1">
        <v>4313</v>
      </c>
      <c r="D736" s="1" t="s">
        <v>2741</v>
      </c>
      <c r="E736" s="2">
        <v>1717.42</v>
      </c>
      <c r="F736" s="2">
        <v>1290510.9112</v>
      </c>
      <c r="G736" s="2">
        <v>1551046.3271999999</v>
      </c>
      <c r="H736" s="3">
        <v>-0.167973974</v>
      </c>
      <c r="I736" s="5">
        <v>-260535.416</v>
      </c>
      <c r="J736" s="2">
        <v>751.42417766184155</v>
      </c>
      <c r="K736" s="2">
        <v>903.12580917888454</v>
      </c>
      <c r="L736" s="2">
        <v>759.94</v>
      </c>
      <c r="M736" s="3" t="s">
        <v>4018</v>
      </c>
    </row>
    <row r="737" spans="1:13" x14ac:dyDescent="0.25">
      <c r="A737" t="str">
        <f t="shared" si="11"/>
        <v>431411M102</v>
      </c>
      <c r="B737" s="4" t="s">
        <v>2742</v>
      </c>
      <c r="C737" s="1">
        <v>4314</v>
      </c>
      <c r="D737" s="1" t="s">
        <v>2743</v>
      </c>
      <c r="E737" s="2">
        <v>513.13</v>
      </c>
      <c r="F737" s="2">
        <v>588046.08759999997</v>
      </c>
      <c r="G737" s="2">
        <v>741606.62583000003</v>
      </c>
      <c r="H737" s="3">
        <v>-0.207064679</v>
      </c>
      <c r="I737" s="5">
        <v>-153560.53820000001</v>
      </c>
      <c r="J737" s="2">
        <v>1145.9982608695652</v>
      </c>
      <c r="K737" s="2">
        <v>1445.2607055327112</v>
      </c>
      <c r="L737" s="2">
        <v>1138.3599999999999</v>
      </c>
      <c r="M737" s="3" t="s">
        <v>4018</v>
      </c>
    </row>
    <row r="738" spans="1:13" x14ac:dyDescent="0.25">
      <c r="A738" t="str">
        <f t="shared" si="11"/>
        <v>431711M10T</v>
      </c>
      <c r="B738" s="4" t="s">
        <v>2744</v>
      </c>
      <c r="C738" s="1">
        <v>4317</v>
      </c>
      <c r="D738" s="1" t="s">
        <v>2745</v>
      </c>
      <c r="E738" s="2">
        <v>229.78</v>
      </c>
      <c r="F738" s="2">
        <v>47063.539599999996</v>
      </c>
      <c r="G738" s="2">
        <v>57511.384094000001</v>
      </c>
      <c r="H738" s="3">
        <v>-0.181665676</v>
      </c>
      <c r="I738" s="5">
        <v>-10447.844489999999</v>
      </c>
      <c r="J738" s="2">
        <v>204.82</v>
      </c>
      <c r="K738" s="2">
        <v>250.28890283749675</v>
      </c>
      <c r="L738" s="2">
        <v>204.82000000000005</v>
      </c>
      <c r="M738" s="3" t="s">
        <v>4017</v>
      </c>
    </row>
    <row r="739" spans="1:13" x14ac:dyDescent="0.25">
      <c r="A739" t="str">
        <f t="shared" si="11"/>
        <v>432211M121</v>
      </c>
      <c r="B739" s="4" t="s">
        <v>2748</v>
      </c>
      <c r="C739" s="1">
        <v>4322</v>
      </c>
      <c r="D739" s="1" t="s">
        <v>2749</v>
      </c>
      <c r="E739" s="2">
        <v>4971.18</v>
      </c>
      <c r="F739" s="2">
        <v>3048714.0085999998</v>
      </c>
      <c r="G739" s="2">
        <v>4208354.4254999999</v>
      </c>
      <c r="H739" s="3">
        <v>-0.27555673800000002</v>
      </c>
      <c r="I739" s="5">
        <v>-1159640.4169999999</v>
      </c>
      <c r="J739" s="2">
        <v>613.2777345821313</v>
      </c>
      <c r="K739" s="2">
        <v>846.55040161490831</v>
      </c>
      <c r="L739" s="2">
        <v>612.53</v>
      </c>
      <c r="M739" s="3" t="s">
        <v>4016</v>
      </c>
    </row>
    <row r="740" spans="1:13" x14ac:dyDescent="0.25">
      <c r="A740" t="str">
        <f t="shared" si="11"/>
        <v>432311M122</v>
      </c>
      <c r="B740" s="4" t="s">
        <v>2750</v>
      </c>
      <c r="C740" s="1">
        <v>4323</v>
      </c>
      <c r="D740" s="1" t="s">
        <v>2751</v>
      </c>
      <c r="E740" s="2">
        <v>3367.07</v>
      </c>
      <c r="F740" s="2">
        <v>3394338.1845999998</v>
      </c>
      <c r="G740" s="2">
        <v>4468773.9667999996</v>
      </c>
      <c r="H740" s="3">
        <v>-0.24043189300000001</v>
      </c>
      <c r="I740" s="5">
        <v>-1074435.7819999999</v>
      </c>
      <c r="J740" s="2">
        <v>1008.0984905570717</v>
      </c>
      <c r="K740" s="2">
        <v>1327.1996028594592</v>
      </c>
      <c r="L740" s="2">
        <v>1006.68</v>
      </c>
      <c r="M740" s="3" t="s">
        <v>4016</v>
      </c>
    </row>
    <row r="741" spans="1:13" x14ac:dyDescent="0.25">
      <c r="A741" t="str">
        <f t="shared" si="11"/>
        <v>432411M123</v>
      </c>
      <c r="B741" s="4" t="s">
        <v>2752</v>
      </c>
      <c r="C741" s="1">
        <v>4324</v>
      </c>
      <c r="D741" s="1" t="s">
        <v>2753</v>
      </c>
      <c r="E741" s="2">
        <v>1259.95</v>
      </c>
      <c r="F741" s="2">
        <v>1655742.4775</v>
      </c>
      <c r="G741" s="2">
        <v>2293989.7733999998</v>
      </c>
      <c r="H741" s="3">
        <v>-0.27822586799999999</v>
      </c>
      <c r="I741" s="5">
        <v>-638247.29590000003</v>
      </c>
      <c r="J741" s="2">
        <v>1314.1334795031548</v>
      </c>
      <c r="K741" s="2">
        <v>1820.6990542481842</v>
      </c>
      <c r="L741" s="2">
        <v>1310.3699999999999</v>
      </c>
      <c r="M741" s="3" t="s">
        <v>4015</v>
      </c>
    </row>
    <row r="742" spans="1:13" x14ac:dyDescent="0.25">
      <c r="A742" t="str">
        <f t="shared" si="11"/>
        <v>434311M12T</v>
      </c>
      <c r="B742" s="4" t="s">
        <v>2756</v>
      </c>
      <c r="C742" s="1">
        <v>4343</v>
      </c>
      <c r="D742" s="1" t="s">
        <v>2757</v>
      </c>
      <c r="E742" s="2">
        <v>4297.63</v>
      </c>
      <c r="F742" s="2">
        <v>947068.72309999994</v>
      </c>
      <c r="G742" s="2">
        <v>1425175.1831</v>
      </c>
      <c r="H742" s="3">
        <v>-0.33547206400000001</v>
      </c>
      <c r="I742" s="5">
        <v>-478106.46</v>
      </c>
      <c r="J742" s="2">
        <v>220.36999999999998</v>
      </c>
      <c r="K742" s="2">
        <v>331.61886507214439</v>
      </c>
      <c r="L742" s="2">
        <v>220.37</v>
      </c>
      <c r="M742" s="3" t="s">
        <v>4016</v>
      </c>
    </row>
    <row r="743" spans="1:13" x14ac:dyDescent="0.25">
      <c r="A743" t="str">
        <f t="shared" si="11"/>
        <v>433111M161</v>
      </c>
      <c r="B743" s="4" t="s">
        <v>2766</v>
      </c>
      <c r="C743" s="1">
        <v>4331</v>
      </c>
      <c r="D743" s="1" t="s">
        <v>2767</v>
      </c>
      <c r="E743" s="2">
        <v>2542.86</v>
      </c>
      <c r="F743" s="2">
        <v>1500116.3211000001</v>
      </c>
      <c r="G743" s="2">
        <v>2251404.5894999998</v>
      </c>
      <c r="H743" s="3">
        <v>-0.33369758199999999</v>
      </c>
      <c r="I743" s="5">
        <v>-751288.26839999994</v>
      </c>
      <c r="J743" s="2">
        <v>589.93272185649232</v>
      </c>
      <c r="K743" s="2">
        <v>885.3828325192892</v>
      </c>
      <c r="L743" s="2">
        <v>634.32000000000005</v>
      </c>
      <c r="M743" s="3" t="s">
        <v>4016</v>
      </c>
    </row>
    <row r="744" spans="1:13" x14ac:dyDescent="0.25">
      <c r="A744" t="str">
        <f t="shared" si="11"/>
        <v>433211M162</v>
      </c>
      <c r="B744" s="4" t="s">
        <v>2768</v>
      </c>
      <c r="C744" s="1">
        <v>4332</v>
      </c>
      <c r="D744" s="1" t="s">
        <v>2769</v>
      </c>
      <c r="E744" s="2">
        <v>1199.33</v>
      </c>
      <c r="F744" s="2">
        <v>1813536.6370000001</v>
      </c>
      <c r="G744" s="2">
        <v>2343825.6678999998</v>
      </c>
      <c r="H744" s="3">
        <v>-0.22624934899999999</v>
      </c>
      <c r="I744" s="5">
        <v>-530289.03090000001</v>
      </c>
      <c r="J744" s="2">
        <v>1512.1248005136204</v>
      </c>
      <c r="K744" s="2">
        <v>1954.2791958009889</v>
      </c>
      <c r="L744" s="2">
        <v>1490.04</v>
      </c>
      <c r="M744" s="3" t="s">
        <v>4015</v>
      </c>
    </row>
    <row r="745" spans="1:13" x14ac:dyDescent="0.25">
      <c r="A745" t="str">
        <f t="shared" si="11"/>
        <v>433511M16T</v>
      </c>
      <c r="B745" s="4" t="s">
        <v>2774</v>
      </c>
      <c r="C745" s="1">
        <v>4335</v>
      </c>
      <c r="D745" s="1" t="s">
        <v>2775</v>
      </c>
      <c r="E745" s="2">
        <v>576.4</v>
      </c>
      <c r="F745" s="2">
        <v>151858.34400000001</v>
      </c>
      <c r="G745" s="2">
        <v>191545.36113</v>
      </c>
      <c r="H745" s="3">
        <v>-0.20719383099999999</v>
      </c>
      <c r="I745" s="5">
        <v>-39687.01713</v>
      </c>
      <c r="J745" s="2">
        <v>263.46000000000004</v>
      </c>
      <c r="K745" s="2">
        <v>332.31325664469119</v>
      </c>
      <c r="L745" s="2">
        <v>263.46000000000004</v>
      </c>
      <c r="M745" s="3" t="s">
        <v>4017</v>
      </c>
    </row>
    <row r="746" spans="1:13" x14ac:dyDescent="0.25">
      <c r="A746" t="str">
        <f t="shared" si="11"/>
        <v>434011M18Z</v>
      </c>
      <c r="B746" s="4" t="s">
        <v>2782</v>
      </c>
      <c r="C746" s="1">
        <v>4340</v>
      </c>
      <c r="D746" s="1" t="s">
        <v>2783</v>
      </c>
      <c r="E746" s="2">
        <v>640.51</v>
      </c>
      <c r="F746" s="2">
        <v>409912.19559999998</v>
      </c>
      <c r="G746" s="2">
        <v>401498.97214999999</v>
      </c>
      <c r="H746" s="3">
        <v>2.0954533000000001E-2</v>
      </c>
      <c r="I746" s="5">
        <v>8413.2234542000006</v>
      </c>
      <c r="J746" s="2">
        <v>639.97782329706013</v>
      </c>
      <c r="K746" s="2">
        <v>626.84262876457819</v>
      </c>
      <c r="L746" s="2">
        <v>544.67999999999995</v>
      </c>
      <c r="M746" s="3" t="s">
        <v>4017</v>
      </c>
    </row>
    <row r="747" spans="1:13" x14ac:dyDescent="0.25">
      <c r="A747" t="str">
        <f t="shared" si="11"/>
        <v>434411M19T</v>
      </c>
      <c r="B747" s="4" t="s">
        <v>2784</v>
      </c>
      <c r="C747" s="1">
        <v>4344</v>
      </c>
      <c r="D747" s="1" t="s">
        <v>2785</v>
      </c>
      <c r="E747" s="2">
        <v>2547.7199999999998</v>
      </c>
      <c r="F747" s="2">
        <v>363304.87199999997</v>
      </c>
      <c r="G747" s="2">
        <v>698713.54934000003</v>
      </c>
      <c r="H747" s="3">
        <v>-0.48003746000000003</v>
      </c>
      <c r="I747" s="5">
        <v>-335408.67729999998</v>
      </c>
      <c r="J747" s="2">
        <v>142.6</v>
      </c>
      <c r="K747" s="2">
        <v>274.2505257014115</v>
      </c>
      <c r="L747" s="2">
        <v>142.6</v>
      </c>
      <c r="M747" s="3" t="s">
        <v>4015</v>
      </c>
    </row>
    <row r="748" spans="1:13" x14ac:dyDescent="0.25">
      <c r="A748" t="str">
        <f t="shared" si="11"/>
        <v>434111M19Z</v>
      </c>
      <c r="B748" s="4" t="s">
        <v>2786</v>
      </c>
      <c r="C748" s="1">
        <v>4341</v>
      </c>
      <c r="D748" s="1" t="s">
        <v>2787</v>
      </c>
      <c r="E748" s="2">
        <v>5849.57</v>
      </c>
      <c r="F748" s="2">
        <v>4146220.5991000002</v>
      </c>
      <c r="G748" s="2">
        <v>4066443.1959000002</v>
      </c>
      <c r="H748" s="3">
        <v>1.9618472299999998E-2</v>
      </c>
      <c r="I748" s="5">
        <v>79777.403242</v>
      </c>
      <c r="J748" s="2">
        <v>708.80775836514488</v>
      </c>
      <c r="K748" s="2">
        <v>695.16959296153402</v>
      </c>
      <c r="L748" s="2">
        <v>647.13</v>
      </c>
      <c r="M748" s="3" t="s">
        <v>4016</v>
      </c>
    </row>
    <row r="749" spans="1:13" x14ac:dyDescent="0.25">
      <c r="A749" t="str">
        <f t="shared" si="11"/>
        <v>451312C031</v>
      </c>
      <c r="B749" s="4" t="s">
        <v>2790</v>
      </c>
      <c r="C749" s="1">
        <v>4513</v>
      </c>
      <c r="D749" s="1" t="s">
        <v>2791</v>
      </c>
      <c r="E749" s="2">
        <v>1465.9</v>
      </c>
      <c r="F749" s="2">
        <v>1922092.9457</v>
      </c>
      <c r="G749" s="2">
        <v>1822180.7709999999</v>
      </c>
      <c r="H749" s="3">
        <v>5.4831099299999998E-2</v>
      </c>
      <c r="I749" s="5">
        <v>99912.174736000001</v>
      </c>
      <c r="J749" s="2">
        <v>1311.2033192577937</v>
      </c>
      <c r="K749" s="2">
        <v>1243.0457541442117</v>
      </c>
      <c r="L749" s="2">
        <v>1391.93</v>
      </c>
      <c r="M749" s="3" t="s">
        <v>4016</v>
      </c>
    </row>
    <row r="750" spans="1:13" x14ac:dyDescent="0.25">
      <c r="A750" t="str">
        <f t="shared" si="11"/>
        <v>451712C03J</v>
      </c>
      <c r="B750" s="4" t="s">
        <v>2796</v>
      </c>
      <c r="C750" s="1">
        <v>4517</v>
      </c>
      <c r="D750" s="1" t="s">
        <v>2797</v>
      </c>
      <c r="E750" s="2">
        <v>3015.36</v>
      </c>
      <c r="F750" s="2">
        <v>1687124.0736</v>
      </c>
      <c r="G750" s="2">
        <v>1673453.4680999999</v>
      </c>
      <c r="H750" s="3">
        <v>8.1690980999999992E-3</v>
      </c>
      <c r="I750" s="5">
        <v>13670.605485</v>
      </c>
      <c r="J750" s="2">
        <v>559.51</v>
      </c>
      <c r="K750" s="2">
        <v>554.97634381964338</v>
      </c>
      <c r="L750" s="2">
        <v>559.51</v>
      </c>
      <c r="M750" s="3" t="s">
        <v>4016</v>
      </c>
    </row>
    <row r="751" spans="1:13" x14ac:dyDescent="0.25">
      <c r="A751" t="str">
        <f t="shared" si="11"/>
        <v>451812C041</v>
      </c>
      <c r="B751" s="4" t="s">
        <v>2798</v>
      </c>
      <c r="C751" s="1">
        <v>4518</v>
      </c>
      <c r="D751" s="1" t="s">
        <v>2799</v>
      </c>
      <c r="E751" s="2">
        <v>18512.91</v>
      </c>
      <c r="F751" s="2">
        <v>27716231.852000002</v>
      </c>
      <c r="G751" s="2">
        <v>27703205</v>
      </c>
      <c r="H751" s="3">
        <v>4.7022900000000001E-4</v>
      </c>
      <c r="I751" s="5">
        <v>13026.851733</v>
      </c>
      <c r="J751" s="2">
        <v>1497.1299407818653</v>
      </c>
      <c r="K751" s="2">
        <v>1496.4262776624528</v>
      </c>
      <c r="L751" s="2">
        <v>1496.39</v>
      </c>
      <c r="M751" s="3" t="s">
        <v>4016</v>
      </c>
    </row>
    <row r="752" spans="1:13" x14ac:dyDescent="0.25">
      <c r="A752" t="str">
        <f t="shared" si="11"/>
        <v>451912C042</v>
      </c>
      <c r="B752" s="4" t="s">
        <v>2800</v>
      </c>
      <c r="C752" s="1">
        <v>4519</v>
      </c>
      <c r="D752" s="1" t="s">
        <v>2801</v>
      </c>
      <c r="E752" s="2">
        <v>10621.5</v>
      </c>
      <c r="F752" s="2">
        <v>21491197.874000002</v>
      </c>
      <c r="G752" s="2">
        <v>20898656.140000001</v>
      </c>
      <c r="H752" s="3">
        <v>2.8353102200000001E-2</v>
      </c>
      <c r="I752" s="5">
        <v>592541.73335999995</v>
      </c>
      <c r="J752" s="2">
        <v>2023.3674974344492</v>
      </c>
      <c r="K752" s="2">
        <v>1967.580486748576</v>
      </c>
      <c r="L752" s="2">
        <v>2014.62</v>
      </c>
      <c r="M752" s="3" t="s">
        <v>4016</v>
      </c>
    </row>
    <row r="753" spans="1:13" x14ac:dyDescent="0.25">
      <c r="A753" t="str">
        <f t="shared" si="11"/>
        <v>452012C043</v>
      </c>
      <c r="B753" s="4" t="s">
        <v>2802</v>
      </c>
      <c r="C753" s="1">
        <v>4520</v>
      </c>
      <c r="D753" s="1" t="s">
        <v>2803</v>
      </c>
      <c r="E753" s="2">
        <v>3734.5</v>
      </c>
      <c r="F753" s="2">
        <v>10528458.911</v>
      </c>
      <c r="G753" s="2">
        <v>9840627.2444000002</v>
      </c>
      <c r="H753" s="3">
        <v>6.9897136600000007E-2</v>
      </c>
      <c r="I753" s="5">
        <v>687831.66651000001</v>
      </c>
      <c r="J753" s="2">
        <v>2819.2419094925694</v>
      </c>
      <c r="K753" s="2">
        <v>2635.0588417191057</v>
      </c>
      <c r="L753" s="2">
        <v>2804.2</v>
      </c>
      <c r="M753" s="3" t="s">
        <v>4016</v>
      </c>
    </row>
    <row r="754" spans="1:13" x14ac:dyDescent="0.25">
      <c r="A754" t="str">
        <f t="shared" si="11"/>
        <v>452112C044</v>
      </c>
      <c r="B754" s="4" t="s">
        <v>2804</v>
      </c>
      <c r="C754" s="1">
        <v>4521</v>
      </c>
      <c r="D754" s="1" t="s">
        <v>2805</v>
      </c>
      <c r="E754" s="2">
        <v>864.49</v>
      </c>
      <c r="F754" s="2">
        <v>3388303.7968000001</v>
      </c>
      <c r="G754" s="2">
        <v>3149732.0723999999</v>
      </c>
      <c r="H754" s="3">
        <v>7.5743497800000004E-2</v>
      </c>
      <c r="I754" s="5">
        <v>238571.72440000001</v>
      </c>
      <c r="J754" s="2">
        <v>3919.425090862821</v>
      </c>
      <c r="K754" s="2">
        <v>3643.4569195710765</v>
      </c>
      <c r="L754" s="2">
        <v>3817.36</v>
      </c>
      <c r="M754" s="3" t="s">
        <v>4018</v>
      </c>
    </row>
    <row r="755" spans="1:13" x14ac:dyDescent="0.25">
      <c r="A755" t="str">
        <f t="shared" si="11"/>
        <v>456212C04J</v>
      </c>
      <c r="B755" s="4" t="s">
        <v>2806</v>
      </c>
      <c r="C755" s="1">
        <v>4562</v>
      </c>
      <c r="D755" s="1" t="s">
        <v>2807</v>
      </c>
      <c r="E755" s="2">
        <v>286.49</v>
      </c>
      <c r="F755" s="2">
        <v>522732.51890000002</v>
      </c>
      <c r="G755" s="2">
        <v>124609.95419</v>
      </c>
      <c r="H755" s="3">
        <v>3.1949499325000001</v>
      </c>
      <c r="I755" s="5">
        <v>398122.56471000001</v>
      </c>
      <c r="J755" s="2">
        <v>1824.6100000000001</v>
      </c>
      <c r="K755" s="2">
        <v>434.95393971866383</v>
      </c>
      <c r="L755" s="2">
        <v>1824.61</v>
      </c>
      <c r="M755" s="3" t="s">
        <v>4010</v>
      </c>
    </row>
    <row r="756" spans="1:13" x14ac:dyDescent="0.25">
      <c r="A756" t="str">
        <f t="shared" si="11"/>
        <v>452212C051</v>
      </c>
      <c r="B756" s="4" t="s">
        <v>2808</v>
      </c>
      <c r="C756" s="1">
        <v>4522</v>
      </c>
      <c r="D756" s="1" t="s">
        <v>2809</v>
      </c>
      <c r="E756" s="2">
        <v>1441.31</v>
      </c>
      <c r="F756" s="2">
        <v>1477076.2967999999</v>
      </c>
      <c r="G756" s="2">
        <v>1435454.5242999999</v>
      </c>
      <c r="H756" s="3">
        <v>2.8995535400000001E-2</v>
      </c>
      <c r="I756" s="5">
        <v>41621.772509000002</v>
      </c>
      <c r="J756" s="2">
        <v>1024.8151312347795</v>
      </c>
      <c r="K756" s="2">
        <v>995.93739327417416</v>
      </c>
      <c r="L756" s="2">
        <v>1024.72</v>
      </c>
      <c r="M756" s="3" t="s">
        <v>4016</v>
      </c>
    </row>
    <row r="757" spans="1:13" x14ac:dyDescent="0.25">
      <c r="A757" t="str">
        <f t="shared" si="11"/>
        <v>452612C061</v>
      </c>
      <c r="B757" s="4" t="s">
        <v>2810</v>
      </c>
      <c r="C757" s="1">
        <v>4526</v>
      </c>
      <c r="D757" s="1" t="s">
        <v>2811</v>
      </c>
      <c r="E757" s="2">
        <v>2165.2399999999998</v>
      </c>
      <c r="F757" s="2">
        <v>1276288.8026000001</v>
      </c>
      <c r="G757" s="2">
        <v>1487948.2196</v>
      </c>
      <c r="H757" s="3">
        <v>-0.142249182</v>
      </c>
      <c r="I757" s="5">
        <v>-211659.41699999999</v>
      </c>
      <c r="J757" s="2">
        <v>589.44449696107597</v>
      </c>
      <c r="K757" s="2">
        <v>687.19782546045712</v>
      </c>
      <c r="L757" s="2">
        <v>587.57000000000005</v>
      </c>
      <c r="M757" s="3" t="s">
        <v>4009</v>
      </c>
    </row>
    <row r="758" spans="1:13" x14ac:dyDescent="0.25">
      <c r="A758" t="str">
        <f t="shared" si="11"/>
        <v>453012C06J</v>
      </c>
      <c r="B758" s="4" t="s">
        <v>2812</v>
      </c>
      <c r="C758" s="1">
        <v>4530</v>
      </c>
      <c r="D758" s="1" t="s">
        <v>2813</v>
      </c>
      <c r="E758" s="2">
        <v>5003.2</v>
      </c>
      <c r="F758" s="2">
        <v>2939730.2239999999</v>
      </c>
      <c r="G758" s="2">
        <v>2945007.6334000002</v>
      </c>
      <c r="H758" s="3">
        <v>-1.7919850000000001E-3</v>
      </c>
      <c r="I758" s="5">
        <v>-5277.4094439999999</v>
      </c>
      <c r="J758" s="2">
        <v>587.57000000000005</v>
      </c>
      <c r="K758" s="2">
        <v>588.6248068036457</v>
      </c>
      <c r="L758" s="2">
        <v>587.57000000000005</v>
      </c>
      <c r="M758" s="3" t="s">
        <v>4016</v>
      </c>
    </row>
    <row r="759" spans="1:13" x14ac:dyDescent="0.25">
      <c r="A759" t="str">
        <f t="shared" si="11"/>
        <v>453112C071</v>
      </c>
      <c r="B759" s="4" t="s">
        <v>2814</v>
      </c>
      <c r="C759" s="1">
        <v>4531</v>
      </c>
      <c r="D759" s="1" t="s">
        <v>2815</v>
      </c>
      <c r="E759" s="2">
        <v>7044.33</v>
      </c>
      <c r="F759" s="2">
        <v>4704125.9556999998</v>
      </c>
      <c r="G759" s="2">
        <v>6070549.5681999996</v>
      </c>
      <c r="H759" s="3">
        <v>-0.225090595</v>
      </c>
      <c r="I759" s="5">
        <v>-1366423.6129999999</v>
      </c>
      <c r="J759" s="2">
        <v>667.78898145032952</v>
      </c>
      <c r="K759" s="2">
        <v>861.76393896935542</v>
      </c>
      <c r="L759" s="2">
        <v>667.66</v>
      </c>
      <c r="M759" s="3" t="s">
        <v>4016</v>
      </c>
    </row>
    <row r="760" spans="1:13" x14ac:dyDescent="0.25">
      <c r="A760" t="str">
        <f t="shared" si="11"/>
        <v>453212C072</v>
      </c>
      <c r="B760" s="4" t="s">
        <v>2816</v>
      </c>
      <c r="C760" s="1">
        <v>4532</v>
      </c>
      <c r="D760" s="1" t="s">
        <v>2817</v>
      </c>
      <c r="E760" s="2">
        <v>580.84</v>
      </c>
      <c r="F760" s="2">
        <v>815966.45120000001</v>
      </c>
      <c r="G760" s="2">
        <v>926056.86938000005</v>
      </c>
      <c r="H760" s="3">
        <v>-0.11888084</v>
      </c>
      <c r="I760" s="5">
        <v>-110090.4182</v>
      </c>
      <c r="J760" s="2">
        <v>1404.8041650024102</v>
      </c>
      <c r="K760" s="2">
        <v>1594.3407295985126</v>
      </c>
      <c r="L760" s="2">
        <v>1398.5</v>
      </c>
      <c r="M760" s="3" t="s">
        <v>4015</v>
      </c>
    </row>
    <row r="761" spans="1:13" x14ac:dyDescent="0.25">
      <c r="A761" t="str">
        <f t="shared" si="11"/>
        <v>453512C07J</v>
      </c>
      <c r="B761" s="4" t="s">
        <v>2818</v>
      </c>
      <c r="C761" s="1">
        <v>4535</v>
      </c>
      <c r="D761" s="1" t="s">
        <v>2819</v>
      </c>
      <c r="E761" s="2">
        <v>4926.17</v>
      </c>
      <c r="F761" s="2">
        <v>3289006.6622000001</v>
      </c>
      <c r="G761" s="2">
        <v>2193624.6666999999</v>
      </c>
      <c r="H761" s="3">
        <v>0.4993479569</v>
      </c>
      <c r="I761" s="5">
        <v>1095381.9955</v>
      </c>
      <c r="J761" s="2">
        <v>667.66</v>
      </c>
      <c r="K761" s="2">
        <v>445.30023663413971</v>
      </c>
      <c r="L761" s="2">
        <v>667.66</v>
      </c>
      <c r="M761" s="3" t="s">
        <v>4015</v>
      </c>
    </row>
    <row r="762" spans="1:13" x14ac:dyDescent="0.25">
      <c r="A762" t="str">
        <f t="shared" si="11"/>
        <v>453612C081</v>
      </c>
      <c r="B762" s="4" t="s">
        <v>2820</v>
      </c>
      <c r="C762" s="1">
        <v>4536</v>
      </c>
      <c r="D762" s="1" t="s">
        <v>2821</v>
      </c>
      <c r="E762" s="2">
        <v>1731.27</v>
      </c>
      <c r="F762" s="2">
        <v>617197.755</v>
      </c>
      <c r="G762" s="2">
        <v>983006.15535000002</v>
      </c>
      <c r="H762" s="3">
        <v>-0.37213236</v>
      </c>
      <c r="I762" s="5">
        <v>-365808.40039999998</v>
      </c>
      <c r="J762" s="2">
        <v>356.5</v>
      </c>
      <c r="K762" s="2">
        <v>567.79483000918401</v>
      </c>
      <c r="L762" s="2">
        <v>356.5</v>
      </c>
      <c r="M762" s="3" t="s">
        <v>4009</v>
      </c>
    </row>
    <row r="763" spans="1:13" x14ac:dyDescent="0.25">
      <c r="A763" t="str">
        <f t="shared" si="11"/>
        <v>454012C08J</v>
      </c>
      <c r="B763" s="4" t="s">
        <v>2822</v>
      </c>
      <c r="C763" s="1">
        <v>4540</v>
      </c>
      <c r="D763" s="1" t="s">
        <v>2823</v>
      </c>
      <c r="E763" s="2">
        <v>65203.66</v>
      </c>
      <c r="F763" s="2">
        <v>23245104.789999999</v>
      </c>
      <c r="G763" s="2">
        <v>24326422.655000001</v>
      </c>
      <c r="H763" s="3">
        <v>-4.4450344000000003E-2</v>
      </c>
      <c r="I763" s="5">
        <v>-1081317.865</v>
      </c>
      <c r="J763" s="2">
        <v>356.49999999999994</v>
      </c>
      <c r="K763" s="2">
        <v>373.08369890585897</v>
      </c>
      <c r="L763" s="2">
        <v>356.5</v>
      </c>
      <c r="M763" s="3" t="s">
        <v>4016</v>
      </c>
    </row>
    <row r="764" spans="1:13" x14ac:dyDescent="0.25">
      <c r="A764" t="str">
        <f t="shared" si="11"/>
        <v>454512C101</v>
      </c>
      <c r="B764" s="4" t="s">
        <v>2826</v>
      </c>
      <c r="C764" s="1">
        <v>4545</v>
      </c>
      <c r="D764" s="1" t="s">
        <v>2827</v>
      </c>
      <c r="E764" s="2">
        <v>572.94000000000005</v>
      </c>
      <c r="F764" s="2">
        <v>465981.9498</v>
      </c>
      <c r="G764" s="2">
        <v>476032.29148999997</v>
      </c>
      <c r="H764" s="3">
        <v>-2.1112730999999999E-2</v>
      </c>
      <c r="I764" s="5">
        <v>-10050.341689999999</v>
      </c>
      <c r="J764" s="2">
        <v>813.31718818724471</v>
      </c>
      <c r="K764" s="2">
        <v>830.85888834781986</v>
      </c>
      <c r="L764" s="2">
        <v>812.17</v>
      </c>
      <c r="M764" s="3" t="s">
        <v>4017</v>
      </c>
    </row>
    <row r="765" spans="1:13" x14ac:dyDescent="0.25">
      <c r="A765" t="str">
        <f t="shared" si="11"/>
        <v>454912C111</v>
      </c>
      <c r="B765" s="4" t="s">
        <v>2828</v>
      </c>
      <c r="C765" s="1">
        <v>4549</v>
      </c>
      <c r="D765" s="1" t="s">
        <v>2829</v>
      </c>
      <c r="E765" s="2">
        <v>11982.98</v>
      </c>
      <c r="F765" s="2">
        <v>41596710.137999997</v>
      </c>
      <c r="G765" s="2">
        <v>40237915.098999999</v>
      </c>
      <c r="H765" s="3">
        <v>3.3769022000000003E-2</v>
      </c>
      <c r="I765" s="5">
        <v>1358795.0390999999</v>
      </c>
      <c r="J765" s="2">
        <v>3471.3159946857959</v>
      </c>
      <c r="K765" s="2">
        <v>3357.9222446336389</v>
      </c>
      <c r="L765" s="2">
        <v>3490.31</v>
      </c>
      <c r="M765" s="3" t="s">
        <v>4016</v>
      </c>
    </row>
    <row r="766" spans="1:13" x14ac:dyDescent="0.25">
      <c r="A766" t="str">
        <f t="shared" si="11"/>
        <v>455012C112</v>
      </c>
      <c r="B766" s="4" t="s">
        <v>2830</v>
      </c>
      <c r="C766" s="1">
        <v>4550</v>
      </c>
      <c r="D766" s="1" t="s">
        <v>2831</v>
      </c>
      <c r="E766" s="2">
        <v>3415.82</v>
      </c>
      <c r="F766" s="2">
        <v>13929655.671</v>
      </c>
      <c r="G766" s="2">
        <v>13650828.704</v>
      </c>
      <c r="H766" s="3">
        <v>2.0425644E-2</v>
      </c>
      <c r="I766" s="5">
        <v>278826.96733000001</v>
      </c>
      <c r="J766" s="2">
        <v>4077.9829355762304</v>
      </c>
      <c r="K766" s="2">
        <v>3996.3548149492653</v>
      </c>
      <c r="L766" s="2">
        <v>4101.87</v>
      </c>
      <c r="M766" s="3" t="s">
        <v>4016</v>
      </c>
    </row>
    <row r="767" spans="1:13" x14ac:dyDescent="0.25">
      <c r="A767" t="str">
        <f t="shared" si="11"/>
        <v>455112C113</v>
      </c>
      <c r="B767" s="4" t="s">
        <v>2832</v>
      </c>
      <c r="C767" s="1">
        <v>4551</v>
      </c>
      <c r="D767" s="1" t="s">
        <v>2833</v>
      </c>
      <c r="E767" s="2">
        <v>945.94</v>
      </c>
      <c r="F767" s="2">
        <v>4526151.6761999996</v>
      </c>
      <c r="G767" s="2">
        <v>4471994.392</v>
      </c>
      <c r="H767" s="3">
        <v>1.21103202E-2</v>
      </c>
      <c r="I767" s="5">
        <v>54157.284178000002</v>
      </c>
      <c r="J767" s="2">
        <v>4784.818990845085</v>
      </c>
      <c r="K767" s="2">
        <v>4727.5666448189104</v>
      </c>
      <c r="L767" s="2">
        <v>4779.09</v>
      </c>
      <c r="M767" s="3" t="s">
        <v>4018</v>
      </c>
    </row>
    <row r="768" spans="1:13" x14ac:dyDescent="0.25">
      <c r="A768" t="str">
        <f t="shared" si="11"/>
        <v>455312C121</v>
      </c>
      <c r="B768" s="4" t="s">
        <v>2834</v>
      </c>
      <c r="C768" s="1">
        <v>4553</v>
      </c>
      <c r="D768" s="1" t="s">
        <v>2835</v>
      </c>
      <c r="E768" s="2">
        <v>2195.6799999999998</v>
      </c>
      <c r="F768" s="2">
        <v>5541803.2258000001</v>
      </c>
      <c r="G768" s="2">
        <v>5726981.5170999998</v>
      </c>
      <c r="H768" s="3">
        <v>-3.2334361999999998E-2</v>
      </c>
      <c r="I768" s="5">
        <v>-185178.29130000001</v>
      </c>
      <c r="J768" s="2">
        <v>2523.9576011987178</v>
      </c>
      <c r="K768" s="2">
        <v>2608.2951600870801</v>
      </c>
      <c r="L768" s="2">
        <v>2529.2600000000002</v>
      </c>
      <c r="M768" s="3" t="s">
        <v>4016</v>
      </c>
    </row>
    <row r="769" spans="1:13" x14ac:dyDescent="0.25">
      <c r="A769" t="str">
        <f t="shared" si="11"/>
        <v>455412C122</v>
      </c>
      <c r="B769" s="4" t="s">
        <v>2836</v>
      </c>
      <c r="C769" s="1">
        <v>4554</v>
      </c>
      <c r="D769" s="1" t="s">
        <v>2837</v>
      </c>
      <c r="E769" s="2">
        <v>1617.44</v>
      </c>
      <c r="F769" s="2">
        <v>4973841.0536000002</v>
      </c>
      <c r="G769" s="2">
        <v>5234733.9917000001</v>
      </c>
      <c r="H769" s="3">
        <v>-4.9838815000000002E-2</v>
      </c>
      <c r="I769" s="5">
        <v>-260892.9381</v>
      </c>
      <c r="J769" s="2">
        <v>3075.1317227223267</v>
      </c>
      <c r="K769" s="2">
        <v>3236.4316399371846</v>
      </c>
      <c r="L769" s="2">
        <v>3072.94</v>
      </c>
      <c r="M769" s="3" t="s">
        <v>4016</v>
      </c>
    </row>
    <row r="770" spans="1:13" x14ac:dyDescent="0.25">
      <c r="A770" t="str">
        <f t="shared" si="11"/>
        <v>455512C123</v>
      </c>
      <c r="B770" s="4" t="s">
        <v>2838</v>
      </c>
      <c r="C770" s="1">
        <v>4555</v>
      </c>
      <c r="D770" s="1" t="s">
        <v>2839</v>
      </c>
      <c r="E770" s="2">
        <v>673.33</v>
      </c>
      <c r="F770" s="2">
        <v>2766298.8217000002</v>
      </c>
      <c r="G770" s="2">
        <v>2642647.2250000001</v>
      </c>
      <c r="H770" s="3">
        <v>4.6790807199999999E-2</v>
      </c>
      <c r="I770" s="5">
        <v>123651.59668</v>
      </c>
      <c r="J770" s="2">
        <v>4108.3849252224018</v>
      </c>
      <c r="K770" s="2">
        <v>3924.7430309060933</v>
      </c>
      <c r="L770" s="2">
        <v>4090.29</v>
      </c>
      <c r="M770" s="3" t="s">
        <v>4017</v>
      </c>
    </row>
    <row r="771" spans="1:13" x14ac:dyDescent="0.25">
      <c r="A771" t="str">
        <f t="shared" ref="A771:A834" si="12">TRIM(CONCATENATE(C771,B771))</f>
        <v>455712C131</v>
      </c>
      <c r="B771" s="4" t="s">
        <v>2840</v>
      </c>
      <c r="C771" s="1">
        <v>4557</v>
      </c>
      <c r="D771" s="1" t="s">
        <v>2841</v>
      </c>
      <c r="E771" s="2">
        <v>1244.1600000000001</v>
      </c>
      <c r="F771" s="2">
        <v>312197.06880000001</v>
      </c>
      <c r="G771" s="2">
        <v>278239.11531999998</v>
      </c>
      <c r="H771" s="3">
        <v>0.1220459368</v>
      </c>
      <c r="I771" s="5">
        <v>33957.953478000003</v>
      </c>
      <c r="J771" s="2">
        <v>250.92999999999998</v>
      </c>
      <c r="K771" s="2">
        <v>223.63612020961932</v>
      </c>
      <c r="L771" s="2">
        <v>250.93</v>
      </c>
      <c r="M771" s="3" t="s">
        <v>4018</v>
      </c>
    </row>
    <row r="772" spans="1:13" x14ac:dyDescent="0.25">
      <c r="A772" t="str">
        <f t="shared" si="12"/>
        <v>475712K02Z</v>
      </c>
      <c r="B772" s="4" t="s">
        <v>2842</v>
      </c>
      <c r="C772" s="1">
        <v>4757</v>
      </c>
      <c r="D772" s="1" t="s">
        <v>2843</v>
      </c>
      <c r="E772" s="2">
        <v>1748.2</v>
      </c>
      <c r="F772" s="2">
        <v>686116.054</v>
      </c>
      <c r="G772" s="2">
        <v>741146.73348000005</v>
      </c>
      <c r="H772" s="3">
        <v>-7.4250721000000006E-2</v>
      </c>
      <c r="I772" s="5">
        <v>-55030.679479999999</v>
      </c>
      <c r="J772" s="2">
        <v>392.46999999999997</v>
      </c>
      <c r="K772" s="2">
        <v>423.94848042558061</v>
      </c>
      <c r="L772" s="2">
        <v>392.47</v>
      </c>
      <c r="M772" s="3" t="s">
        <v>4015</v>
      </c>
    </row>
    <row r="773" spans="1:13" x14ac:dyDescent="0.25">
      <c r="A773" t="str">
        <f t="shared" si="12"/>
        <v>475812K03Z</v>
      </c>
      <c r="B773" s="4" t="s">
        <v>2844</v>
      </c>
      <c r="C773" s="1">
        <v>4758</v>
      </c>
      <c r="D773" s="1" t="s">
        <v>2845</v>
      </c>
      <c r="E773" s="2">
        <v>195.49</v>
      </c>
      <c r="F773" s="2">
        <v>38294.536099999998</v>
      </c>
      <c r="G773" s="2">
        <v>42900.551377000003</v>
      </c>
      <c r="H773" s="3">
        <v>-0.107364944</v>
      </c>
      <c r="I773" s="5">
        <v>-4606.0152770000004</v>
      </c>
      <c r="J773" s="2">
        <v>195.89</v>
      </c>
      <c r="K773" s="2">
        <v>219.45138563097856</v>
      </c>
      <c r="L773" s="2">
        <v>195.89</v>
      </c>
      <c r="M773" s="3" t="s">
        <v>4017</v>
      </c>
    </row>
    <row r="774" spans="1:13" x14ac:dyDescent="0.25">
      <c r="A774" t="str">
        <f t="shared" si="12"/>
        <v>475912K06J</v>
      </c>
      <c r="B774" s="4" t="s">
        <v>2846</v>
      </c>
      <c r="C774" s="1">
        <v>4759</v>
      </c>
      <c r="D774" s="1" t="s">
        <v>2847</v>
      </c>
      <c r="E774" s="2">
        <v>21477.439999999999</v>
      </c>
      <c r="F774" s="2">
        <v>5972876.0640000002</v>
      </c>
      <c r="G774" s="2">
        <v>6848854.6632000003</v>
      </c>
      <c r="H774" s="3">
        <v>-0.12790147299999999</v>
      </c>
      <c r="I774" s="5">
        <v>-875978.59920000006</v>
      </c>
      <c r="J774" s="2">
        <v>278.10000000000002</v>
      </c>
      <c r="K774" s="2">
        <v>318.88598749199161</v>
      </c>
      <c r="L774" s="2">
        <v>278.10000000000002</v>
      </c>
      <c r="M774" s="3" t="s">
        <v>4009</v>
      </c>
    </row>
    <row r="775" spans="1:13" x14ac:dyDescent="0.25">
      <c r="A775" t="str">
        <f t="shared" si="12"/>
        <v>476012M031</v>
      </c>
      <c r="B775" s="4" t="s">
        <v>2848</v>
      </c>
      <c r="C775" s="1">
        <v>4760</v>
      </c>
      <c r="D775" s="1" t="s">
        <v>2849</v>
      </c>
      <c r="E775" s="2">
        <v>601.05999999999995</v>
      </c>
      <c r="F775" s="2">
        <v>419935.81699999998</v>
      </c>
      <c r="G775" s="2">
        <v>555326.51629000006</v>
      </c>
      <c r="H775" s="3">
        <v>-0.243803772</v>
      </c>
      <c r="I775" s="5">
        <v>-135390.69930000001</v>
      </c>
      <c r="J775" s="2">
        <v>698.65873124147345</v>
      </c>
      <c r="K775" s="2">
        <v>923.91194937277498</v>
      </c>
      <c r="L775" s="2">
        <v>671.99</v>
      </c>
      <c r="M775" s="3" t="s">
        <v>4009</v>
      </c>
    </row>
    <row r="776" spans="1:13" x14ac:dyDescent="0.25">
      <c r="A776" t="str">
        <f t="shared" si="12"/>
        <v>476112M032</v>
      </c>
      <c r="B776" s="4" t="s">
        <v>2850</v>
      </c>
      <c r="C776" s="1">
        <v>4761</v>
      </c>
      <c r="D776" s="1" t="s">
        <v>2851</v>
      </c>
      <c r="E776" s="2">
        <v>565.16999999999996</v>
      </c>
      <c r="F776" s="2">
        <v>1085109.0482999999</v>
      </c>
      <c r="G776" s="2">
        <v>1219238.6719</v>
      </c>
      <c r="H776" s="3">
        <v>-0.110010966</v>
      </c>
      <c r="I776" s="5">
        <v>-134129.62359999999</v>
      </c>
      <c r="J776" s="2">
        <v>1919.9692982642391</v>
      </c>
      <c r="K776" s="2">
        <v>2157.2954542880902</v>
      </c>
      <c r="L776" s="2">
        <v>1859.84</v>
      </c>
      <c r="M776" s="3" t="s">
        <v>4016</v>
      </c>
    </row>
    <row r="777" spans="1:13" x14ac:dyDescent="0.25">
      <c r="A777" t="str">
        <f t="shared" si="12"/>
        <v>476412M03T</v>
      </c>
      <c r="B777" s="4" t="s">
        <v>2854</v>
      </c>
      <c r="C777" s="1">
        <v>4764</v>
      </c>
      <c r="D777" s="1" t="s">
        <v>2855</v>
      </c>
      <c r="E777" s="2">
        <v>1074.72</v>
      </c>
      <c r="F777" s="2">
        <v>335162.17920000001</v>
      </c>
      <c r="G777" s="2">
        <v>441654.56339999998</v>
      </c>
      <c r="H777" s="3">
        <v>-0.24112143999999999</v>
      </c>
      <c r="I777" s="5">
        <v>-106492.3842</v>
      </c>
      <c r="J777" s="2">
        <v>311.86</v>
      </c>
      <c r="K777" s="2">
        <v>410.9484920723537</v>
      </c>
      <c r="L777" s="2">
        <v>311.86</v>
      </c>
      <c r="M777" s="3" t="s">
        <v>4009</v>
      </c>
    </row>
    <row r="778" spans="1:13" x14ac:dyDescent="0.25">
      <c r="A778" t="str">
        <f t="shared" si="12"/>
        <v>476512M041</v>
      </c>
      <c r="B778" s="4" t="s">
        <v>2856</v>
      </c>
      <c r="C778" s="1">
        <v>4765</v>
      </c>
      <c r="D778" s="1" t="s">
        <v>2857</v>
      </c>
      <c r="E778" s="2">
        <v>682.73</v>
      </c>
      <c r="F778" s="2">
        <v>458159.70280000003</v>
      </c>
      <c r="G778" s="2">
        <v>566350.49479000003</v>
      </c>
      <c r="H778" s="3">
        <v>-0.19103151299999999</v>
      </c>
      <c r="I778" s="5">
        <v>-108190.792</v>
      </c>
      <c r="J778" s="2">
        <v>671.07011966663254</v>
      </c>
      <c r="K778" s="2">
        <v>829.5380235085612</v>
      </c>
      <c r="L778" s="2">
        <v>666.86</v>
      </c>
      <c r="M778" s="3" t="s">
        <v>4009</v>
      </c>
    </row>
    <row r="779" spans="1:13" x14ac:dyDescent="0.25">
      <c r="A779" t="str">
        <f t="shared" si="12"/>
        <v>476612M042</v>
      </c>
      <c r="B779" s="4" t="s">
        <v>2858</v>
      </c>
      <c r="C779" s="1">
        <v>4766</v>
      </c>
      <c r="D779" s="1" t="s">
        <v>2859</v>
      </c>
      <c r="E779" s="2">
        <v>567.94000000000005</v>
      </c>
      <c r="F779" s="2">
        <v>702034.52469999995</v>
      </c>
      <c r="G779" s="2">
        <v>781466.0344</v>
      </c>
      <c r="H779" s="3">
        <v>-0.101644225</v>
      </c>
      <c r="I779" s="5">
        <v>-79431.509699999995</v>
      </c>
      <c r="J779" s="2">
        <v>1236.1068505475928</v>
      </c>
      <c r="K779" s="2">
        <v>1375.9658316019297</v>
      </c>
      <c r="L779" s="2">
        <v>1218.73</v>
      </c>
      <c r="M779" s="3" t="s">
        <v>4009</v>
      </c>
    </row>
    <row r="780" spans="1:13" x14ac:dyDescent="0.25">
      <c r="A780" t="str">
        <f t="shared" si="12"/>
        <v>478512M04T</v>
      </c>
      <c r="B780" s="4" t="s">
        <v>2862</v>
      </c>
      <c r="C780" s="1">
        <v>4785</v>
      </c>
      <c r="D780" s="1" t="s">
        <v>2863</v>
      </c>
      <c r="E780" s="2">
        <v>815.38</v>
      </c>
      <c r="F780" s="2">
        <v>248201.67199999999</v>
      </c>
      <c r="G780" s="2">
        <v>315227.64701999997</v>
      </c>
      <c r="H780" s="3">
        <v>-0.21262721000000001</v>
      </c>
      <c r="I780" s="5">
        <v>-67025.975019999998</v>
      </c>
      <c r="J780" s="2">
        <v>304.39999999999998</v>
      </c>
      <c r="K780" s="2">
        <v>386.60213277244964</v>
      </c>
      <c r="L780" s="2">
        <v>304.39999999999998</v>
      </c>
      <c r="M780" s="3" t="s">
        <v>4009</v>
      </c>
    </row>
    <row r="781" spans="1:13" x14ac:dyDescent="0.25">
      <c r="A781" t="str">
        <f t="shared" si="12"/>
        <v>476912M051</v>
      </c>
      <c r="B781" s="4" t="s">
        <v>2864</v>
      </c>
      <c r="C781" s="1">
        <v>4769</v>
      </c>
      <c r="D781" s="1" t="s">
        <v>2865</v>
      </c>
      <c r="E781" s="2">
        <v>831.75</v>
      </c>
      <c r="F781" s="2">
        <v>564150.34909999999</v>
      </c>
      <c r="G781" s="2">
        <v>520708.60375000001</v>
      </c>
      <c r="H781" s="3">
        <v>8.3428130500000003E-2</v>
      </c>
      <c r="I781" s="5">
        <v>43441.745348999997</v>
      </c>
      <c r="J781" s="2">
        <v>678.26913026750822</v>
      </c>
      <c r="K781" s="2">
        <v>626.03980012022839</v>
      </c>
      <c r="L781" s="2">
        <v>673.9</v>
      </c>
      <c r="M781" s="3" t="s">
        <v>4016</v>
      </c>
    </row>
    <row r="782" spans="1:13" x14ac:dyDescent="0.25">
      <c r="A782" t="str">
        <f t="shared" si="12"/>
        <v>478612M05T</v>
      </c>
      <c r="B782" s="4" t="s">
        <v>2866</v>
      </c>
      <c r="C782" s="1">
        <v>4786</v>
      </c>
      <c r="D782" s="1" t="s">
        <v>2867</v>
      </c>
      <c r="E782" s="2">
        <v>1703.41</v>
      </c>
      <c r="F782" s="2">
        <v>807467.4423</v>
      </c>
      <c r="G782" s="2">
        <v>934826.21031999995</v>
      </c>
      <c r="H782" s="3">
        <v>-0.13623790899999999</v>
      </c>
      <c r="I782" s="5">
        <v>-127358.768</v>
      </c>
      <c r="J782" s="2">
        <v>474.03</v>
      </c>
      <c r="K782" s="2">
        <v>548.79694866180182</v>
      </c>
      <c r="L782" s="2">
        <v>474.03</v>
      </c>
      <c r="M782" s="3" t="s">
        <v>4015</v>
      </c>
    </row>
    <row r="783" spans="1:13" x14ac:dyDescent="0.25">
      <c r="A783" t="str">
        <f t="shared" si="12"/>
        <v>477312M061</v>
      </c>
      <c r="B783" s="4" t="s">
        <v>2868</v>
      </c>
      <c r="C783" s="1">
        <v>4773</v>
      </c>
      <c r="D783" s="1" t="s">
        <v>2869</v>
      </c>
      <c r="E783" s="2">
        <v>2318.2600000000002</v>
      </c>
      <c r="F783" s="2">
        <v>1888201.4857999999</v>
      </c>
      <c r="G783" s="2">
        <v>2108019.2588999998</v>
      </c>
      <c r="H783" s="3">
        <v>-0.104276928</v>
      </c>
      <c r="I783" s="5">
        <v>-219817.77309999999</v>
      </c>
      <c r="J783" s="2">
        <v>814.49081889002946</v>
      </c>
      <c r="K783" s="2">
        <v>909.31097413577402</v>
      </c>
      <c r="L783" s="2">
        <v>809.19</v>
      </c>
      <c r="M783" s="3" t="s">
        <v>4015</v>
      </c>
    </row>
    <row r="784" spans="1:13" x14ac:dyDescent="0.25">
      <c r="A784" t="str">
        <f t="shared" si="12"/>
        <v>477412M062</v>
      </c>
      <c r="B784" s="4" t="s">
        <v>2870</v>
      </c>
      <c r="C784" s="1">
        <v>4774</v>
      </c>
      <c r="D784" s="1" t="s">
        <v>2871</v>
      </c>
      <c r="E784" s="2">
        <v>1018.75</v>
      </c>
      <c r="F784" s="2">
        <v>1709243.7389</v>
      </c>
      <c r="G784" s="2">
        <v>1322049.0899</v>
      </c>
      <c r="H784" s="3">
        <v>0.29287463829999999</v>
      </c>
      <c r="I784" s="5">
        <v>387194.64900999999</v>
      </c>
      <c r="J784" s="2">
        <v>1677.7852651779142</v>
      </c>
      <c r="K784" s="2">
        <v>1297.7168980613496</v>
      </c>
      <c r="L784" s="2">
        <v>1665.42</v>
      </c>
      <c r="M784" s="3" t="s">
        <v>4015</v>
      </c>
    </row>
    <row r="785" spans="1:13" x14ac:dyDescent="0.25">
      <c r="A785" t="str">
        <f t="shared" si="12"/>
        <v>477712M06T</v>
      </c>
      <c r="B785" s="4" t="s">
        <v>2876</v>
      </c>
      <c r="C785" s="1">
        <v>4777</v>
      </c>
      <c r="D785" s="1" t="s">
        <v>2877</v>
      </c>
      <c r="E785" s="2">
        <v>624.64</v>
      </c>
      <c r="F785" s="2">
        <v>143030.06719999999</v>
      </c>
      <c r="G785" s="2">
        <v>203526.09933</v>
      </c>
      <c r="H785" s="3">
        <v>-0.29723967800000001</v>
      </c>
      <c r="I785" s="5">
        <v>-60496.03213</v>
      </c>
      <c r="J785" s="2">
        <v>228.98</v>
      </c>
      <c r="K785" s="2">
        <v>325.82943668352971</v>
      </c>
      <c r="L785" s="2">
        <v>228.98</v>
      </c>
      <c r="M785" s="3" t="s">
        <v>4015</v>
      </c>
    </row>
    <row r="786" spans="1:13" x14ac:dyDescent="0.25">
      <c r="A786" t="str">
        <f t="shared" si="12"/>
        <v>477812M071</v>
      </c>
      <c r="B786" s="4" t="s">
        <v>2878</v>
      </c>
      <c r="C786" s="1">
        <v>4778</v>
      </c>
      <c r="D786" s="1" t="s">
        <v>2879</v>
      </c>
      <c r="E786" s="2">
        <v>420.84</v>
      </c>
      <c r="F786" s="2">
        <v>220396.6053</v>
      </c>
      <c r="G786" s="2">
        <v>242467.70486999999</v>
      </c>
      <c r="H786" s="3">
        <v>-9.1026966000000001E-2</v>
      </c>
      <c r="I786" s="5">
        <v>-22071.099569999998</v>
      </c>
      <c r="J786" s="2">
        <v>523.70640932420872</v>
      </c>
      <c r="K786" s="2">
        <v>576.15175570288</v>
      </c>
      <c r="L786" s="2">
        <v>515.54999999999995</v>
      </c>
      <c r="M786" s="3" t="s">
        <v>4017</v>
      </c>
    </row>
    <row r="787" spans="1:13" x14ac:dyDescent="0.25">
      <c r="A787" t="str">
        <f t="shared" si="12"/>
        <v>478212M07T</v>
      </c>
      <c r="B787" s="4" t="s">
        <v>2884</v>
      </c>
      <c r="C787" s="1">
        <v>4782</v>
      </c>
      <c r="D787" s="1" t="s">
        <v>2885</v>
      </c>
      <c r="E787" s="2">
        <v>593.16999999999996</v>
      </c>
      <c r="F787" s="2">
        <v>168798.38690000001</v>
      </c>
      <c r="G787" s="2">
        <v>140973.97933</v>
      </c>
      <c r="H787" s="3">
        <v>0.1973726478</v>
      </c>
      <c r="I787" s="5">
        <v>27824.407569999999</v>
      </c>
      <c r="J787" s="2">
        <v>284.57000000000005</v>
      </c>
      <c r="K787" s="2">
        <v>237.66201819040074</v>
      </c>
      <c r="L787" s="2">
        <v>284.57</v>
      </c>
      <c r="M787" s="3" t="s">
        <v>4017</v>
      </c>
    </row>
    <row r="788" spans="1:13" x14ac:dyDescent="0.25">
      <c r="A788" t="str">
        <f t="shared" si="12"/>
        <v>492213C031</v>
      </c>
      <c r="B788" s="4" t="s">
        <v>2890</v>
      </c>
      <c r="C788" s="1">
        <v>4922</v>
      </c>
      <c r="D788" s="1" t="s">
        <v>2891</v>
      </c>
      <c r="E788" s="2">
        <v>20267.04</v>
      </c>
      <c r="F788" s="2">
        <v>40331763.850000001</v>
      </c>
      <c r="G788" s="2">
        <v>44144137.085000001</v>
      </c>
      <c r="H788" s="3">
        <v>-8.6361937999999999E-2</v>
      </c>
      <c r="I788" s="5">
        <v>-3812373.2349999999</v>
      </c>
      <c r="J788" s="2">
        <v>1990.0174791188058</v>
      </c>
      <c r="K788" s="2">
        <v>2178.1245354526363</v>
      </c>
      <c r="L788" s="2">
        <v>2001.2</v>
      </c>
      <c r="M788" s="3" t="s">
        <v>4016</v>
      </c>
    </row>
    <row r="789" spans="1:13" x14ac:dyDescent="0.25">
      <c r="A789" t="str">
        <f t="shared" si="12"/>
        <v>492313C032</v>
      </c>
      <c r="B789" s="4" t="s">
        <v>2892</v>
      </c>
      <c r="C789" s="1">
        <v>4923</v>
      </c>
      <c r="D789" s="1" t="s">
        <v>2893</v>
      </c>
      <c r="E789" s="2">
        <v>3458.95</v>
      </c>
      <c r="F789" s="2">
        <v>9546657.5995000005</v>
      </c>
      <c r="G789" s="2">
        <v>9747352.9678000007</v>
      </c>
      <c r="H789" s="3">
        <v>-2.0589730000000001E-2</v>
      </c>
      <c r="I789" s="5">
        <v>-200695.3683</v>
      </c>
      <c r="J789" s="2">
        <v>2759.9871635901072</v>
      </c>
      <c r="K789" s="2">
        <v>2818.0092131427173</v>
      </c>
      <c r="L789" s="2">
        <v>2758.33</v>
      </c>
      <c r="M789" s="3" t="s">
        <v>4009</v>
      </c>
    </row>
    <row r="790" spans="1:13" x14ac:dyDescent="0.25">
      <c r="A790" t="str">
        <f t="shared" si="12"/>
        <v>492413C033</v>
      </c>
      <c r="B790" s="4" t="s">
        <v>2894</v>
      </c>
      <c r="C790" s="1">
        <v>4924</v>
      </c>
      <c r="D790" s="1" t="s">
        <v>2895</v>
      </c>
      <c r="E790" s="2">
        <v>607.9</v>
      </c>
      <c r="F790" s="2">
        <v>1996809.9450000001</v>
      </c>
      <c r="G790" s="2">
        <v>2130024.1521000001</v>
      </c>
      <c r="H790" s="3">
        <v>-6.2541172000000006E-2</v>
      </c>
      <c r="I790" s="5">
        <v>-133214.2071</v>
      </c>
      <c r="J790" s="2">
        <v>3284.7671409771347</v>
      </c>
      <c r="K790" s="2">
        <v>3503.9054977792402</v>
      </c>
      <c r="L790" s="2">
        <v>3276.15</v>
      </c>
      <c r="M790" s="3" t="s">
        <v>4018</v>
      </c>
    </row>
    <row r="791" spans="1:13" x14ac:dyDescent="0.25">
      <c r="A791" t="str">
        <f t="shared" si="12"/>
        <v>492613C041</v>
      </c>
      <c r="B791" s="4" t="s">
        <v>2896</v>
      </c>
      <c r="C791" s="1">
        <v>4926</v>
      </c>
      <c r="D791" s="1" t="s">
        <v>2897</v>
      </c>
      <c r="E791" s="2">
        <v>9507.27</v>
      </c>
      <c r="F791" s="2">
        <v>17333769.454</v>
      </c>
      <c r="G791" s="2">
        <v>22537651.901000001</v>
      </c>
      <c r="H791" s="3">
        <v>-0.23089727700000001</v>
      </c>
      <c r="I791" s="5">
        <v>-5203882.4479999999</v>
      </c>
      <c r="J791" s="2">
        <v>1823.2120739181698</v>
      </c>
      <c r="K791" s="2">
        <v>2370.5703005173937</v>
      </c>
      <c r="L791" s="2">
        <v>1822.5</v>
      </c>
      <c r="M791" s="3" t="s">
        <v>4016</v>
      </c>
    </row>
    <row r="792" spans="1:13" x14ac:dyDescent="0.25">
      <c r="A792" t="str">
        <f t="shared" si="12"/>
        <v>492713C042</v>
      </c>
      <c r="B792" s="4" t="s">
        <v>2898</v>
      </c>
      <c r="C792" s="1">
        <v>4927</v>
      </c>
      <c r="D792" s="1" t="s">
        <v>2899</v>
      </c>
      <c r="E792" s="2">
        <v>5048.51</v>
      </c>
      <c r="F792" s="2">
        <v>10995034.377</v>
      </c>
      <c r="G792" s="2">
        <v>13083889.411</v>
      </c>
      <c r="H792" s="3">
        <v>-0.159650924</v>
      </c>
      <c r="I792" s="5">
        <v>-2088855.034</v>
      </c>
      <c r="J792" s="2">
        <v>2177.877111662649</v>
      </c>
      <c r="K792" s="2">
        <v>2591.6338505816566</v>
      </c>
      <c r="L792" s="2">
        <v>2176.96</v>
      </c>
      <c r="M792" s="3" t="s">
        <v>4016</v>
      </c>
    </row>
    <row r="793" spans="1:13" x14ac:dyDescent="0.25">
      <c r="A793" t="str">
        <f t="shared" si="12"/>
        <v>492813C043</v>
      </c>
      <c r="B793" s="4" t="s">
        <v>2900</v>
      </c>
      <c r="C793" s="1">
        <v>4928</v>
      </c>
      <c r="D793" s="1" t="s">
        <v>2901</v>
      </c>
      <c r="E793" s="2">
        <v>922.32</v>
      </c>
      <c r="F793" s="2">
        <v>2498116.6362000001</v>
      </c>
      <c r="G793" s="2">
        <v>2917212.2094000001</v>
      </c>
      <c r="H793" s="3">
        <v>-0.14366303999999999</v>
      </c>
      <c r="I793" s="5">
        <v>-419095.57319999998</v>
      </c>
      <c r="J793" s="2">
        <v>2708.5140040333072</v>
      </c>
      <c r="K793" s="2">
        <v>3162.9068104345561</v>
      </c>
      <c r="L793" s="2">
        <v>2693.87</v>
      </c>
      <c r="M793" s="3" t="s">
        <v>4016</v>
      </c>
    </row>
    <row r="794" spans="1:13" x14ac:dyDescent="0.25">
      <c r="A794" t="str">
        <f t="shared" si="12"/>
        <v>498813C04J</v>
      </c>
      <c r="B794" s="4" t="s">
        <v>2902</v>
      </c>
      <c r="C794" s="1">
        <v>4988</v>
      </c>
      <c r="D794" s="1" t="s">
        <v>2903</v>
      </c>
      <c r="E794" s="2">
        <v>520.51</v>
      </c>
      <c r="F794" s="2">
        <v>948629.47499999998</v>
      </c>
      <c r="G794" s="2">
        <v>707641.69879000005</v>
      </c>
      <c r="H794" s="3">
        <v>0.34055055919999999</v>
      </c>
      <c r="I794" s="5">
        <v>240987.77621000001</v>
      </c>
      <c r="J794" s="2">
        <v>1822.5</v>
      </c>
      <c r="K794" s="2">
        <v>1359.5160492401685</v>
      </c>
      <c r="L794" s="2">
        <v>1822.5</v>
      </c>
      <c r="M794" s="3" t="s">
        <v>4010</v>
      </c>
    </row>
    <row r="795" spans="1:13" x14ac:dyDescent="0.25">
      <c r="A795" t="str">
        <f t="shared" si="12"/>
        <v>493013C051</v>
      </c>
      <c r="B795" s="4" t="s">
        <v>2904</v>
      </c>
      <c r="C795" s="1">
        <v>4930</v>
      </c>
      <c r="D795" s="1" t="s">
        <v>2905</v>
      </c>
      <c r="E795" s="2">
        <v>831.47</v>
      </c>
      <c r="F795" s="2">
        <v>1241066.9105</v>
      </c>
      <c r="G795" s="2">
        <v>1413451.7216</v>
      </c>
      <c r="H795" s="3">
        <v>-0.12196016899999999</v>
      </c>
      <c r="I795" s="5">
        <v>-172384.81109999999</v>
      </c>
      <c r="J795" s="2">
        <v>1492.6177859694276</v>
      </c>
      <c r="K795" s="2">
        <v>1699.9431387783084</v>
      </c>
      <c r="L795" s="2">
        <v>1544.47</v>
      </c>
      <c r="M795" s="3" t="s">
        <v>4016</v>
      </c>
    </row>
    <row r="796" spans="1:13" x14ac:dyDescent="0.25">
      <c r="A796" t="str">
        <f t="shared" si="12"/>
        <v>493113C052</v>
      </c>
      <c r="B796" s="4" t="s">
        <v>2906</v>
      </c>
      <c r="C796" s="1">
        <v>4931</v>
      </c>
      <c r="D796" s="1" t="s">
        <v>2907</v>
      </c>
      <c r="E796" s="2">
        <v>328.21</v>
      </c>
      <c r="F796" s="2">
        <v>956351.97409999999</v>
      </c>
      <c r="G796" s="2">
        <v>974827.18808999995</v>
      </c>
      <c r="H796" s="3">
        <v>-1.8952297E-2</v>
      </c>
      <c r="I796" s="5">
        <v>-18475.21399</v>
      </c>
      <c r="J796" s="2">
        <v>2913.841668748667</v>
      </c>
      <c r="K796" s="2">
        <v>2970.13250080741</v>
      </c>
      <c r="L796" s="2">
        <v>2912.39</v>
      </c>
      <c r="M796" s="3" t="s">
        <v>4017</v>
      </c>
    </row>
    <row r="797" spans="1:13" x14ac:dyDescent="0.25">
      <c r="A797" t="str">
        <f t="shared" si="12"/>
        <v>493413C061</v>
      </c>
      <c r="B797" s="4" t="s">
        <v>2910</v>
      </c>
      <c r="C797" s="1">
        <v>4934</v>
      </c>
      <c r="D797" s="1" t="s">
        <v>2911</v>
      </c>
      <c r="E797" s="2">
        <v>1599.57</v>
      </c>
      <c r="F797" s="2">
        <v>1980905.7956999999</v>
      </c>
      <c r="G797" s="2">
        <v>2288925.4215000002</v>
      </c>
      <c r="H797" s="3">
        <v>-0.13456953299999999</v>
      </c>
      <c r="I797" s="5">
        <v>-308019.62579999998</v>
      </c>
      <c r="J797" s="2">
        <v>1238.39894202817</v>
      </c>
      <c r="K797" s="2">
        <v>1430.9629597329283</v>
      </c>
      <c r="L797" s="2">
        <v>1297.1099999999999</v>
      </c>
      <c r="M797" s="3" t="s">
        <v>4018</v>
      </c>
    </row>
    <row r="798" spans="1:13" x14ac:dyDescent="0.25">
      <c r="A798" t="str">
        <f t="shared" si="12"/>
        <v>493913C071</v>
      </c>
      <c r="B798" s="4" t="s">
        <v>2916</v>
      </c>
      <c r="C798" s="1">
        <v>4939</v>
      </c>
      <c r="D798" s="1" t="s">
        <v>2917</v>
      </c>
      <c r="E798" s="2">
        <v>27407.360000000001</v>
      </c>
      <c r="F798" s="2">
        <v>32217986.206</v>
      </c>
      <c r="G798" s="2">
        <v>39288219.872000001</v>
      </c>
      <c r="H798" s="3">
        <v>-0.17995810700000001</v>
      </c>
      <c r="I798" s="5">
        <v>-7070233.6660000002</v>
      </c>
      <c r="J798" s="2">
        <v>1175.5231516643705</v>
      </c>
      <c r="K798" s="2">
        <v>1433.4915829908464</v>
      </c>
      <c r="L798" s="2">
        <v>1194.79</v>
      </c>
      <c r="M798" s="3" t="s">
        <v>4009</v>
      </c>
    </row>
    <row r="799" spans="1:13" x14ac:dyDescent="0.25">
      <c r="A799" t="str">
        <f t="shared" si="12"/>
        <v>494013C072</v>
      </c>
      <c r="B799" s="4" t="s">
        <v>2918</v>
      </c>
      <c r="C799" s="1">
        <v>4940</v>
      </c>
      <c r="D799" s="1" t="s">
        <v>2919</v>
      </c>
      <c r="E799" s="2">
        <v>1910.36</v>
      </c>
      <c r="F799" s="2">
        <v>3994704.1417999999</v>
      </c>
      <c r="G799" s="2">
        <v>4061524.2209000001</v>
      </c>
      <c r="H799" s="3">
        <v>-1.6451970999999999E-2</v>
      </c>
      <c r="I799" s="5">
        <v>-66820.079110000006</v>
      </c>
      <c r="J799" s="2">
        <v>2091.0740079356769</v>
      </c>
      <c r="K799" s="2">
        <v>2126.0517498796039</v>
      </c>
      <c r="L799" s="2">
        <v>2088.9</v>
      </c>
      <c r="M799" s="3" t="s">
        <v>4015</v>
      </c>
    </row>
    <row r="800" spans="1:13" x14ac:dyDescent="0.25">
      <c r="A800" t="str">
        <f t="shared" si="12"/>
        <v>494113C073</v>
      </c>
      <c r="B800" s="4" t="s">
        <v>2920</v>
      </c>
      <c r="C800" s="1">
        <v>4941</v>
      </c>
      <c r="D800" s="1" t="s">
        <v>2921</v>
      </c>
      <c r="E800" s="2">
        <v>303.64</v>
      </c>
      <c r="F800" s="2">
        <v>772250.82860000001</v>
      </c>
      <c r="G800" s="2">
        <v>885004.80796000001</v>
      </c>
      <c r="H800" s="3">
        <v>-0.127404934</v>
      </c>
      <c r="I800" s="5">
        <v>-112753.9794</v>
      </c>
      <c r="J800" s="2">
        <v>2543.3105934659466</v>
      </c>
      <c r="K800" s="2">
        <v>2914.6515872744039</v>
      </c>
      <c r="L800" s="2">
        <v>2524.64</v>
      </c>
      <c r="M800" s="3" t="s">
        <v>4017</v>
      </c>
    </row>
    <row r="801" spans="1:13" x14ac:dyDescent="0.25">
      <c r="A801" t="str">
        <f t="shared" si="12"/>
        <v>494313C07J</v>
      </c>
      <c r="B801" s="4" t="s">
        <v>2922</v>
      </c>
      <c r="C801" s="1">
        <v>4943</v>
      </c>
      <c r="D801" s="1" t="s">
        <v>2923</v>
      </c>
      <c r="E801" s="2">
        <v>1309.99</v>
      </c>
      <c r="F801" s="2">
        <v>1123093.7267</v>
      </c>
      <c r="G801" s="2">
        <v>1285844.2367</v>
      </c>
      <c r="H801" s="3">
        <v>-0.12657093699999999</v>
      </c>
      <c r="I801" s="5">
        <v>-162750.51</v>
      </c>
      <c r="J801" s="2">
        <v>857.33</v>
      </c>
      <c r="K801" s="2">
        <v>981.56797891586962</v>
      </c>
      <c r="L801" s="2">
        <v>857.32999999999993</v>
      </c>
      <c r="M801" s="3" t="s">
        <v>4015</v>
      </c>
    </row>
    <row r="802" spans="1:13" x14ac:dyDescent="0.25">
      <c r="A802" t="str">
        <f t="shared" si="12"/>
        <v>494413C081</v>
      </c>
      <c r="B802" s="4" t="s">
        <v>2924</v>
      </c>
      <c r="C802" s="1">
        <v>4944</v>
      </c>
      <c r="D802" s="1" t="s">
        <v>2925</v>
      </c>
      <c r="E802" s="2">
        <v>4690.96</v>
      </c>
      <c r="F802" s="2">
        <v>2083758.8655999999</v>
      </c>
      <c r="G802" s="2">
        <v>3138063.2935000001</v>
      </c>
      <c r="H802" s="3">
        <v>-0.33597296500000001</v>
      </c>
      <c r="I802" s="5">
        <v>-1054304.4280000001</v>
      </c>
      <c r="J802" s="2">
        <v>444.20734041646057</v>
      </c>
      <c r="K802" s="2">
        <v>668.95972114449921</v>
      </c>
      <c r="L802" s="2">
        <v>438.36</v>
      </c>
      <c r="M802" s="3" t="s">
        <v>4009</v>
      </c>
    </row>
    <row r="803" spans="1:13" x14ac:dyDescent="0.25">
      <c r="A803" t="str">
        <f t="shared" si="12"/>
        <v>494513C082</v>
      </c>
      <c r="B803" s="4" t="s">
        <v>2926</v>
      </c>
      <c r="C803" s="1">
        <v>4945</v>
      </c>
      <c r="D803" s="1" t="s">
        <v>2927</v>
      </c>
      <c r="E803" s="2">
        <v>276.13</v>
      </c>
      <c r="F803" s="2">
        <v>274712.87829999998</v>
      </c>
      <c r="G803" s="2">
        <v>399386.67093000002</v>
      </c>
      <c r="H803" s="3">
        <v>-0.31216312800000001</v>
      </c>
      <c r="I803" s="5">
        <v>-124673.7926</v>
      </c>
      <c r="J803" s="2">
        <v>994.86791837178134</v>
      </c>
      <c r="K803" s="2">
        <v>1446.3718934197661</v>
      </c>
      <c r="L803" s="2">
        <v>992.91</v>
      </c>
      <c r="M803" s="3" t="s">
        <v>4017</v>
      </c>
    </row>
    <row r="804" spans="1:13" x14ac:dyDescent="0.25">
      <c r="A804" t="str">
        <f t="shared" si="12"/>
        <v>494813C08J</v>
      </c>
      <c r="B804" s="4" t="s">
        <v>2930</v>
      </c>
      <c r="C804" s="1">
        <v>4948</v>
      </c>
      <c r="D804" s="1" t="s">
        <v>2931</v>
      </c>
      <c r="E804" s="2">
        <v>13440.15</v>
      </c>
      <c r="F804" s="2">
        <v>5891624.1540000001</v>
      </c>
      <c r="G804" s="2">
        <v>6035669.2718000002</v>
      </c>
      <c r="H804" s="3">
        <v>-2.3865641E-2</v>
      </c>
      <c r="I804" s="5">
        <v>-144045.11780000001</v>
      </c>
      <c r="J804" s="2">
        <v>438.36</v>
      </c>
      <c r="K804" s="2">
        <v>449.07752307823949</v>
      </c>
      <c r="L804" s="2">
        <v>438.36</v>
      </c>
      <c r="M804" s="3" t="s">
        <v>4009</v>
      </c>
    </row>
    <row r="805" spans="1:13" x14ac:dyDescent="0.25">
      <c r="A805" t="str">
        <f t="shared" si="12"/>
        <v>494913C091</v>
      </c>
      <c r="B805" s="4" t="s">
        <v>2932</v>
      </c>
      <c r="C805" s="1">
        <v>4949</v>
      </c>
      <c r="D805" s="1" t="s">
        <v>2933</v>
      </c>
      <c r="E805" s="2">
        <v>1135.05</v>
      </c>
      <c r="F805" s="2">
        <v>1036083.3544</v>
      </c>
      <c r="G805" s="2">
        <v>1203055.7609999999</v>
      </c>
      <c r="H805" s="3">
        <v>-0.13879024700000001</v>
      </c>
      <c r="I805" s="5">
        <v>-166972.40659999999</v>
      </c>
      <c r="J805" s="2">
        <v>912.8085585657019</v>
      </c>
      <c r="K805" s="2">
        <v>1059.914330646227</v>
      </c>
      <c r="L805" s="2">
        <v>907</v>
      </c>
      <c r="M805" s="3" t="s">
        <v>4009</v>
      </c>
    </row>
    <row r="806" spans="1:13" x14ac:dyDescent="0.25">
      <c r="A806" t="str">
        <f t="shared" si="12"/>
        <v>495313C09T</v>
      </c>
      <c r="B806" s="4" t="s">
        <v>2938</v>
      </c>
      <c r="C806" s="1">
        <v>4953</v>
      </c>
      <c r="D806" s="1" t="s">
        <v>2939</v>
      </c>
      <c r="E806" s="2">
        <v>836.88</v>
      </c>
      <c r="F806" s="2">
        <v>551428.60080000001</v>
      </c>
      <c r="G806" s="2">
        <v>581151.95894000004</v>
      </c>
      <c r="H806" s="3">
        <v>-5.1145586999999999E-2</v>
      </c>
      <c r="I806" s="5">
        <v>-29723.35814</v>
      </c>
      <c r="J806" s="2">
        <v>658.91</v>
      </c>
      <c r="K806" s="2">
        <v>694.42686996941029</v>
      </c>
      <c r="L806" s="2">
        <v>658.91</v>
      </c>
      <c r="M806" s="3" t="s">
        <v>4015</v>
      </c>
    </row>
    <row r="807" spans="1:13" x14ac:dyDescent="0.25">
      <c r="A807" t="str">
        <f t="shared" si="12"/>
        <v>495413C101</v>
      </c>
      <c r="B807" s="4" t="s">
        <v>2940</v>
      </c>
      <c r="C807" s="1">
        <v>4954</v>
      </c>
      <c r="D807" s="1" t="s">
        <v>2941</v>
      </c>
      <c r="E807" s="2">
        <v>1491.2</v>
      </c>
      <c r="F807" s="2">
        <v>1258494.764</v>
      </c>
      <c r="G807" s="2">
        <v>1421456.3154</v>
      </c>
      <c r="H807" s="3">
        <v>-0.11464408</v>
      </c>
      <c r="I807" s="5">
        <v>-162961.5514</v>
      </c>
      <c r="J807" s="2">
        <v>843.94766899141621</v>
      </c>
      <c r="K807" s="2">
        <v>953.22982524141628</v>
      </c>
      <c r="L807" s="2">
        <v>843.37</v>
      </c>
      <c r="M807" s="3" t="s">
        <v>4009</v>
      </c>
    </row>
    <row r="808" spans="1:13" x14ac:dyDescent="0.25">
      <c r="A808" t="str">
        <f t="shared" si="12"/>
        <v>495813C10T</v>
      </c>
      <c r="B808" s="4" t="s">
        <v>2942</v>
      </c>
      <c r="C808" s="1">
        <v>4958</v>
      </c>
      <c r="D808" s="1" t="s">
        <v>2943</v>
      </c>
      <c r="E808" s="2">
        <v>2982.22</v>
      </c>
      <c r="F808" s="2">
        <v>1949238.6364</v>
      </c>
      <c r="G808" s="2">
        <v>2101644.2799999998</v>
      </c>
      <c r="H808" s="3">
        <v>-7.2517336000000002E-2</v>
      </c>
      <c r="I808" s="5">
        <v>-152405.64360000001</v>
      </c>
      <c r="J808" s="2">
        <v>653.62</v>
      </c>
      <c r="K808" s="2">
        <v>704.7247620899866</v>
      </c>
      <c r="L808" s="2">
        <v>653.62</v>
      </c>
      <c r="M808" s="3" t="s">
        <v>4016</v>
      </c>
    </row>
    <row r="809" spans="1:13" x14ac:dyDescent="0.25">
      <c r="A809" t="str">
        <f t="shared" si="12"/>
        <v>495913C111</v>
      </c>
      <c r="B809" s="4" t="s">
        <v>2944</v>
      </c>
      <c r="C809" s="1">
        <v>4959</v>
      </c>
      <c r="D809" s="1" t="s">
        <v>2945</v>
      </c>
      <c r="E809" s="2">
        <v>699.98</v>
      </c>
      <c r="F809" s="2">
        <v>260966.82519999999</v>
      </c>
      <c r="G809" s="2">
        <v>377023.62771999999</v>
      </c>
      <c r="H809" s="3">
        <v>-0.30782368500000001</v>
      </c>
      <c r="I809" s="5">
        <v>-116056.80250000001</v>
      </c>
      <c r="J809" s="2">
        <v>372.82040229720849</v>
      </c>
      <c r="K809" s="2">
        <v>538.62057161633186</v>
      </c>
      <c r="L809" s="2">
        <v>367.24</v>
      </c>
      <c r="M809" s="3" t="s">
        <v>4016</v>
      </c>
    </row>
    <row r="810" spans="1:13" x14ac:dyDescent="0.25">
      <c r="A810" t="str">
        <f t="shared" si="12"/>
        <v>496313C11J</v>
      </c>
      <c r="B810" s="4" t="s">
        <v>2946</v>
      </c>
      <c r="C810" s="1">
        <v>4963</v>
      </c>
      <c r="D810" s="1" t="s">
        <v>2947</v>
      </c>
      <c r="E810" s="2">
        <v>3076.52</v>
      </c>
      <c r="F810" s="2">
        <v>1129821.2047999999</v>
      </c>
      <c r="G810" s="2">
        <v>964811.67599000002</v>
      </c>
      <c r="H810" s="3">
        <v>0.17102770719999999</v>
      </c>
      <c r="I810" s="5">
        <v>165009.52880999999</v>
      </c>
      <c r="J810" s="2">
        <v>367.24</v>
      </c>
      <c r="K810" s="2">
        <v>313.60487693562857</v>
      </c>
      <c r="L810" s="2">
        <v>367.24</v>
      </c>
      <c r="M810" s="3" t="s">
        <v>4016</v>
      </c>
    </row>
    <row r="811" spans="1:13" x14ac:dyDescent="0.25">
      <c r="A811" t="str">
        <f t="shared" si="12"/>
        <v>496413C121</v>
      </c>
      <c r="B811" s="4" t="s">
        <v>2948</v>
      </c>
      <c r="C811" s="1">
        <v>4964</v>
      </c>
      <c r="D811" s="1" t="s">
        <v>2949</v>
      </c>
      <c r="E811" s="2">
        <v>2562.38</v>
      </c>
      <c r="F811" s="2">
        <v>951194.326</v>
      </c>
      <c r="G811" s="2">
        <v>1356605.5737000001</v>
      </c>
      <c r="H811" s="3">
        <v>-0.29884238699999999</v>
      </c>
      <c r="I811" s="5">
        <v>-405411.24770000001</v>
      </c>
      <c r="J811" s="2">
        <v>371.21516949086396</v>
      </c>
      <c r="K811" s="2">
        <v>529.43184605718125</v>
      </c>
      <c r="L811" s="2">
        <v>370.2</v>
      </c>
      <c r="M811" s="3" t="s">
        <v>4016</v>
      </c>
    </row>
    <row r="812" spans="1:13" x14ac:dyDescent="0.25">
      <c r="A812" t="str">
        <f t="shared" si="12"/>
        <v>496813C12J</v>
      </c>
      <c r="B812" s="4" t="s">
        <v>2950</v>
      </c>
      <c r="C812" s="1">
        <v>4968</v>
      </c>
      <c r="D812" s="1" t="s">
        <v>2951</v>
      </c>
      <c r="E812" s="2">
        <v>13800.58</v>
      </c>
      <c r="F812" s="2">
        <v>5108974.716</v>
      </c>
      <c r="G812" s="2">
        <v>4877189.9166000001</v>
      </c>
      <c r="H812" s="3">
        <v>4.7524251300000001E-2</v>
      </c>
      <c r="I812" s="5">
        <v>231784.79936</v>
      </c>
      <c r="J812" s="2">
        <v>370.2</v>
      </c>
      <c r="K812" s="2">
        <v>353.40470593264922</v>
      </c>
      <c r="L812" s="2">
        <v>370.2</v>
      </c>
      <c r="M812" s="3" t="s">
        <v>4016</v>
      </c>
    </row>
    <row r="813" spans="1:13" x14ac:dyDescent="0.25">
      <c r="A813" t="str">
        <f t="shared" si="12"/>
        <v>498713C12J</v>
      </c>
      <c r="B813" s="4" t="s">
        <v>2950</v>
      </c>
      <c r="C813" s="1">
        <v>4987</v>
      </c>
      <c r="D813" s="1" t="s">
        <v>2951</v>
      </c>
      <c r="E813" s="2">
        <v>832.06</v>
      </c>
      <c r="F813" s="2">
        <v>748030.26060000004</v>
      </c>
      <c r="G813" s="2">
        <v>700875.15220000001</v>
      </c>
      <c r="H813" s="3">
        <v>6.7280325500000002E-2</v>
      </c>
      <c r="I813" s="5">
        <v>47155.108397000004</v>
      </c>
      <c r="J813" s="2">
        <v>899.0100000000001</v>
      </c>
      <c r="K813" s="2">
        <v>842.33727399466386</v>
      </c>
      <c r="L813" s="2">
        <v>899.01</v>
      </c>
      <c r="M813" s="3" t="s">
        <v>4009</v>
      </c>
    </row>
    <row r="814" spans="1:13" x14ac:dyDescent="0.25">
      <c r="A814" t="str">
        <f t="shared" si="12"/>
        <v>496913C131</v>
      </c>
      <c r="B814" s="4" t="s">
        <v>2952</v>
      </c>
      <c r="C814" s="1">
        <v>4969</v>
      </c>
      <c r="D814" s="1" t="s">
        <v>2953</v>
      </c>
      <c r="E814" s="2">
        <v>871.27</v>
      </c>
      <c r="F814" s="2">
        <v>1141520.5286000001</v>
      </c>
      <c r="G814" s="2">
        <v>1261602.6654999999</v>
      </c>
      <c r="H814" s="3">
        <v>-9.5182216E-2</v>
      </c>
      <c r="I814" s="5">
        <v>-120082.1369</v>
      </c>
      <c r="J814" s="2">
        <v>1310.18</v>
      </c>
      <c r="K814" s="2">
        <v>1448.0042529870188</v>
      </c>
      <c r="L814" s="2">
        <v>1310.18</v>
      </c>
      <c r="M814" s="3" t="s">
        <v>4009</v>
      </c>
    </row>
    <row r="815" spans="1:13" x14ac:dyDescent="0.25">
      <c r="A815" t="str">
        <f t="shared" si="12"/>
        <v>497313C13T</v>
      </c>
      <c r="B815" s="4" t="s">
        <v>2958</v>
      </c>
      <c r="C815" s="1">
        <v>4973</v>
      </c>
      <c r="D815" s="1" t="s">
        <v>2959</v>
      </c>
      <c r="E815" s="2">
        <v>462.36</v>
      </c>
      <c r="F815" s="2">
        <v>310400.76240000001</v>
      </c>
      <c r="G815" s="2">
        <v>317495.63267000002</v>
      </c>
      <c r="H815" s="3">
        <v>-2.2346354999999998E-2</v>
      </c>
      <c r="I815" s="5">
        <v>-7094.8702720000001</v>
      </c>
      <c r="J815" s="2">
        <v>671.34</v>
      </c>
      <c r="K815" s="2">
        <v>686.68490498745564</v>
      </c>
      <c r="L815" s="2">
        <v>671.34</v>
      </c>
      <c r="M815" s="3" t="s">
        <v>4017</v>
      </c>
    </row>
    <row r="816" spans="1:13" x14ac:dyDescent="0.25">
      <c r="A816" t="str">
        <f t="shared" si="12"/>
        <v>497413C141</v>
      </c>
      <c r="B816" s="4" t="s">
        <v>2960</v>
      </c>
      <c r="C816" s="1">
        <v>4974</v>
      </c>
      <c r="D816" s="1" t="s">
        <v>2961</v>
      </c>
      <c r="E816" s="2">
        <v>2409.88</v>
      </c>
      <c r="F816" s="2">
        <v>7613209.6507999999</v>
      </c>
      <c r="G816" s="2">
        <v>7713015.5434999997</v>
      </c>
      <c r="H816" s="3">
        <v>-1.2939931E-2</v>
      </c>
      <c r="I816" s="5">
        <v>-99805.892680000004</v>
      </c>
      <c r="J816" s="2">
        <v>3159.1654567032383</v>
      </c>
      <c r="K816" s="2">
        <v>3200.5807523611134</v>
      </c>
      <c r="L816" s="2">
        <v>3218.41</v>
      </c>
      <c r="M816" s="3" t="s">
        <v>4009</v>
      </c>
    </row>
    <row r="817" spans="1:13" x14ac:dyDescent="0.25">
      <c r="A817" t="str">
        <f t="shared" si="12"/>
        <v>497513C142</v>
      </c>
      <c r="B817" s="4" t="s">
        <v>2962</v>
      </c>
      <c r="C817" s="1">
        <v>4975</v>
      </c>
      <c r="D817" s="1" t="s">
        <v>2963</v>
      </c>
      <c r="E817" s="2">
        <v>1631.24</v>
      </c>
      <c r="F817" s="2">
        <v>6974700.6140000001</v>
      </c>
      <c r="G817" s="2">
        <v>6979634.9581000004</v>
      </c>
      <c r="H817" s="3">
        <v>-7.0696300000000001E-4</v>
      </c>
      <c r="I817" s="5">
        <v>-4934.3440840000003</v>
      </c>
      <c r="J817" s="2">
        <v>4275.7047485348567</v>
      </c>
      <c r="K817" s="2">
        <v>4278.7296523503592</v>
      </c>
      <c r="L817" s="2">
        <v>4324.58</v>
      </c>
      <c r="M817" s="3" t="s">
        <v>4016</v>
      </c>
    </row>
    <row r="818" spans="1:13" x14ac:dyDescent="0.25">
      <c r="A818" t="str">
        <f t="shared" si="12"/>
        <v>497613C143</v>
      </c>
      <c r="B818" s="4" t="s">
        <v>2964</v>
      </c>
      <c r="C818" s="1">
        <v>4976</v>
      </c>
      <c r="D818" s="1" t="s">
        <v>2965</v>
      </c>
      <c r="E818" s="2">
        <v>388.04</v>
      </c>
      <c r="F818" s="2">
        <v>2226407.8708000001</v>
      </c>
      <c r="G818" s="2">
        <v>2176570.4086000002</v>
      </c>
      <c r="H818" s="3">
        <v>2.2897243300000002E-2</v>
      </c>
      <c r="I818" s="5">
        <v>49837.462225000003</v>
      </c>
      <c r="J818" s="2">
        <v>5737.5731130811255</v>
      </c>
      <c r="K818" s="2">
        <v>5609.1392861560662</v>
      </c>
      <c r="L818" s="2">
        <v>5695.31</v>
      </c>
      <c r="M818" s="3" t="s">
        <v>4017</v>
      </c>
    </row>
    <row r="819" spans="1:13" x14ac:dyDescent="0.25">
      <c r="A819" t="str">
        <f t="shared" si="12"/>
        <v>497813C151</v>
      </c>
      <c r="B819" s="4" t="s">
        <v>2968</v>
      </c>
      <c r="C819" s="1">
        <v>4978</v>
      </c>
      <c r="D819" s="1" t="s">
        <v>2969</v>
      </c>
      <c r="E819" s="2">
        <v>3525.29</v>
      </c>
      <c r="F819" s="2">
        <v>7736055.4337999998</v>
      </c>
      <c r="G819" s="2">
        <v>8166435.9029000001</v>
      </c>
      <c r="H819" s="3">
        <v>-5.2701138000000002E-2</v>
      </c>
      <c r="I819" s="5">
        <v>-430380.46909999999</v>
      </c>
      <c r="J819" s="2">
        <v>2194.4451190682184</v>
      </c>
      <c r="K819" s="2">
        <v>2316.5288254015982</v>
      </c>
      <c r="L819" s="2">
        <v>2205.7800000000002</v>
      </c>
      <c r="M819" s="3" t="s">
        <v>4016</v>
      </c>
    </row>
    <row r="820" spans="1:13" x14ac:dyDescent="0.25">
      <c r="A820" t="str">
        <f t="shared" si="12"/>
        <v>497913C152</v>
      </c>
      <c r="B820" s="4" t="s">
        <v>2970</v>
      </c>
      <c r="C820" s="1">
        <v>4979</v>
      </c>
      <c r="D820" s="1" t="s">
        <v>2971</v>
      </c>
      <c r="E820" s="2">
        <v>989.62</v>
      </c>
      <c r="F820" s="2">
        <v>2887382.9215000002</v>
      </c>
      <c r="G820" s="2">
        <v>2902046.3328999998</v>
      </c>
      <c r="H820" s="3">
        <v>-5.0527829999999999E-3</v>
      </c>
      <c r="I820" s="5">
        <v>-14663.411389999999</v>
      </c>
      <c r="J820" s="2">
        <v>2917.668318647562</v>
      </c>
      <c r="K820" s="2">
        <v>2932.4855327297346</v>
      </c>
      <c r="L820" s="2">
        <v>2950.93</v>
      </c>
      <c r="M820" s="3" t="s">
        <v>4016</v>
      </c>
    </row>
    <row r="821" spans="1:13" x14ac:dyDescent="0.25">
      <c r="A821" t="str">
        <f t="shared" si="12"/>
        <v>498013C153</v>
      </c>
      <c r="B821" s="4" t="s">
        <v>2972</v>
      </c>
      <c r="C821" s="1">
        <v>4980</v>
      </c>
      <c r="D821" s="1" t="s">
        <v>2973</v>
      </c>
      <c r="E821" s="2">
        <v>251.35</v>
      </c>
      <c r="F821" s="2">
        <v>950700.16940000001</v>
      </c>
      <c r="G821" s="2">
        <v>984770.60866000003</v>
      </c>
      <c r="H821" s="3">
        <v>-3.4597335999999999E-2</v>
      </c>
      <c r="I821" s="5">
        <v>-34070.439259999999</v>
      </c>
      <c r="J821" s="2">
        <v>3782.3758480206884</v>
      </c>
      <c r="K821" s="2">
        <v>3917.9256362044957</v>
      </c>
      <c r="L821" s="2">
        <v>3769.76</v>
      </c>
      <c r="M821" s="3" t="s">
        <v>4017</v>
      </c>
    </row>
    <row r="822" spans="1:13" x14ac:dyDescent="0.25">
      <c r="A822" t="str">
        <f t="shared" si="12"/>
        <v>498213C16J</v>
      </c>
      <c r="B822" s="4" t="s">
        <v>2974</v>
      </c>
      <c r="C822" s="1">
        <v>4982</v>
      </c>
      <c r="D822" s="1" t="s">
        <v>2975</v>
      </c>
      <c r="E822" s="2">
        <v>28185.8</v>
      </c>
      <c r="F822" s="2">
        <v>9791746.9199999999</v>
      </c>
      <c r="G822" s="2">
        <v>9796539.1253999993</v>
      </c>
      <c r="H822" s="3">
        <v>-4.8917299999999997E-4</v>
      </c>
      <c r="I822" s="5">
        <v>-4792.2054500000004</v>
      </c>
      <c r="J822" s="2">
        <v>347.40000000000003</v>
      </c>
      <c r="K822" s="2">
        <v>347.57002197560473</v>
      </c>
      <c r="L822" s="2">
        <v>347.4</v>
      </c>
      <c r="M822" s="3" t="s">
        <v>4016</v>
      </c>
    </row>
    <row r="823" spans="1:13" x14ac:dyDescent="0.25">
      <c r="A823" t="str">
        <f t="shared" si="12"/>
        <v>498313C171</v>
      </c>
      <c r="B823" s="4" t="s">
        <v>2976</v>
      </c>
      <c r="C823" s="1">
        <v>4983</v>
      </c>
      <c r="D823" s="1" t="s">
        <v>2977</v>
      </c>
      <c r="E823" s="2">
        <v>14435.45</v>
      </c>
      <c r="F823" s="2">
        <v>20496243.221000001</v>
      </c>
      <c r="G823" s="2">
        <v>20158123.471000001</v>
      </c>
      <c r="H823" s="3">
        <v>1.6773374300000001E-2</v>
      </c>
      <c r="I823" s="5">
        <v>338119.74997</v>
      </c>
      <c r="J823" s="2">
        <v>1419.8548172034816</v>
      </c>
      <c r="K823" s="2">
        <v>1396.431941574388</v>
      </c>
      <c r="L823" s="2">
        <v>1418.17</v>
      </c>
      <c r="M823" s="3" t="s">
        <v>4016</v>
      </c>
    </row>
    <row r="824" spans="1:13" x14ac:dyDescent="0.25">
      <c r="A824" t="str">
        <f t="shared" si="12"/>
        <v>498413C172</v>
      </c>
      <c r="B824" s="4" t="s">
        <v>2978</v>
      </c>
      <c r="C824" s="1">
        <v>4984</v>
      </c>
      <c r="D824" s="1" t="s">
        <v>2979</v>
      </c>
      <c r="E824" s="2">
        <v>1110.74</v>
      </c>
      <c r="F824" s="2">
        <v>2180462.4915999998</v>
      </c>
      <c r="G824" s="2">
        <v>2234790.6420999998</v>
      </c>
      <c r="H824" s="3">
        <v>-2.4310175E-2</v>
      </c>
      <c r="I824" s="5">
        <v>-54328.150520000003</v>
      </c>
      <c r="J824" s="2">
        <v>1963.0719084574246</v>
      </c>
      <c r="K824" s="2">
        <v>2011.9835804058555</v>
      </c>
      <c r="L824" s="2">
        <v>1935.23</v>
      </c>
      <c r="M824" s="3" t="s">
        <v>4016</v>
      </c>
    </row>
    <row r="825" spans="1:13" x14ac:dyDescent="0.25">
      <c r="A825" t="str">
        <f t="shared" si="12"/>
        <v>520513K02Z</v>
      </c>
      <c r="B825" s="4" t="s">
        <v>2980</v>
      </c>
      <c r="C825" s="1">
        <v>5205</v>
      </c>
      <c r="D825" s="1" t="s">
        <v>2981</v>
      </c>
      <c r="E825" s="2">
        <v>33551.660000000003</v>
      </c>
      <c r="F825" s="2">
        <v>17616299.083000001</v>
      </c>
      <c r="G825" s="2">
        <v>22717060.120999999</v>
      </c>
      <c r="H825" s="3">
        <v>-0.22453438100000001</v>
      </c>
      <c r="I825" s="5">
        <v>-5100761.0379999997</v>
      </c>
      <c r="J825" s="2">
        <v>525.04999999999995</v>
      </c>
      <c r="K825" s="2">
        <v>677.07708414427179</v>
      </c>
      <c r="L825" s="2">
        <v>525.04999999999995</v>
      </c>
      <c r="M825" s="3" t="s">
        <v>4016</v>
      </c>
    </row>
    <row r="826" spans="1:13" x14ac:dyDescent="0.25">
      <c r="A826" t="str">
        <f t="shared" si="12"/>
        <v>520613K03Z</v>
      </c>
      <c r="B826" s="4" t="s">
        <v>2982</v>
      </c>
      <c r="C826" s="1">
        <v>5206</v>
      </c>
      <c r="D826" s="1" t="s">
        <v>2983</v>
      </c>
      <c r="E826" s="2">
        <v>1349.35</v>
      </c>
      <c r="F826" s="2">
        <v>459642.58399999997</v>
      </c>
      <c r="G826" s="2">
        <v>726839.51677999995</v>
      </c>
      <c r="H826" s="3">
        <v>-0.36761475799999999</v>
      </c>
      <c r="I826" s="5">
        <v>-267196.93280000001</v>
      </c>
      <c r="J826" s="2">
        <v>340.64</v>
      </c>
      <c r="K826" s="2">
        <v>538.6589963908549</v>
      </c>
      <c r="L826" s="2">
        <v>340.64</v>
      </c>
      <c r="M826" s="3" t="s">
        <v>4016</v>
      </c>
    </row>
    <row r="827" spans="1:13" x14ac:dyDescent="0.25">
      <c r="A827" t="str">
        <f t="shared" si="12"/>
        <v>520713K04Z</v>
      </c>
      <c r="B827" s="4" t="s">
        <v>2984</v>
      </c>
      <c r="C827" s="1">
        <v>5207</v>
      </c>
      <c r="D827" s="1" t="s">
        <v>2985</v>
      </c>
      <c r="E827" s="2">
        <v>8596.7999999999993</v>
      </c>
      <c r="F827" s="2">
        <v>3436914.6719999998</v>
      </c>
      <c r="G827" s="2">
        <v>4385783.7739000004</v>
      </c>
      <c r="H827" s="3">
        <v>-0.21635109</v>
      </c>
      <c r="I827" s="5">
        <v>-948869.10190000001</v>
      </c>
      <c r="J827" s="2">
        <v>399.79</v>
      </c>
      <c r="K827" s="2">
        <v>510.16468615066077</v>
      </c>
      <c r="L827" s="2">
        <v>399.79</v>
      </c>
      <c r="M827" s="3" t="s">
        <v>4016</v>
      </c>
    </row>
    <row r="828" spans="1:13" x14ac:dyDescent="0.25">
      <c r="A828" t="str">
        <f t="shared" si="12"/>
        <v>520813K05Z</v>
      </c>
      <c r="B828" s="4" t="s">
        <v>2986</v>
      </c>
      <c r="C828" s="1">
        <v>5208</v>
      </c>
      <c r="D828" s="1" t="s">
        <v>2987</v>
      </c>
      <c r="E828" s="2">
        <v>975.09</v>
      </c>
      <c r="F828" s="2">
        <v>182722.1151</v>
      </c>
      <c r="G828" s="2">
        <v>425668.29823000001</v>
      </c>
      <c r="H828" s="3">
        <v>-0.57074060800000004</v>
      </c>
      <c r="I828" s="5">
        <v>-242946.18309999999</v>
      </c>
      <c r="J828" s="2">
        <v>187.39</v>
      </c>
      <c r="K828" s="2">
        <v>436.54257374191099</v>
      </c>
      <c r="L828" s="2">
        <v>187.39</v>
      </c>
      <c r="M828" s="3" t="s">
        <v>4009</v>
      </c>
    </row>
    <row r="829" spans="1:13" x14ac:dyDescent="0.25">
      <c r="A829" t="str">
        <f t="shared" si="12"/>
        <v>520913K06J</v>
      </c>
      <c r="B829" s="4" t="s">
        <v>2988</v>
      </c>
      <c r="C829" s="1">
        <v>5209</v>
      </c>
      <c r="D829" s="1" t="s">
        <v>2989</v>
      </c>
      <c r="E829" s="2">
        <v>3626.33</v>
      </c>
      <c r="F829" s="2">
        <v>1037746.8561</v>
      </c>
      <c r="G829" s="2">
        <v>887578.77095999999</v>
      </c>
      <c r="H829" s="3">
        <v>0.16918845969999999</v>
      </c>
      <c r="I829" s="5">
        <v>150168.08514000001</v>
      </c>
      <c r="J829" s="2">
        <v>286.17</v>
      </c>
      <c r="K829" s="2">
        <v>244.75951470494962</v>
      </c>
      <c r="L829" s="2">
        <v>286.17</v>
      </c>
      <c r="M829" s="3" t="s">
        <v>4016</v>
      </c>
    </row>
    <row r="830" spans="1:13" x14ac:dyDescent="0.25">
      <c r="A830" t="str">
        <f t="shared" si="12"/>
        <v>521013M031</v>
      </c>
      <c r="B830" s="4" t="s">
        <v>2990</v>
      </c>
      <c r="C830" s="1">
        <v>5210</v>
      </c>
      <c r="D830" s="1" t="s">
        <v>2991</v>
      </c>
      <c r="E830" s="2">
        <v>302.27999999999997</v>
      </c>
      <c r="F830" s="2">
        <v>251590.85399999999</v>
      </c>
      <c r="G830" s="2">
        <v>318697.7855</v>
      </c>
      <c r="H830" s="3">
        <v>-0.21056604300000001</v>
      </c>
      <c r="I830" s="5">
        <v>-67106.931500000006</v>
      </c>
      <c r="J830" s="2">
        <v>832.31061929337045</v>
      </c>
      <c r="K830" s="2">
        <v>1054.3131715627896</v>
      </c>
      <c r="L830" s="2">
        <v>812.24</v>
      </c>
      <c r="M830" s="3" t="s">
        <v>4015</v>
      </c>
    </row>
    <row r="831" spans="1:13" x14ac:dyDescent="0.25">
      <c r="A831" t="str">
        <f t="shared" si="12"/>
        <v>521513M041</v>
      </c>
      <c r="B831" s="4" t="s">
        <v>3000</v>
      </c>
      <c r="C831" s="1">
        <v>5215</v>
      </c>
      <c r="D831" s="1" t="s">
        <v>3001</v>
      </c>
      <c r="E831" s="2">
        <v>2557.0500000000002</v>
      </c>
      <c r="F831" s="2">
        <v>1904725.9071</v>
      </c>
      <c r="G831" s="2">
        <v>2192982.9832000001</v>
      </c>
      <c r="H831" s="3">
        <v>-0.13144519499999999</v>
      </c>
      <c r="I831" s="5">
        <v>-288257.07610000001</v>
      </c>
      <c r="J831" s="2">
        <v>744.89192901976878</v>
      </c>
      <c r="K831" s="2">
        <v>857.62225345613103</v>
      </c>
      <c r="L831" s="2">
        <v>735.19</v>
      </c>
      <c r="M831" s="3" t="s">
        <v>4016</v>
      </c>
    </row>
    <row r="832" spans="1:13" x14ac:dyDescent="0.25">
      <c r="A832" t="str">
        <f t="shared" si="12"/>
        <v>521613M042</v>
      </c>
      <c r="B832" s="4" t="s">
        <v>3002</v>
      </c>
      <c r="C832" s="1">
        <v>5216</v>
      </c>
      <c r="D832" s="1" t="s">
        <v>3003</v>
      </c>
      <c r="E832" s="2">
        <v>542.41999999999996</v>
      </c>
      <c r="F832" s="2">
        <v>770172.07149999996</v>
      </c>
      <c r="G832" s="2">
        <v>875203.43681999994</v>
      </c>
      <c r="H832" s="3">
        <v>-0.12000794400000001</v>
      </c>
      <c r="I832" s="5">
        <v>-105031.3653</v>
      </c>
      <c r="J832" s="2">
        <v>1419.8814046310977</v>
      </c>
      <c r="K832" s="2">
        <v>1613.5161624202647</v>
      </c>
      <c r="L832" s="2">
        <v>1323</v>
      </c>
      <c r="M832" s="3" t="s">
        <v>4016</v>
      </c>
    </row>
    <row r="833" spans="1:13" x14ac:dyDescent="0.25">
      <c r="A833" t="str">
        <f t="shared" si="12"/>
        <v>521913M04T</v>
      </c>
      <c r="B833" s="4" t="s">
        <v>3006</v>
      </c>
      <c r="C833" s="1">
        <v>5219</v>
      </c>
      <c r="D833" s="1" t="s">
        <v>3007</v>
      </c>
      <c r="E833" s="2">
        <v>3287.67</v>
      </c>
      <c r="F833" s="2">
        <v>872975.01509999996</v>
      </c>
      <c r="G833" s="2">
        <v>1054187.7316000001</v>
      </c>
      <c r="H833" s="3">
        <v>-0.17189795599999999</v>
      </c>
      <c r="I833" s="5">
        <v>-181212.71650000001</v>
      </c>
      <c r="J833" s="2">
        <v>265.52999999999997</v>
      </c>
      <c r="K833" s="2">
        <v>320.64888860499991</v>
      </c>
      <c r="L833" s="2">
        <v>265.52999999999997</v>
      </c>
      <c r="M833" s="3" t="s">
        <v>4016</v>
      </c>
    </row>
    <row r="834" spans="1:13" x14ac:dyDescent="0.25">
      <c r="A834" t="str">
        <f t="shared" si="12"/>
        <v>522013M051</v>
      </c>
      <c r="B834" s="4" t="s">
        <v>3008</v>
      </c>
      <c r="C834" s="1">
        <v>5220</v>
      </c>
      <c r="D834" s="1" t="s">
        <v>3009</v>
      </c>
      <c r="E834" s="2">
        <v>513.78</v>
      </c>
      <c r="F834" s="2">
        <v>278756.3922</v>
      </c>
      <c r="G834" s="2">
        <v>409325.28794000001</v>
      </c>
      <c r="H834" s="3">
        <v>-0.31898565699999998</v>
      </c>
      <c r="I834" s="5">
        <v>-130568.89569999999</v>
      </c>
      <c r="J834" s="2">
        <v>542.55983533808251</v>
      </c>
      <c r="K834" s="2">
        <v>796.69369757483753</v>
      </c>
      <c r="L834" s="2">
        <v>594.41</v>
      </c>
      <c r="M834" s="3" t="s">
        <v>4015</v>
      </c>
    </row>
    <row r="835" spans="1:13" x14ac:dyDescent="0.25">
      <c r="A835" t="str">
        <f t="shared" ref="A835:A898" si="13">TRIM(CONCATENATE(C835,B835))</f>
        <v>522813M071</v>
      </c>
      <c r="B835" s="4" t="s">
        <v>3018</v>
      </c>
      <c r="C835" s="1">
        <v>5228</v>
      </c>
      <c r="D835" s="1" t="s">
        <v>3019</v>
      </c>
      <c r="E835" s="2">
        <v>1461.82</v>
      </c>
      <c r="F835" s="2">
        <v>1128779.0499</v>
      </c>
      <c r="G835" s="2">
        <v>1503106.7194000001</v>
      </c>
      <c r="H835" s="3">
        <v>-0.24903599000000001</v>
      </c>
      <c r="I835" s="5">
        <v>-374327.66950000002</v>
      </c>
      <c r="J835" s="2">
        <v>772.17376277517064</v>
      </c>
      <c r="K835" s="2">
        <v>1028.2433674460606</v>
      </c>
      <c r="L835" s="2">
        <v>766.65</v>
      </c>
      <c r="M835" s="3" t="s">
        <v>4016</v>
      </c>
    </row>
    <row r="836" spans="1:13" x14ac:dyDescent="0.25">
      <c r="A836" t="str">
        <f t="shared" si="13"/>
        <v>523213M081</v>
      </c>
      <c r="B836" s="4" t="s">
        <v>3020</v>
      </c>
      <c r="C836" s="1">
        <v>5232</v>
      </c>
      <c r="D836" s="1" t="s">
        <v>3021</v>
      </c>
      <c r="E836" s="2">
        <v>9667.44</v>
      </c>
      <c r="F836" s="2">
        <v>1908449.3304000001</v>
      </c>
      <c r="G836" s="2">
        <v>1830532.8409</v>
      </c>
      <c r="H836" s="3">
        <v>4.2564922999999998E-2</v>
      </c>
      <c r="I836" s="5">
        <v>77916.489468999993</v>
      </c>
      <c r="J836" s="2">
        <v>197.41</v>
      </c>
      <c r="K836" s="2">
        <v>189.35031827453801</v>
      </c>
      <c r="L836" s="2">
        <v>197.41</v>
      </c>
      <c r="M836" s="3" t="s">
        <v>4009</v>
      </c>
    </row>
    <row r="837" spans="1:13" x14ac:dyDescent="0.25">
      <c r="A837" t="str">
        <f t="shared" si="13"/>
        <v>523713M10Z</v>
      </c>
      <c r="B837" s="4" t="s">
        <v>3024</v>
      </c>
      <c r="C837" s="1">
        <v>5237</v>
      </c>
      <c r="D837" s="1" t="s">
        <v>3025</v>
      </c>
      <c r="E837" s="2">
        <v>313.19</v>
      </c>
      <c r="F837" s="2">
        <v>93984.138200000001</v>
      </c>
      <c r="G837" s="2">
        <v>88458.076490000007</v>
      </c>
      <c r="H837" s="3">
        <v>6.2470968500000001E-2</v>
      </c>
      <c r="I837" s="5">
        <v>5526.0617095999996</v>
      </c>
      <c r="J837" s="2">
        <v>300.08665091478019</v>
      </c>
      <c r="K837" s="2">
        <v>282.44221236310227</v>
      </c>
      <c r="L837" s="2">
        <v>295.77999999999997</v>
      </c>
      <c r="M837" s="3" t="s">
        <v>4017</v>
      </c>
    </row>
    <row r="838" spans="1:13" x14ac:dyDescent="0.25">
      <c r="A838" t="str">
        <f t="shared" si="13"/>
        <v>531014C04T</v>
      </c>
      <c r="B838" s="4" t="s">
        <v>3028</v>
      </c>
      <c r="C838" s="1">
        <v>5310</v>
      </c>
      <c r="D838" s="1" t="s">
        <v>3029</v>
      </c>
      <c r="E838" s="2">
        <v>710.77</v>
      </c>
      <c r="F838" s="2">
        <v>305183.3149</v>
      </c>
      <c r="G838" s="2">
        <v>305038.37341</v>
      </c>
      <c r="H838" s="3">
        <v>4.7515820000000001E-4</v>
      </c>
      <c r="I838" s="5">
        <v>144.94148942999999</v>
      </c>
      <c r="J838" s="2">
        <v>429.37</v>
      </c>
      <c r="K838" s="2">
        <v>429.16607821095431</v>
      </c>
      <c r="L838" s="2">
        <v>429.37</v>
      </c>
      <c r="M838" s="3" t="s">
        <v>4009</v>
      </c>
    </row>
    <row r="839" spans="1:13" x14ac:dyDescent="0.25">
      <c r="A839" t="str">
        <f t="shared" si="13"/>
        <v>531214C05J</v>
      </c>
      <c r="B839" s="4" t="s">
        <v>3032</v>
      </c>
      <c r="C839" s="1">
        <v>5312</v>
      </c>
      <c r="D839" s="1" t="s">
        <v>3033</v>
      </c>
      <c r="E839" s="2">
        <v>16631.77</v>
      </c>
      <c r="F839" s="2">
        <v>3717200.5950000002</v>
      </c>
      <c r="G839" s="2">
        <v>3821503.1179</v>
      </c>
      <c r="H839" s="3">
        <v>-2.7293586000000002E-2</v>
      </c>
      <c r="I839" s="5">
        <v>-104302.5229</v>
      </c>
      <c r="J839" s="2">
        <v>223.5</v>
      </c>
      <c r="K839" s="2">
        <v>229.77128218463818</v>
      </c>
      <c r="L839" s="2">
        <v>223.5</v>
      </c>
      <c r="M839" s="3" t="s">
        <v>4009</v>
      </c>
    </row>
    <row r="840" spans="1:13" x14ac:dyDescent="0.25">
      <c r="A840" t="str">
        <f t="shared" si="13"/>
        <v>531314C05Z</v>
      </c>
      <c r="B840" s="4" t="s">
        <v>3034</v>
      </c>
      <c r="C840" s="1">
        <v>5313</v>
      </c>
      <c r="D840" s="1" t="s">
        <v>3035</v>
      </c>
      <c r="E840" s="2">
        <v>4984.5600000000004</v>
      </c>
      <c r="F840" s="2">
        <v>2286196.7740000002</v>
      </c>
      <c r="G840" s="2">
        <v>2197996.0372000001</v>
      </c>
      <c r="H840" s="3">
        <v>4.0127796100000002E-2</v>
      </c>
      <c r="I840" s="5">
        <v>88200.736804999993</v>
      </c>
      <c r="J840" s="2">
        <v>458.65568355080489</v>
      </c>
      <c r="K840" s="2">
        <v>440.96089468278041</v>
      </c>
      <c r="L840" s="2">
        <v>422.31</v>
      </c>
      <c r="M840" s="3" t="s">
        <v>4009</v>
      </c>
    </row>
    <row r="841" spans="1:13" x14ac:dyDescent="0.25">
      <c r="A841" t="str">
        <f t="shared" si="13"/>
        <v>532214C07A</v>
      </c>
      <c r="B841" s="4" t="s">
        <v>3038</v>
      </c>
      <c r="C841" s="1">
        <v>5322</v>
      </c>
      <c r="D841" s="1" t="s">
        <v>3039</v>
      </c>
      <c r="E841" s="2">
        <v>892.25</v>
      </c>
      <c r="F841" s="2">
        <v>2238808.6211999999</v>
      </c>
      <c r="G841" s="2">
        <v>2275900.3730000001</v>
      </c>
      <c r="H841" s="3">
        <v>-1.6297617E-2</v>
      </c>
      <c r="I841" s="5">
        <v>-37091.751830000001</v>
      </c>
      <c r="J841" s="2">
        <v>2509.1718926309891</v>
      </c>
      <c r="K841" s="2">
        <v>2550.7429229476047</v>
      </c>
      <c r="L841" s="2">
        <v>2537.64</v>
      </c>
      <c r="M841" s="3" t="s">
        <v>4009</v>
      </c>
    </row>
    <row r="842" spans="1:13" x14ac:dyDescent="0.25">
      <c r="A842" t="str">
        <f t="shared" si="13"/>
        <v>532614C08A</v>
      </c>
      <c r="B842" s="4" t="s">
        <v>3044</v>
      </c>
      <c r="C842" s="1">
        <v>5326</v>
      </c>
      <c r="D842" s="1" t="s">
        <v>3045</v>
      </c>
      <c r="E842" s="2">
        <v>45564.68</v>
      </c>
      <c r="F842" s="2">
        <v>80242839.522</v>
      </c>
      <c r="G842" s="2">
        <v>114894671.73999999</v>
      </c>
      <c r="H842" s="3">
        <v>-0.30159651199999998</v>
      </c>
      <c r="I842" s="5">
        <v>-34651832.219999999</v>
      </c>
      <c r="J842" s="2">
        <v>1761.0754541017297</v>
      </c>
      <c r="K842" s="2">
        <v>2521.5731075034432</v>
      </c>
      <c r="L842" s="2">
        <v>1768.82</v>
      </c>
      <c r="M842" s="3" t="s">
        <v>4009</v>
      </c>
    </row>
    <row r="843" spans="1:13" x14ac:dyDescent="0.25">
      <c r="A843" t="str">
        <f t="shared" si="13"/>
        <v>532714C08B</v>
      </c>
      <c r="B843" s="4" t="s">
        <v>3046</v>
      </c>
      <c r="C843" s="1">
        <v>5327</v>
      </c>
      <c r="D843" s="1" t="s">
        <v>3047</v>
      </c>
      <c r="E843" s="2">
        <v>2503.4499999999998</v>
      </c>
      <c r="F843" s="2">
        <v>7247633.5985000003</v>
      </c>
      <c r="G843" s="2">
        <v>6724414.8470999999</v>
      </c>
      <c r="H843" s="3">
        <v>7.7808815099999998E-2</v>
      </c>
      <c r="I843" s="5">
        <v>523218.75140000001</v>
      </c>
      <c r="J843" s="2">
        <v>2895.058259002577</v>
      </c>
      <c r="K843" s="2">
        <v>2686.059177175498</v>
      </c>
      <c r="L843" s="2">
        <v>2893.93</v>
      </c>
      <c r="M843" s="3" t="s">
        <v>4009</v>
      </c>
    </row>
    <row r="844" spans="1:13" x14ac:dyDescent="0.25">
      <c r="A844" t="str">
        <f t="shared" si="13"/>
        <v>532814C08C</v>
      </c>
      <c r="B844" s="4" t="s">
        <v>3048</v>
      </c>
      <c r="C844" s="1">
        <v>5328</v>
      </c>
      <c r="D844" s="1" t="s">
        <v>3049</v>
      </c>
      <c r="E844" s="2">
        <v>1697.54</v>
      </c>
      <c r="F844" s="2">
        <v>5043986.5924000004</v>
      </c>
      <c r="G844" s="2">
        <v>4814111.4965000004</v>
      </c>
      <c r="H844" s="3">
        <v>4.7750264200000003E-2</v>
      </c>
      <c r="I844" s="5">
        <v>229875.09594</v>
      </c>
      <c r="J844" s="2">
        <v>2971.3506558902886</v>
      </c>
      <c r="K844" s="2">
        <v>2835.9340554567202</v>
      </c>
      <c r="L844" s="2">
        <v>2969.3</v>
      </c>
      <c r="M844" s="3" t="s">
        <v>4009</v>
      </c>
    </row>
    <row r="845" spans="1:13" x14ac:dyDescent="0.25">
      <c r="A845" t="str">
        <f t="shared" si="13"/>
        <v>533014C09A</v>
      </c>
      <c r="B845" s="4" t="s">
        <v>3052</v>
      </c>
      <c r="C845" s="1">
        <v>5330</v>
      </c>
      <c r="D845" s="1" t="s">
        <v>3053</v>
      </c>
      <c r="E845" s="2">
        <v>1874.27</v>
      </c>
      <c r="F845" s="2">
        <v>2756010.3185000001</v>
      </c>
      <c r="G845" s="2">
        <v>2721303.4807000002</v>
      </c>
      <c r="H845" s="3">
        <v>1.2753755E-2</v>
      </c>
      <c r="I845" s="5">
        <v>34706.837828999996</v>
      </c>
      <c r="J845" s="2">
        <v>1470.4446629887902</v>
      </c>
      <c r="K845" s="2">
        <v>1451.9271400065093</v>
      </c>
      <c r="L845" s="2">
        <v>1551.04</v>
      </c>
      <c r="M845" s="3" t="s">
        <v>4009</v>
      </c>
    </row>
    <row r="846" spans="1:13" x14ac:dyDescent="0.25">
      <c r="A846" t="str">
        <f t="shared" si="13"/>
        <v>547514M02A</v>
      </c>
      <c r="B846" s="4" t="s">
        <v>3058</v>
      </c>
      <c r="C846" s="1">
        <v>5475</v>
      </c>
      <c r="D846" s="1" t="s">
        <v>3059</v>
      </c>
      <c r="E846" s="2">
        <v>839.79</v>
      </c>
      <c r="F846" s="2">
        <v>665376.02630000003</v>
      </c>
      <c r="G846" s="2">
        <v>698831.03309000004</v>
      </c>
      <c r="H846" s="3">
        <v>-4.7872812000000001E-2</v>
      </c>
      <c r="I846" s="5">
        <v>-33455.006789999999</v>
      </c>
      <c r="J846" s="2">
        <v>792.31239512259026</v>
      </c>
      <c r="K846" s="2">
        <v>832.14974349539773</v>
      </c>
      <c r="L846" s="2">
        <v>787.94</v>
      </c>
      <c r="M846" s="3" t="s">
        <v>4009</v>
      </c>
    </row>
    <row r="847" spans="1:13" x14ac:dyDescent="0.25">
      <c r="A847" t="str">
        <f t="shared" si="13"/>
        <v>546014M02T</v>
      </c>
      <c r="B847" s="4" t="s">
        <v>3062</v>
      </c>
      <c r="C847" s="1">
        <v>5460</v>
      </c>
      <c r="D847" s="1" t="s">
        <v>3063</v>
      </c>
      <c r="E847" s="2">
        <v>608.95000000000005</v>
      </c>
      <c r="F847" s="2">
        <v>114695.7325</v>
      </c>
      <c r="G847" s="2">
        <v>238635.59554000001</v>
      </c>
      <c r="H847" s="3">
        <v>-0.51936871699999998</v>
      </c>
      <c r="I847" s="5">
        <v>-123939.863</v>
      </c>
      <c r="J847" s="2">
        <v>188.35</v>
      </c>
      <c r="K847" s="2">
        <v>391.88044263075784</v>
      </c>
      <c r="L847" s="2">
        <v>188.35</v>
      </c>
      <c r="M847" s="3" t="s">
        <v>4010</v>
      </c>
    </row>
    <row r="848" spans="1:13" x14ac:dyDescent="0.25">
      <c r="A848" t="str">
        <f t="shared" si="13"/>
        <v>547714M03A</v>
      </c>
      <c r="B848" s="4" t="s">
        <v>3064</v>
      </c>
      <c r="C848" s="1">
        <v>5477</v>
      </c>
      <c r="D848" s="1" t="s">
        <v>3065</v>
      </c>
      <c r="E848" s="2">
        <v>14282.15</v>
      </c>
      <c r="F848" s="2">
        <v>8260327.2873999998</v>
      </c>
      <c r="G848" s="2">
        <v>8643451.0829000007</v>
      </c>
      <c r="H848" s="3">
        <v>-4.4325326999999998E-2</v>
      </c>
      <c r="I848" s="5">
        <v>-383123.79550000001</v>
      </c>
      <c r="J848" s="2">
        <v>578.36721273757803</v>
      </c>
      <c r="K848" s="2">
        <v>605.19257134955183</v>
      </c>
      <c r="L848" s="2">
        <v>574.79</v>
      </c>
      <c r="M848" s="3" t="s">
        <v>4009</v>
      </c>
    </row>
    <row r="849" spans="1:13" x14ac:dyDescent="0.25">
      <c r="A849" t="str">
        <f t="shared" si="13"/>
        <v>547814M03B</v>
      </c>
      <c r="B849" s="4" t="s">
        <v>3066</v>
      </c>
      <c r="C849" s="1">
        <v>5478</v>
      </c>
      <c r="D849" s="1" t="s">
        <v>3067</v>
      </c>
      <c r="E849" s="2">
        <v>881.33</v>
      </c>
      <c r="F849" s="2">
        <v>1016245.9678</v>
      </c>
      <c r="G849" s="2">
        <v>1073252.3163000001</v>
      </c>
      <c r="H849" s="3">
        <v>-5.3115514000000003E-2</v>
      </c>
      <c r="I849" s="5">
        <v>-57006.348489999997</v>
      </c>
      <c r="J849" s="2">
        <v>1153.082236846584</v>
      </c>
      <c r="K849" s="2">
        <v>1217.7644200242814</v>
      </c>
      <c r="L849" s="2">
        <v>1134.8</v>
      </c>
      <c r="M849" s="3" t="s">
        <v>4009</v>
      </c>
    </row>
    <row r="850" spans="1:13" x14ac:dyDescent="0.25">
      <c r="A850" t="str">
        <f t="shared" si="13"/>
        <v>548114M03T</v>
      </c>
      <c r="B850" s="4" t="s">
        <v>3072</v>
      </c>
      <c r="C850" s="1">
        <v>5481</v>
      </c>
      <c r="D850" s="1" t="s">
        <v>3073</v>
      </c>
      <c r="E850" s="2">
        <v>6510.29</v>
      </c>
      <c r="F850" s="2">
        <v>1276667.8689999999</v>
      </c>
      <c r="G850" s="2">
        <v>1301200.358</v>
      </c>
      <c r="H850" s="3">
        <v>-1.8853736999999999E-2</v>
      </c>
      <c r="I850" s="5">
        <v>-24532.489000000001</v>
      </c>
      <c r="J850" s="2">
        <v>196.1</v>
      </c>
      <c r="K850" s="2">
        <v>199.86826362573711</v>
      </c>
      <c r="L850" s="2">
        <v>196.1</v>
      </c>
      <c r="M850" s="3" t="s">
        <v>4009</v>
      </c>
    </row>
    <row r="851" spans="1:13" x14ac:dyDescent="0.25">
      <c r="A851" t="str">
        <f t="shared" si="13"/>
        <v>546914Z04T</v>
      </c>
      <c r="B851" s="4" t="s">
        <v>3074</v>
      </c>
      <c r="C851" s="1">
        <v>5469</v>
      </c>
      <c r="D851" s="1" t="s">
        <v>3075</v>
      </c>
      <c r="E851" s="2">
        <v>2460.34</v>
      </c>
      <c r="F851" s="2">
        <v>712908.11840000004</v>
      </c>
      <c r="G851" s="2">
        <v>782561.64713000006</v>
      </c>
      <c r="H851" s="3">
        <v>-8.9007082000000001E-2</v>
      </c>
      <c r="I851" s="5">
        <v>-69653.528730000005</v>
      </c>
      <c r="J851" s="2">
        <v>289.76</v>
      </c>
      <c r="K851" s="2">
        <v>318.07052973572758</v>
      </c>
      <c r="L851" s="2">
        <v>289.76</v>
      </c>
      <c r="M851" s="3" t="s">
        <v>4009</v>
      </c>
    </row>
    <row r="852" spans="1:13" x14ac:dyDescent="0.25">
      <c r="A852" t="str">
        <f t="shared" si="13"/>
        <v>547214Z06T</v>
      </c>
      <c r="B852" s="4" t="s">
        <v>3078</v>
      </c>
      <c r="C852" s="1">
        <v>5472</v>
      </c>
      <c r="D852" s="1" t="s">
        <v>3079</v>
      </c>
      <c r="E852" s="2">
        <v>840.02</v>
      </c>
      <c r="F852" s="2">
        <v>153228.04819999999</v>
      </c>
      <c r="G852" s="2">
        <v>203230.12740999999</v>
      </c>
      <c r="H852" s="3">
        <v>-0.246036746</v>
      </c>
      <c r="I852" s="5">
        <v>-50002.079210000004</v>
      </c>
      <c r="J852" s="2">
        <v>182.41</v>
      </c>
      <c r="K852" s="2">
        <v>241.93486751505915</v>
      </c>
      <c r="L852" s="2">
        <v>182.41</v>
      </c>
      <c r="M852" s="3" t="s">
        <v>4010</v>
      </c>
    </row>
    <row r="853" spans="1:13" x14ac:dyDescent="0.25">
      <c r="A853" t="str">
        <f t="shared" si="13"/>
        <v>547314Z06Z</v>
      </c>
      <c r="B853" s="4" t="s">
        <v>3080</v>
      </c>
      <c r="C853" s="1">
        <v>5473</v>
      </c>
      <c r="D853" s="1" t="s">
        <v>3081</v>
      </c>
      <c r="E853" s="2">
        <v>1287.17</v>
      </c>
      <c r="F853" s="2">
        <v>1196861.6708</v>
      </c>
      <c r="G853" s="2">
        <v>1232543.0844000001</v>
      </c>
      <c r="H853" s="3">
        <v>-2.8949425000000001E-2</v>
      </c>
      <c r="I853" s="5">
        <v>-35681.413549999997</v>
      </c>
      <c r="J853" s="2">
        <v>929.83962553508854</v>
      </c>
      <c r="K853" s="2">
        <v>957.56044997941217</v>
      </c>
      <c r="L853" s="2">
        <v>865.68</v>
      </c>
      <c r="M853" s="3" t="s">
        <v>4009</v>
      </c>
    </row>
    <row r="854" spans="1:13" x14ac:dyDescent="0.25">
      <c r="A854" t="str">
        <f t="shared" si="13"/>
        <v>548314Z10A</v>
      </c>
      <c r="B854" s="4" t="s">
        <v>3082</v>
      </c>
      <c r="C854" s="1">
        <v>5483</v>
      </c>
      <c r="D854" s="1" t="s">
        <v>3083</v>
      </c>
      <c r="E854" s="2">
        <v>696.12</v>
      </c>
      <c r="F854" s="2">
        <v>748969.61399999994</v>
      </c>
      <c r="G854" s="2">
        <v>854709.39728999999</v>
      </c>
      <c r="H854" s="3">
        <v>-0.12371430999999999</v>
      </c>
      <c r="I854" s="5">
        <v>-105739.7833</v>
      </c>
      <c r="J854" s="2">
        <v>1075.9202637476296</v>
      </c>
      <c r="K854" s="2">
        <v>1227.8190502930529</v>
      </c>
      <c r="L854" s="2">
        <v>1070.95</v>
      </c>
      <c r="M854" s="3" t="s">
        <v>4009</v>
      </c>
    </row>
    <row r="855" spans="1:13" x14ac:dyDescent="0.25">
      <c r="A855" t="str">
        <f t="shared" si="13"/>
        <v>548814Z12A</v>
      </c>
      <c r="B855" s="4" t="s">
        <v>3092</v>
      </c>
      <c r="C855" s="1">
        <v>5488</v>
      </c>
      <c r="D855" s="1" t="s">
        <v>3093</v>
      </c>
      <c r="E855" s="2">
        <v>539.87</v>
      </c>
      <c r="F855" s="2">
        <v>961543.93370000005</v>
      </c>
      <c r="G855" s="2">
        <v>1027219.8431000001</v>
      </c>
      <c r="H855" s="3">
        <v>-6.3935592999999999E-2</v>
      </c>
      <c r="I855" s="5">
        <v>-65675.90943</v>
      </c>
      <c r="J855" s="2">
        <v>1781.0656893326172</v>
      </c>
      <c r="K855" s="2">
        <v>1902.7170302109769</v>
      </c>
      <c r="L855" s="2">
        <v>1817.4</v>
      </c>
      <c r="M855" s="3" t="s">
        <v>4009</v>
      </c>
    </row>
    <row r="856" spans="1:13" x14ac:dyDescent="0.25">
      <c r="A856" t="str">
        <f t="shared" si="13"/>
        <v>549014Z13A</v>
      </c>
      <c r="B856" s="4" t="s">
        <v>3096</v>
      </c>
      <c r="C856" s="1">
        <v>5490</v>
      </c>
      <c r="D856" s="1" t="s">
        <v>3097</v>
      </c>
      <c r="E856" s="2">
        <v>73031.509999999995</v>
      </c>
      <c r="F856" s="2">
        <v>108956363.59</v>
      </c>
      <c r="G856" s="2">
        <v>105100555.89</v>
      </c>
      <c r="H856" s="3">
        <v>3.6686844000000003E-2</v>
      </c>
      <c r="I856" s="5">
        <v>3855807.7014000001</v>
      </c>
      <c r="J856" s="2">
        <v>1491.9089525877257</v>
      </c>
      <c r="K856" s="2">
        <v>1439.1124583073799</v>
      </c>
      <c r="L856" s="2">
        <v>1491.83</v>
      </c>
      <c r="M856" s="3" t="s">
        <v>4009</v>
      </c>
    </row>
    <row r="857" spans="1:13" x14ac:dyDescent="0.25">
      <c r="A857" t="str">
        <f t="shared" si="13"/>
        <v>549114Z13B</v>
      </c>
      <c r="B857" s="4" t="s">
        <v>3098</v>
      </c>
      <c r="C857" s="1">
        <v>5491</v>
      </c>
      <c r="D857" s="1" t="s">
        <v>3099</v>
      </c>
      <c r="E857" s="2">
        <v>3486.83</v>
      </c>
      <c r="F857" s="2">
        <v>5825907.3546000002</v>
      </c>
      <c r="G857" s="2">
        <v>5737729.9171000002</v>
      </c>
      <c r="H857" s="3">
        <v>1.53680007E-2</v>
      </c>
      <c r="I857" s="5">
        <v>88177.437474000006</v>
      </c>
      <c r="J857" s="2">
        <v>1670.8320608116828</v>
      </c>
      <c r="K857" s="2">
        <v>1645.5433494320057</v>
      </c>
      <c r="L857" s="2">
        <v>1670.62</v>
      </c>
      <c r="M857" s="3" t="s">
        <v>4009</v>
      </c>
    </row>
    <row r="858" spans="1:13" x14ac:dyDescent="0.25">
      <c r="A858" t="str">
        <f t="shared" si="13"/>
        <v>549214Z13C</v>
      </c>
      <c r="B858" s="4" t="s">
        <v>3100</v>
      </c>
      <c r="C858" s="1">
        <v>5492</v>
      </c>
      <c r="D858" s="1" t="s">
        <v>3101</v>
      </c>
      <c r="E858" s="2">
        <v>1062.67</v>
      </c>
      <c r="F858" s="2">
        <v>1922271.6078999999</v>
      </c>
      <c r="G858" s="2">
        <v>2006602.1370000001</v>
      </c>
      <c r="H858" s="3">
        <v>-4.2026531999999998E-2</v>
      </c>
      <c r="I858" s="5">
        <v>-84330.529070000004</v>
      </c>
      <c r="J858" s="2">
        <v>1808.9073822541334</v>
      </c>
      <c r="K858" s="2">
        <v>1888.264594841296</v>
      </c>
      <c r="L858" s="2">
        <v>1805.05</v>
      </c>
      <c r="M858" s="3" t="s">
        <v>4009</v>
      </c>
    </row>
    <row r="859" spans="1:13" x14ac:dyDescent="0.25">
      <c r="A859" t="str">
        <f t="shared" si="13"/>
        <v>549514Z14A</v>
      </c>
      <c r="B859" s="4" t="s">
        <v>3106</v>
      </c>
      <c r="C859" s="1">
        <v>5495</v>
      </c>
      <c r="D859" s="1" t="s">
        <v>3107</v>
      </c>
      <c r="E859" s="2">
        <v>93691.47</v>
      </c>
      <c r="F859" s="2">
        <v>120227718.52</v>
      </c>
      <c r="G859" s="2">
        <v>114980919.51000001</v>
      </c>
      <c r="H859" s="3">
        <v>4.5631910400000003E-2</v>
      </c>
      <c r="I859" s="5">
        <v>5246799.0141000003</v>
      </c>
      <c r="J859" s="2">
        <v>1283.2301437900376</v>
      </c>
      <c r="K859" s="2">
        <v>1227.2293252523416</v>
      </c>
      <c r="L859" s="2">
        <v>1283.17</v>
      </c>
      <c r="M859" s="3" t="s">
        <v>4009</v>
      </c>
    </row>
    <row r="860" spans="1:13" x14ac:dyDescent="0.25">
      <c r="A860" t="str">
        <f t="shared" si="13"/>
        <v>549614Z14B</v>
      </c>
      <c r="B860" s="4" t="s">
        <v>3108</v>
      </c>
      <c r="C860" s="1">
        <v>5496</v>
      </c>
      <c r="D860" s="1" t="s">
        <v>3109</v>
      </c>
      <c r="E860" s="2">
        <v>3030.33</v>
      </c>
      <c r="F860" s="2">
        <v>4353012.0465000002</v>
      </c>
      <c r="G860" s="2">
        <v>4332303.6860999996</v>
      </c>
      <c r="H860" s="3">
        <v>4.7799881999999998E-3</v>
      </c>
      <c r="I860" s="5">
        <v>20708.360354</v>
      </c>
      <c r="J860" s="2">
        <v>1436.4811906624032</v>
      </c>
      <c r="K860" s="2">
        <v>1429.6474925503162</v>
      </c>
      <c r="L860" s="2">
        <v>1436.19</v>
      </c>
      <c r="M860" s="3" t="s">
        <v>4009</v>
      </c>
    </row>
    <row r="861" spans="1:13" x14ac:dyDescent="0.25">
      <c r="A861" t="str">
        <f t="shared" si="13"/>
        <v>549714Z14C</v>
      </c>
      <c r="B861" s="4" t="s">
        <v>3110</v>
      </c>
      <c r="C861" s="1">
        <v>5497</v>
      </c>
      <c r="D861" s="1" t="s">
        <v>3111</v>
      </c>
      <c r="E861" s="2">
        <v>841.08</v>
      </c>
      <c r="F861" s="2">
        <v>1365141.6528</v>
      </c>
      <c r="G861" s="2">
        <v>1411262.3498</v>
      </c>
      <c r="H861" s="3">
        <v>-3.2680455999999997E-2</v>
      </c>
      <c r="I861" s="5">
        <v>-46120.69702</v>
      </c>
      <c r="J861" s="2">
        <v>1623.0818148095307</v>
      </c>
      <c r="K861" s="2">
        <v>1677.9169042183858</v>
      </c>
      <c r="L861" s="2">
        <v>1618.66</v>
      </c>
      <c r="M861" s="3" t="s">
        <v>4009</v>
      </c>
    </row>
    <row r="862" spans="1:13" x14ac:dyDescent="0.25">
      <c r="A862" t="str">
        <f t="shared" si="13"/>
        <v>549914Z14T</v>
      </c>
      <c r="B862" s="4" t="s">
        <v>3114</v>
      </c>
      <c r="C862" s="1">
        <v>5499</v>
      </c>
      <c r="D862" s="1" t="s">
        <v>3115</v>
      </c>
      <c r="E862" s="2">
        <v>844.69</v>
      </c>
      <c r="F862" s="2">
        <v>572978.56770000001</v>
      </c>
      <c r="G862" s="2">
        <v>662005.65090999997</v>
      </c>
      <c r="H862" s="3">
        <v>-0.13448085100000001</v>
      </c>
      <c r="I862" s="5">
        <v>-89027.083209999997</v>
      </c>
      <c r="J862" s="2">
        <v>678.32999999999993</v>
      </c>
      <c r="K862" s="2">
        <v>783.72616097029675</v>
      </c>
      <c r="L862" s="2">
        <v>678.33</v>
      </c>
      <c r="M862" s="3" t="s">
        <v>4010</v>
      </c>
    </row>
    <row r="863" spans="1:13" x14ac:dyDescent="0.25">
      <c r="A863" t="str">
        <f t="shared" si="13"/>
        <v>550014Z15Z</v>
      </c>
      <c r="B863" s="4" t="s">
        <v>3116</v>
      </c>
      <c r="C863" s="1">
        <v>5500</v>
      </c>
      <c r="D863" s="1" t="s">
        <v>3117</v>
      </c>
      <c r="E863" s="2">
        <v>880.96</v>
      </c>
      <c r="F863" s="2">
        <v>1090605.3903000001</v>
      </c>
      <c r="G863" s="2">
        <v>825957.23502999998</v>
      </c>
      <c r="H863" s="3">
        <v>0.32041387139999999</v>
      </c>
      <c r="I863" s="5">
        <v>264648.15526999999</v>
      </c>
      <c r="J863" s="2">
        <v>1237.9737902969489</v>
      </c>
      <c r="K863" s="2">
        <v>937.56496893162</v>
      </c>
      <c r="L863" s="2">
        <v>1215.1500000000001</v>
      </c>
      <c r="M863" s="3" t="s">
        <v>4010</v>
      </c>
    </row>
    <row r="864" spans="1:13" x14ac:dyDescent="0.25">
      <c r="A864" t="str">
        <f t="shared" si="13"/>
        <v>550114Z16T</v>
      </c>
      <c r="B864" s="4" t="s">
        <v>3118</v>
      </c>
      <c r="C864" s="1">
        <v>5501</v>
      </c>
      <c r="D864" s="1" t="s">
        <v>3119</v>
      </c>
      <c r="E864" s="2">
        <v>8314.41</v>
      </c>
      <c r="F864" s="2">
        <v>1243004.2949999999</v>
      </c>
      <c r="G864" s="2">
        <v>1746073.6421999999</v>
      </c>
      <c r="H864" s="3">
        <v>-0.28811462199999999</v>
      </c>
      <c r="I864" s="5">
        <v>-503069.34720000002</v>
      </c>
      <c r="J864" s="2">
        <v>149.5</v>
      </c>
      <c r="K864" s="2">
        <v>210.00571804854462</v>
      </c>
      <c r="L864" s="2">
        <v>149.5</v>
      </c>
      <c r="M864" s="3" t="s">
        <v>4009</v>
      </c>
    </row>
    <row r="865" spans="1:13" x14ac:dyDescent="0.25">
      <c r="A865" t="str">
        <f t="shared" si="13"/>
        <v>550214Z16Z</v>
      </c>
      <c r="B865" s="4" t="s">
        <v>3120</v>
      </c>
      <c r="C865" s="1">
        <v>5502</v>
      </c>
      <c r="D865" s="1" t="s">
        <v>3121</v>
      </c>
      <c r="E865" s="2">
        <v>12516.62</v>
      </c>
      <c r="F865" s="2">
        <v>13227383.296</v>
      </c>
      <c r="G865" s="2">
        <v>13809891.119999999</v>
      </c>
      <c r="H865" s="3">
        <v>-4.2180479E-2</v>
      </c>
      <c r="I865" s="5">
        <v>-582507.82400000002</v>
      </c>
      <c r="J865" s="2">
        <v>1056.7855615973001</v>
      </c>
      <c r="K865" s="2">
        <v>1103.3243095979585</v>
      </c>
      <c r="L865" s="2">
        <v>633.04999999999995</v>
      </c>
      <c r="M865" s="3" t="s">
        <v>4009</v>
      </c>
    </row>
    <row r="866" spans="1:13" x14ac:dyDescent="0.25">
      <c r="A866" t="str">
        <f t="shared" si="13"/>
        <v>590015M02Z</v>
      </c>
      <c r="B866" s="4" t="s">
        <v>3142</v>
      </c>
      <c r="C866" s="1">
        <v>5900</v>
      </c>
      <c r="D866" s="1" t="s">
        <v>3143</v>
      </c>
      <c r="E866" s="2">
        <v>3535.71</v>
      </c>
      <c r="F866" s="2">
        <v>1032462.6771</v>
      </c>
      <c r="G866" s="2">
        <v>947709.13090999995</v>
      </c>
      <c r="H866" s="3">
        <v>8.9429914099999994E-2</v>
      </c>
      <c r="I866" s="5">
        <v>84753.546191999994</v>
      </c>
      <c r="J866" s="2">
        <v>292.01</v>
      </c>
      <c r="K866" s="2">
        <v>268.03927101204567</v>
      </c>
      <c r="L866" s="2">
        <v>292.01</v>
      </c>
      <c r="M866" s="3" t="s">
        <v>4009</v>
      </c>
    </row>
    <row r="867" spans="1:13" x14ac:dyDescent="0.25">
      <c r="A867" t="str">
        <f t="shared" si="13"/>
        <v>590315M05A</v>
      </c>
      <c r="B867" s="4" t="s">
        <v>3148</v>
      </c>
      <c r="C867" s="1">
        <v>5903</v>
      </c>
      <c r="D867" s="1" t="s">
        <v>3149</v>
      </c>
      <c r="E867" s="2">
        <v>161084.39000000001</v>
      </c>
      <c r="F867" s="2">
        <v>112100763.52</v>
      </c>
      <c r="G867" s="2">
        <v>106588895.14</v>
      </c>
      <c r="H867" s="3">
        <v>5.17114693E-2</v>
      </c>
      <c r="I867" s="5">
        <v>5511868.3794</v>
      </c>
      <c r="J867" s="2">
        <v>695.91326335220924</v>
      </c>
      <c r="K867" s="2">
        <v>661.69599139929073</v>
      </c>
      <c r="L867" s="2">
        <v>695.26</v>
      </c>
      <c r="M867" s="3" t="s">
        <v>4009</v>
      </c>
    </row>
    <row r="868" spans="1:13" x14ac:dyDescent="0.25">
      <c r="A868" t="str">
        <f t="shared" si="13"/>
        <v>590415M05B</v>
      </c>
      <c r="B868" s="4" t="s">
        <v>3150</v>
      </c>
      <c r="C868" s="1">
        <v>5904</v>
      </c>
      <c r="D868" s="1" t="s">
        <v>3151</v>
      </c>
      <c r="E868" s="2">
        <v>43883</v>
      </c>
      <c r="F868" s="2">
        <v>36170676.284000002</v>
      </c>
      <c r="G868" s="2">
        <v>39003898.663999997</v>
      </c>
      <c r="H868" s="3">
        <v>-7.2639466E-2</v>
      </c>
      <c r="I868" s="5">
        <v>-2833222.38</v>
      </c>
      <c r="J868" s="2">
        <v>824.25258719777594</v>
      </c>
      <c r="K868" s="2">
        <v>888.81568406900158</v>
      </c>
      <c r="L868" s="2">
        <v>822.63</v>
      </c>
      <c r="M868" s="3" t="s">
        <v>4009</v>
      </c>
    </row>
    <row r="869" spans="1:13" x14ac:dyDescent="0.25">
      <c r="A869" t="str">
        <f t="shared" si="13"/>
        <v>590515M05C</v>
      </c>
      <c r="B869" s="4" t="s">
        <v>3152</v>
      </c>
      <c r="C869" s="1">
        <v>5905</v>
      </c>
      <c r="D869" s="1" t="s">
        <v>3153</v>
      </c>
      <c r="E869" s="2">
        <v>492.53</v>
      </c>
      <c r="F869" s="2">
        <v>459790.45809999999</v>
      </c>
      <c r="G869" s="2">
        <v>474358.10535000003</v>
      </c>
      <c r="H869" s="3">
        <v>-3.0710232000000001E-2</v>
      </c>
      <c r="I869" s="5">
        <v>-14567.64725</v>
      </c>
      <c r="J869" s="2">
        <v>933.52782185856699</v>
      </c>
      <c r="K869" s="2">
        <v>963.10499939090016</v>
      </c>
      <c r="L869" s="2">
        <v>929.57</v>
      </c>
      <c r="M869" s="3" t="s">
        <v>4010</v>
      </c>
    </row>
    <row r="870" spans="1:13" x14ac:dyDescent="0.25">
      <c r="A870" t="str">
        <f t="shared" si="13"/>
        <v>590715M06A</v>
      </c>
      <c r="B870" s="4" t="s">
        <v>3156</v>
      </c>
      <c r="C870" s="1">
        <v>5907</v>
      </c>
      <c r="D870" s="1" t="s">
        <v>3157</v>
      </c>
      <c r="E870" s="2">
        <v>8371.25</v>
      </c>
      <c r="F870" s="2">
        <v>6067097.0904999999</v>
      </c>
      <c r="G870" s="2">
        <v>5958974.8672000002</v>
      </c>
      <c r="H870" s="3">
        <v>1.8144433500000001E-2</v>
      </c>
      <c r="I870" s="5">
        <v>108122.22331</v>
      </c>
      <c r="J870" s="2">
        <v>724.75402006868751</v>
      </c>
      <c r="K870" s="2">
        <v>711.83812061520086</v>
      </c>
      <c r="L870" s="2">
        <v>722.39</v>
      </c>
      <c r="M870" s="3" t="s">
        <v>4009</v>
      </c>
    </row>
    <row r="871" spans="1:13" x14ac:dyDescent="0.25">
      <c r="A871" t="str">
        <f t="shared" si="13"/>
        <v>590815M06B</v>
      </c>
      <c r="B871" s="4" t="s">
        <v>3158</v>
      </c>
      <c r="C871" s="1">
        <v>5908</v>
      </c>
      <c r="D871" s="1" t="s">
        <v>3159</v>
      </c>
      <c r="E871" s="2">
        <v>5313.49</v>
      </c>
      <c r="F871" s="2">
        <v>4928585.3236999996</v>
      </c>
      <c r="G871" s="2">
        <v>4936485.4610000001</v>
      </c>
      <c r="H871" s="3">
        <v>-1.600357E-3</v>
      </c>
      <c r="I871" s="5">
        <v>-7900.1372970000002</v>
      </c>
      <c r="J871" s="2">
        <v>927.56085429726977</v>
      </c>
      <c r="K871" s="2">
        <v>929.04766189453642</v>
      </c>
      <c r="L871" s="2">
        <v>927.05</v>
      </c>
      <c r="M871" s="3" t="s">
        <v>4009</v>
      </c>
    </row>
    <row r="872" spans="1:13" x14ac:dyDescent="0.25">
      <c r="A872" t="str">
        <f t="shared" si="13"/>
        <v>591115M07A</v>
      </c>
      <c r="B872" s="4" t="s">
        <v>3164</v>
      </c>
      <c r="C872" s="1">
        <v>5911</v>
      </c>
      <c r="D872" s="1" t="s">
        <v>3165</v>
      </c>
      <c r="E872" s="2">
        <v>3167.14</v>
      </c>
      <c r="F872" s="2">
        <v>2998897.9992</v>
      </c>
      <c r="G872" s="2">
        <v>3019414.5819000001</v>
      </c>
      <c r="H872" s="3">
        <v>-6.7948879999999998E-3</v>
      </c>
      <c r="I872" s="5">
        <v>-20516.58267</v>
      </c>
      <c r="J872" s="2">
        <v>946.8788873242105</v>
      </c>
      <c r="K872" s="2">
        <v>953.35683989340544</v>
      </c>
      <c r="L872" s="2">
        <v>949.17</v>
      </c>
      <c r="M872" s="3" t="s">
        <v>4009</v>
      </c>
    </row>
    <row r="873" spans="1:13" x14ac:dyDescent="0.25">
      <c r="A873" t="str">
        <f t="shared" si="13"/>
        <v>591415M08A</v>
      </c>
      <c r="B873" s="4" t="s">
        <v>3170</v>
      </c>
      <c r="C873" s="1">
        <v>5914</v>
      </c>
      <c r="D873" s="1" t="s">
        <v>3171</v>
      </c>
      <c r="E873" s="2">
        <v>2136.9899999999998</v>
      </c>
      <c r="F873" s="2">
        <v>2462734.9975000001</v>
      </c>
      <c r="G873" s="2">
        <v>2539378.0325000002</v>
      </c>
      <c r="H873" s="3">
        <v>-3.0181814000000001E-2</v>
      </c>
      <c r="I873" s="5">
        <v>-76643.035040000002</v>
      </c>
      <c r="J873" s="2">
        <v>1152.4316901342545</v>
      </c>
      <c r="K873" s="2">
        <v>1188.2966380282548</v>
      </c>
      <c r="L873" s="2">
        <v>1165.29</v>
      </c>
      <c r="M873" s="3" t="s">
        <v>4010</v>
      </c>
    </row>
    <row r="874" spans="1:13" x14ac:dyDescent="0.25">
      <c r="A874" t="str">
        <f t="shared" si="13"/>
        <v>591715M09A</v>
      </c>
      <c r="B874" s="4" t="s">
        <v>3176</v>
      </c>
      <c r="C874" s="1">
        <v>5917</v>
      </c>
      <c r="D874" s="1" t="s">
        <v>3177</v>
      </c>
      <c r="E874" s="2">
        <v>1056.4000000000001</v>
      </c>
      <c r="F874" s="2">
        <v>1160652.0648000001</v>
      </c>
      <c r="G874" s="2">
        <v>1259384.6745</v>
      </c>
      <c r="H874" s="3">
        <v>-7.8397499999999995E-2</v>
      </c>
      <c r="I874" s="5">
        <v>-98732.609729999996</v>
      </c>
      <c r="J874" s="2">
        <v>1098.6861650889814</v>
      </c>
      <c r="K874" s="2">
        <v>1192.1475525369176</v>
      </c>
      <c r="L874" s="2">
        <v>1115.3900000000001</v>
      </c>
      <c r="M874" s="3" t="s">
        <v>4009</v>
      </c>
    </row>
    <row r="875" spans="1:13" x14ac:dyDescent="0.25">
      <c r="A875" t="str">
        <f t="shared" si="13"/>
        <v>610816C031</v>
      </c>
      <c r="B875" s="4" t="s">
        <v>3212</v>
      </c>
      <c r="C875" s="1">
        <v>6108</v>
      </c>
      <c r="D875" s="1" t="s">
        <v>3213</v>
      </c>
      <c r="E875" s="2">
        <v>1248.47</v>
      </c>
      <c r="F875" s="2">
        <v>1098386.8666000001</v>
      </c>
      <c r="G875" s="2">
        <v>1244477.9711</v>
      </c>
      <c r="H875" s="3">
        <v>-0.117391475</v>
      </c>
      <c r="I875" s="5">
        <v>-146091.10449999999</v>
      </c>
      <c r="J875" s="2">
        <v>879.78635177457215</v>
      </c>
      <c r="K875" s="2">
        <v>996.802463094828</v>
      </c>
      <c r="L875" s="2">
        <v>898.62</v>
      </c>
      <c r="M875" s="3" t="s">
        <v>4015</v>
      </c>
    </row>
    <row r="876" spans="1:13" x14ac:dyDescent="0.25">
      <c r="A876" t="str">
        <f t="shared" si="13"/>
        <v>611216C03J</v>
      </c>
      <c r="B876" s="4" t="s">
        <v>3218</v>
      </c>
      <c r="C876" s="1">
        <v>6112</v>
      </c>
      <c r="D876" s="1" t="s">
        <v>3219</v>
      </c>
      <c r="E876" s="2">
        <v>837.17</v>
      </c>
      <c r="F876" s="2">
        <v>564219.0932</v>
      </c>
      <c r="G876" s="2">
        <v>411257.84612</v>
      </c>
      <c r="H876" s="3">
        <v>0.3719351461</v>
      </c>
      <c r="I876" s="5">
        <v>152961.24708</v>
      </c>
      <c r="J876" s="2">
        <v>673.96</v>
      </c>
      <c r="K876" s="2">
        <v>491.24771088309427</v>
      </c>
      <c r="L876" s="2">
        <v>673.96</v>
      </c>
      <c r="M876" s="3" t="s">
        <v>4009</v>
      </c>
    </row>
    <row r="877" spans="1:13" x14ac:dyDescent="0.25">
      <c r="A877" t="str">
        <f t="shared" si="13"/>
        <v>617216M091</v>
      </c>
      <c r="B877" s="4" t="s">
        <v>3236</v>
      </c>
      <c r="C877" s="1">
        <v>6172</v>
      </c>
      <c r="D877" s="1" t="s">
        <v>3237</v>
      </c>
      <c r="E877" s="2">
        <v>549.89</v>
      </c>
      <c r="F877" s="2">
        <v>441928.30780000001</v>
      </c>
      <c r="G877" s="2">
        <v>452572.36429</v>
      </c>
      <c r="H877" s="3">
        <v>-2.3519016E-2</v>
      </c>
      <c r="I877" s="5">
        <v>-10644.056490000001</v>
      </c>
      <c r="J877" s="2">
        <v>803.66674753132452</v>
      </c>
      <c r="K877" s="2">
        <v>823.0234488534071</v>
      </c>
      <c r="L877" s="2">
        <v>800</v>
      </c>
      <c r="M877" s="3" t="s">
        <v>4017</v>
      </c>
    </row>
    <row r="878" spans="1:13" x14ac:dyDescent="0.25">
      <c r="A878" t="str">
        <f t="shared" si="13"/>
        <v>617616M09T</v>
      </c>
      <c r="B878" s="4" t="s">
        <v>3244</v>
      </c>
      <c r="C878" s="1">
        <v>6176</v>
      </c>
      <c r="D878" s="1" t="s">
        <v>3245</v>
      </c>
      <c r="E878" s="2">
        <v>479.37</v>
      </c>
      <c r="F878" s="2">
        <v>110116.0827</v>
      </c>
      <c r="G878" s="2">
        <v>148503.66211</v>
      </c>
      <c r="H878" s="3">
        <v>-0.25849584399999997</v>
      </c>
      <c r="I878" s="5">
        <v>-38387.579409999998</v>
      </c>
      <c r="J878" s="2">
        <v>229.71</v>
      </c>
      <c r="K878" s="2">
        <v>309.78922775726477</v>
      </c>
      <c r="L878" s="2">
        <v>229.71</v>
      </c>
      <c r="M878" s="3" t="s">
        <v>4016</v>
      </c>
    </row>
    <row r="879" spans="1:13" x14ac:dyDescent="0.25">
      <c r="A879" t="str">
        <f t="shared" si="13"/>
        <v>617716M101</v>
      </c>
      <c r="B879" s="4" t="s">
        <v>3246</v>
      </c>
      <c r="C879" s="1">
        <v>6177</v>
      </c>
      <c r="D879" s="1" t="s">
        <v>3247</v>
      </c>
      <c r="E879" s="2">
        <v>730.23</v>
      </c>
      <c r="F879" s="2">
        <v>832863.90579999995</v>
      </c>
      <c r="G879" s="2">
        <v>1099625.9132000001</v>
      </c>
      <c r="H879" s="3">
        <v>-0.24259341700000001</v>
      </c>
      <c r="I879" s="5">
        <v>-266762.0074</v>
      </c>
      <c r="J879" s="2">
        <v>1140.5501085959218</v>
      </c>
      <c r="K879" s="2">
        <v>1505.8624175944567</v>
      </c>
      <c r="L879" s="2">
        <v>1119.8599999999999</v>
      </c>
      <c r="M879" s="3" t="s">
        <v>4015</v>
      </c>
    </row>
    <row r="880" spans="1:13" x14ac:dyDescent="0.25">
      <c r="A880" t="str">
        <f t="shared" si="13"/>
        <v>617816M102</v>
      </c>
      <c r="B880" s="4" t="s">
        <v>3248</v>
      </c>
      <c r="C880" s="1">
        <v>6178</v>
      </c>
      <c r="D880" s="1" t="s">
        <v>3249</v>
      </c>
      <c r="E880" s="2">
        <v>906.49</v>
      </c>
      <c r="F880" s="2">
        <v>1936534.5506</v>
      </c>
      <c r="G880" s="2">
        <v>2679008.3324000002</v>
      </c>
      <c r="H880" s="3">
        <v>-0.277145007</v>
      </c>
      <c r="I880" s="5">
        <v>-742473.7818</v>
      </c>
      <c r="J880" s="2">
        <v>2136.299959845117</v>
      </c>
      <c r="K880" s="2">
        <v>2955.3644633697008</v>
      </c>
      <c r="L880" s="2">
        <v>2115.42</v>
      </c>
      <c r="M880" s="3" t="s">
        <v>4015</v>
      </c>
    </row>
    <row r="881" spans="1:13" x14ac:dyDescent="0.25">
      <c r="A881" t="str">
        <f t="shared" si="13"/>
        <v>617916M103</v>
      </c>
      <c r="B881" s="4" t="s">
        <v>3250</v>
      </c>
      <c r="C881" s="1">
        <v>6179</v>
      </c>
      <c r="D881" s="1" t="s">
        <v>3251</v>
      </c>
      <c r="E881" s="2">
        <v>554.99</v>
      </c>
      <c r="F881" s="2">
        <v>1856460.2792</v>
      </c>
      <c r="G881" s="2">
        <v>3089544.0074999998</v>
      </c>
      <c r="H881" s="3">
        <v>-0.39911511999999999</v>
      </c>
      <c r="I881" s="5">
        <v>-1233083.7279999999</v>
      </c>
      <c r="J881" s="2">
        <v>3345.0337469143587</v>
      </c>
      <c r="K881" s="2">
        <v>5566.8462629957294</v>
      </c>
      <c r="L881" s="2">
        <v>3264.13</v>
      </c>
      <c r="M881" s="3" t="s">
        <v>4017</v>
      </c>
    </row>
    <row r="882" spans="1:13" x14ac:dyDescent="0.25">
      <c r="A882" t="str">
        <f t="shared" si="13"/>
        <v>618216M111</v>
      </c>
      <c r="B882" s="4" t="s">
        <v>3256</v>
      </c>
      <c r="C882" s="1">
        <v>6182</v>
      </c>
      <c r="D882" s="1" t="s">
        <v>3257</v>
      </c>
      <c r="E882" s="2">
        <v>6878.44</v>
      </c>
      <c r="F882" s="2">
        <v>7604547.9466000004</v>
      </c>
      <c r="G882" s="2">
        <v>9787328.2842999995</v>
      </c>
      <c r="H882" s="3">
        <v>-0.22302106099999999</v>
      </c>
      <c r="I882" s="5">
        <v>-2182780.338</v>
      </c>
      <c r="J882" s="2">
        <v>1105.5628814963859</v>
      </c>
      <c r="K882" s="2">
        <v>1422.8994196794622</v>
      </c>
      <c r="L882" s="2">
        <v>1093.75</v>
      </c>
      <c r="M882" s="3" t="s">
        <v>4016</v>
      </c>
    </row>
    <row r="883" spans="1:13" x14ac:dyDescent="0.25">
      <c r="A883" t="str">
        <f t="shared" si="13"/>
        <v>618316M112</v>
      </c>
      <c r="B883" s="4" t="s">
        <v>3258</v>
      </c>
      <c r="C883" s="1">
        <v>6183</v>
      </c>
      <c r="D883" s="1" t="s">
        <v>3259</v>
      </c>
      <c r="E883" s="2">
        <v>4787.0200000000004</v>
      </c>
      <c r="F883" s="2">
        <v>9455212.9868000001</v>
      </c>
      <c r="G883" s="2">
        <v>12208946.48</v>
      </c>
      <c r="H883" s="3">
        <v>-0.22555046000000001</v>
      </c>
      <c r="I883" s="5">
        <v>-2753733.4929999998</v>
      </c>
      <c r="J883" s="2">
        <v>1975.1772473898166</v>
      </c>
      <c r="K883" s="2">
        <v>2550.4272971493747</v>
      </c>
      <c r="L883" s="2">
        <v>1949.91</v>
      </c>
      <c r="M883" s="3" t="s">
        <v>4016</v>
      </c>
    </row>
    <row r="884" spans="1:13" x14ac:dyDescent="0.25">
      <c r="A884" t="str">
        <f t="shared" si="13"/>
        <v>618416M113</v>
      </c>
      <c r="B884" s="4" t="s">
        <v>3260</v>
      </c>
      <c r="C884" s="1">
        <v>6184</v>
      </c>
      <c r="D884" s="1" t="s">
        <v>3261</v>
      </c>
      <c r="E884" s="2">
        <v>1527.55</v>
      </c>
      <c r="F884" s="2">
        <v>4792115.3145000003</v>
      </c>
      <c r="G884" s="2">
        <v>5387229.8590000002</v>
      </c>
      <c r="H884" s="3">
        <v>-0.11046763599999999</v>
      </c>
      <c r="I884" s="5">
        <v>-595114.54449999996</v>
      </c>
      <c r="J884" s="2">
        <v>3137.1250135838436</v>
      </c>
      <c r="K884" s="2">
        <v>3526.712617590259</v>
      </c>
      <c r="L884" s="2">
        <v>3085.02</v>
      </c>
      <c r="M884" s="3" t="s">
        <v>4016</v>
      </c>
    </row>
    <row r="885" spans="1:13" x14ac:dyDescent="0.25">
      <c r="A885" t="str">
        <f t="shared" si="13"/>
        <v>618616M11T</v>
      </c>
      <c r="B885" s="4" t="s">
        <v>3264</v>
      </c>
      <c r="C885" s="1">
        <v>6186</v>
      </c>
      <c r="D885" s="1" t="s">
        <v>3265</v>
      </c>
      <c r="E885" s="2">
        <v>11011.52</v>
      </c>
      <c r="F885" s="2">
        <v>3929901.3728</v>
      </c>
      <c r="G885" s="2">
        <v>5112936.1980999997</v>
      </c>
      <c r="H885" s="3">
        <v>-0.23138071299999999</v>
      </c>
      <c r="I885" s="5">
        <v>-1183034.825</v>
      </c>
      <c r="J885" s="2">
        <v>356.89</v>
      </c>
      <c r="K885" s="2">
        <v>464.32610557852138</v>
      </c>
      <c r="L885" s="2">
        <v>356.89</v>
      </c>
      <c r="M885" s="3" t="s">
        <v>4016</v>
      </c>
    </row>
    <row r="886" spans="1:13" x14ac:dyDescent="0.25">
      <c r="A886" t="str">
        <f t="shared" si="13"/>
        <v>619216M131</v>
      </c>
      <c r="B886" s="4" t="s">
        <v>3274</v>
      </c>
      <c r="C886" s="1">
        <v>6192</v>
      </c>
      <c r="D886" s="1" t="s">
        <v>3275</v>
      </c>
      <c r="E886" s="2">
        <v>399.33</v>
      </c>
      <c r="F886" s="2">
        <v>241186.68710000001</v>
      </c>
      <c r="G886" s="2">
        <v>281272.48586999997</v>
      </c>
      <c r="H886" s="3">
        <v>-0.14251589000000001</v>
      </c>
      <c r="I886" s="5">
        <v>-40085.798770000001</v>
      </c>
      <c r="J886" s="2">
        <v>603.97838153907799</v>
      </c>
      <c r="K886" s="2">
        <v>704.36101938246554</v>
      </c>
      <c r="L886" s="2">
        <v>589.97</v>
      </c>
      <c r="M886" s="3" t="s">
        <v>4017</v>
      </c>
    </row>
    <row r="887" spans="1:13" x14ac:dyDescent="0.25">
      <c r="A887" t="str">
        <f t="shared" si="13"/>
        <v>619316M132</v>
      </c>
      <c r="B887" s="4" t="s">
        <v>3276</v>
      </c>
      <c r="C887" s="1">
        <v>6193</v>
      </c>
      <c r="D887" s="1" t="s">
        <v>3277</v>
      </c>
      <c r="E887" s="2">
        <v>448.65</v>
      </c>
      <c r="F887" s="2">
        <v>848275.23679999996</v>
      </c>
      <c r="G887" s="2">
        <v>1092621.9750999999</v>
      </c>
      <c r="H887" s="3">
        <v>-0.223633374</v>
      </c>
      <c r="I887" s="5">
        <v>-244346.7383</v>
      </c>
      <c r="J887" s="2">
        <v>1890.7282665775103</v>
      </c>
      <c r="K887" s="2">
        <v>2435.3548982503066</v>
      </c>
      <c r="L887" s="2">
        <v>1877.64</v>
      </c>
      <c r="M887" s="3" t="s">
        <v>4017</v>
      </c>
    </row>
    <row r="888" spans="1:13" x14ac:dyDescent="0.25">
      <c r="A888" t="str">
        <f t="shared" si="13"/>
        <v>619616M13T</v>
      </c>
      <c r="B888" s="4" t="s">
        <v>3282</v>
      </c>
      <c r="C888" s="1">
        <v>6196</v>
      </c>
      <c r="D888" s="1" t="s">
        <v>3283</v>
      </c>
      <c r="E888" s="2">
        <v>164.09</v>
      </c>
      <c r="F888" s="2">
        <v>37442.056199999999</v>
      </c>
      <c r="G888" s="2">
        <v>38958.861374</v>
      </c>
      <c r="H888" s="3">
        <v>-3.8933508999999998E-2</v>
      </c>
      <c r="I888" s="5">
        <v>-1516.8051740000001</v>
      </c>
      <c r="J888" s="2">
        <v>228.17999999999998</v>
      </c>
      <c r="K888" s="2">
        <v>237.42373925284903</v>
      </c>
      <c r="L888" s="2">
        <v>228.18</v>
      </c>
      <c r="M888" s="3" t="s">
        <v>4017</v>
      </c>
    </row>
    <row r="889" spans="1:13" x14ac:dyDescent="0.25">
      <c r="A889" t="str">
        <f t="shared" si="13"/>
        <v>620916M15T</v>
      </c>
      <c r="B889" s="4" t="s">
        <v>3286</v>
      </c>
      <c r="C889" s="1">
        <v>6209</v>
      </c>
      <c r="D889" s="1" t="s">
        <v>3287</v>
      </c>
      <c r="E889" s="2">
        <v>934.94</v>
      </c>
      <c r="F889" s="2">
        <v>439431.14939999999</v>
      </c>
      <c r="G889" s="2">
        <v>367022.40321000002</v>
      </c>
      <c r="H889" s="3">
        <v>0.1972869927</v>
      </c>
      <c r="I889" s="5">
        <v>72408.746184999996</v>
      </c>
      <c r="J889" s="2">
        <v>470.01</v>
      </c>
      <c r="K889" s="2">
        <v>392.56252081416989</v>
      </c>
      <c r="L889" s="2">
        <v>470.01</v>
      </c>
      <c r="M889" s="3" t="s">
        <v>4017</v>
      </c>
    </row>
    <row r="890" spans="1:13" x14ac:dyDescent="0.25">
      <c r="A890" t="str">
        <f t="shared" si="13"/>
        <v>619816M15Z</v>
      </c>
      <c r="B890" s="4" t="s">
        <v>3288</v>
      </c>
      <c r="C890" s="1">
        <v>6198</v>
      </c>
      <c r="D890" s="1" t="s">
        <v>3289</v>
      </c>
      <c r="E890" s="2">
        <v>641.29999999999995</v>
      </c>
      <c r="F890" s="2">
        <v>817414.31640000001</v>
      </c>
      <c r="G890" s="2">
        <v>519999.61718</v>
      </c>
      <c r="H890" s="3">
        <v>0.57195176569999995</v>
      </c>
      <c r="I890" s="5">
        <v>297414.69922000001</v>
      </c>
      <c r="J890" s="2">
        <v>1274.620795883362</v>
      </c>
      <c r="K890" s="2">
        <v>810.85235799157965</v>
      </c>
      <c r="L890" s="2">
        <v>1184.46</v>
      </c>
      <c r="M890" s="3" t="s">
        <v>4017</v>
      </c>
    </row>
    <row r="891" spans="1:13" x14ac:dyDescent="0.25">
      <c r="A891" t="str">
        <f t="shared" si="13"/>
        <v>630917C021</v>
      </c>
      <c r="B891" s="4" t="s">
        <v>3308</v>
      </c>
      <c r="C891" s="1">
        <v>6309</v>
      </c>
      <c r="D891" s="1" t="s">
        <v>3309</v>
      </c>
      <c r="E891" s="2">
        <v>1853.93</v>
      </c>
      <c r="F891" s="2">
        <v>2807094.2108</v>
      </c>
      <c r="G891" s="2">
        <v>3076223.1403999999</v>
      </c>
      <c r="H891" s="3">
        <v>-8.7486804000000001E-2</v>
      </c>
      <c r="I891" s="5">
        <v>-269128.92959999997</v>
      </c>
      <c r="J891" s="2">
        <v>1514.1317152211786</v>
      </c>
      <c r="K891" s="2">
        <v>1659.2984311166008</v>
      </c>
      <c r="L891" s="2">
        <v>1606.86</v>
      </c>
      <c r="M891" s="3" t="s">
        <v>4016</v>
      </c>
    </row>
    <row r="892" spans="1:13" x14ac:dyDescent="0.25">
      <c r="A892" t="str">
        <f t="shared" si="13"/>
        <v>631017C022</v>
      </c>
      <c r="B892" s="4" t="s">
        <v>3310</v>
      </c>
      <c r="C892" s="1">
        <v>6310</v>
      </c>
      <c r="D892" s="1" t="s">
        <v>3311</v>
      </c>
      <c r="E892" s="2">
        <v>593.17999999999995</v>
      </c>
      <c r="F892" s="2">
        <v>1877924.1669999999</v>
      </c>
      <c r="G892" s="2">
        <v>1717477.2786999999</v>
      </c>
      <c r="H892" s="3">
        <v>9.3420093699999998E-2</v>
      </c>
      <c r="I892" s="5">
        <v>160446.88832</v>
      </c>
      <c r="J892" s="2">
        <v>3165.8588742034458</v>
      </c>
      <c r="K892" s="2">
        <v>2895.3728694494084</v>
      </c>
      <c r="L892" s="2">
        <v>3136.79</v>
      </c>
      <c r="M892" s="3" t="s">
        <v>4016</v>
      </c>
    </row>
    <row r="893" spans="1:13" x14ac:dyDescent="0.25">
      <c r="A893" t="str">
        <f t="shared" si="13"/>
        <v>631317C031</v>
      </c>
      <c r="B893" s="4" t="s">
        <v>3316</v>
      </c>
      <c r="C893" s="1">
        <v>6313</v>
      </c>
      <c r="D893" s="1" t="s">
        <v>3317</v>
      </c>
      <c r="E893" s="2">
        <v>1770.67</v>
      </c>
      <c r="F893" s="2">
        <v>1766329.2725</v>
      </c>
      <c r="G893" s="2">
        <v>1804196.6292000001</v>
      </c>
      <c r="H893" s="3">
        <v>-2.0988487E-2</v>
      </c>
      <c r="I893" s="5">
        <v>-37867.356720000003</v>
      </c>
      <c r="J893" s="2">
        <v>997.54853953588179</v>
      </c>
      <c r="K893" s="2">
        <v>1018.9344311475318</v>
      </c>
      <c r="L893" s="2">
        <v>1052.2</v>
      </c>
      <c r="M893" s="3" t="s">
        <v>4016</v>
      </c>
    </row>
    <row r="894" spans="1:13" x14ac:dyDescent="0.25">
      <c r="A894" t="str">
        <f t="shared" si="13"/>
        <v>631417C032</v>
      </c>
      <c r="B894" s="4" t="s">
        <v>3318</v>
      </c>
      <c r="C894" s="1">
        <v>6314</v>
      </c>
      <c r="D894" s="1" t="s">
        <v>3319</v>
      </c>
      <c r="E894" s="2">
        <v>327.83</v>
      </c>
      <c r="F894" s="2">
        <v>884843.8382</v>
      </c>
      <c r="G894" s="2">
        <v>901234.53478999995</v>
      </c>
      <c r="H894" s="3">
        <v>-1.8186938E-2</v>
      </c>
      <c r="I894" s="5">
        <v>-16390.69659</v>
      </c>
      <c r="J894" s="2">
        <v>2699.0935490955681</v>
      </c>
      <c r="K894" s="2">
        <v>2749.0910984046609</v>
      </c>
      <c r="L894" s="2">
        <v>2658.06</v>
      </c>
      <c r="M894" s="3" t="s">
        <v>4017</v>
      </c>
    </row>
    <row r="895" spans="1:13" x14ac:dyDescent="0.25">
      <c r="A895" t="str">
        <f t="shared" si="13"/>
        <v>631717C03J</v>
      </c>
      <c r="B895" s="4" t="s">
        <v>3324</v>
      </c>
      <c r="C895" s="1">
        <v>6317</v>
      </c>
      <c r="D895" s="1" t="s">
        <v>3325</v>
      </c>
      <c r="E895" s="2">
        <v>907.73</v>
      </c>
      <c r="F895" s="2">
        <v>401271.1238</v>
      </c>
      <c r="G895" s="2">
        <v>408248.11181999999</v>
      </c>
      <c r="H895" s="3">
        <v>-1.7090068E-2</v>
      </c>
      <c r="I895" s="5">
        <v>-6976.9880219999995</v>
      </c>
      <c r="J895" s="2">
        <v>442.06</v>
      </c>
      <c r="K895" s="2">
        <v>449.7461930530003</v>
      </c>
      <c r="L895" s="2">
        <v>442.06</v>
      </c>
      <c r="M895" s="3" t="s">
        <v>4018</v>
      </c>
    </row>
    <row r="896" spans="1:13" x14ac:dyDescent="0.25">
      <c r="A896" t="str">
        <f t="shared" si="13"/>
        <v>631817C041</v>
      </c>
      <c r="B896" s="4" t="s">
        <v>3326</v>
      </c>
      <c r="C896" s="1">
        <v>6318</v>
      </c>
      <c r="D896" s="1" t="s">
        <v>3327</v>
      </c>
      <c r="E896" s="2">
        <v>433.53</v>
      </c>
      <c r="F896" s="2">
        <v>944753.03090000001</v>
      </c>
      <c r="G896" s="2">
        <v>982107.87172000005</v>
      </c>
      <c r="H896" s="3">
        <v>-3.8035375000000003E-2</v>
      </c>
      <c r="I896" s="5">
        <v>-37354.840819999998</v>
      </c>
      <c r="J896" s="2">
        <v>2179.2102758747956</v>
      </c>
      <c r="K896" s="2">
        <v>2265.3746493206932</v>
      </c>
      <c r="L896" s="2">
        <v>2318.5300000000002</v>
      </c>
      <c r="M896" s="3" t="s">
        <v>4015</v>
      </c>
    </row>
    <row r="897" spans="1:13" x14ac:dyDescent="0.25">
      <c r="A897" t="str">
        <f t="shared" si="13"/>
        <v>631917C042</v>
      </c>
      <c r="B897" s="4" t="s">
        <v>3328</v>
      </c>
      <c r="C897" s="1">
        <v>6319</v>
      </c>
      <c r="D897" s="1" t="s">
        <v>3329</v>
      </c>
      <c r="E897" s="2">
        <v>197.48</v>
      </c>
      <c r="F897" s="2">
        <v>805293.54940000002</v>
      </c>
      <c r="G897" s="2">
        <v>833743.82340999995</v>
      </c>
      <c r="H897" s="3">
        <v>-3.4123519999999997E-2</v>
      </c>
      <c r="I897" s="5">
        <v>-28450.274010000001</v>
      </c>
      <c r="J897" s="2">
        <v>4077.8486398622649</v>
      </c>
      <c r="K897" s="2">
        <v>4221.9152491897912</v>
      </c>
      <c r="L897" s="2">
        <v>4172.76</v>
      </c>
      <c r="M897" s="3" t="s">
        <v>4017</v>
      </c>
    </row>
    <row r="898" spans="1:13" x14ac:dyDescent="0.25">
      <c r="A898" t="str">
        <f t="shared" si="13"/>
        <v>632217C051</v>
      </c>
      <c r="B898" s="4" t="s">
        <v>3334</v>
      </c>
      <c r="C898" s="1">
        <v>6322</v>
      </c>
      <c r="D898" s="1" t="s">
        <v>3335</v>
      </c>
      <c r="E898" s="2">
        <v>949</v>
      </c>
      <c r="F898" s="2">
        <v>1290591.0859999999</v>
      </c>
      <c r="G898" s="2">
        <v>1252773.0822000001</v>
      </c>
      <c r="H898" s="3">
        <v>3.01874333E-2</v>
      </c>
      <c r="I898" s="5">
        <v>37818.003816999997</v>
      </c>
      <c r="J898" s="2">
        <v>1359.9484573234984</v>
      </c>
      <c r="K898" s="2">
        <v>1320.0980845100105</v>
      </c>
      <c r="L898" s="2">
        <v>1471.26</v>
      </c>
      <c r="M898" s="3" t="s">
        <v>4016</v>
      </c>
    </row>
    <row r="899" spans="1:13" x14ac:dyDescent="0.25">
      <c r="A899" t="str">
        <f t="shared" ref="A899:A962" si="14">TRIM(CONCATENATE(C899,B899))</f>
        <v>632617C05J</v>
      </c>
      <c r="B899" s="4" t="s">
        <v>3340</v>
      </c>
      <c r="C899" s="1">
        <v>6326</v>
      </c>
      <c r="D899" s="1" t="s">
        <v>3341</v>
      </c>
      <c r="E899" s="2">
        <v>1547.43</v>
      </c>
      <c r="F899" s="2">
        <v>781575.94440000004</v>
      </c>
      <c r="G899" s="2">
        <v>782617.46797</v>
      </c>
      <c r="H899" s="3">
        <v>-1.330821E-3</v>
      </c>
      <c r="I899" s="5">
        <v>-1041.5235700000001</v>
      </c>
      <c r="J899" s="2">
        <v>505.08</v>
      </c>
      <c r="K899" s="2">
        <v>505.75306667829881</v>
      </c>
      <c r="L899" s="2">
        <v>505.08000000000004</v>
      </c>
      <c r="M899" s="3" t="s">
        <v>4016</v>
      </c>
    </row>
    <row r="900" spans="1:13" x14ac:dyDescent="0.25">
      <c r="A900" t="str">
        <f t="shared" si="14"/>
        <v>647017K041</v>
      </c>
      <c r="B900" s="4" t="s">
        <v>3342</v>
      </c>
      <c r="C900" s="1">
        <v>6470</v>
      </c>
      <c r="D900" s="1" t="s">
        <v>3343</v>
      </c>
      <c r="E900" s="2">
        <v>726.7</v>
      </c>
      <c r="F900" s="2">
        <v>945584.24800000002</v>
      </c>
      <c r="G900" s="2">
        <v>1029280.6862999999</v>
      </c>
      <c r="H900" s="3">
        <v>-8.1315466000000003E-2</v>
      </c>
      <c r="I900" s="5">
        <v>-83696.438299999994</v>
      </c>
      <c r="J900" s="2">
        <v>1301.2030383927342</v>
      </c>
      <c r="K900" s="2">
        <v>1416.3763400302737</v>
      </c>
      <c r="L900" s="2">
        <v>1295.93</v>
      </c>
      <c r="M900" s="3" t="s">
        <v>4017</v>
      </c>
    </row>
    <row r="901" spans="1:13" x14ac:dyDescent="0.25">
      <c r="A901" t="str">
        <f t="shared" si="14"/>
        <v>647117K042</v>
      </c>
      <c r="B901" s="4" t="s">
        <v>3344</v>
      </c>
      <c r="C901" s="1">
        <v>6471</v>
      </c>
      <c r="D901" s="1" t="s">
        <v>3345</v>
      </c>
      <c r="E901" s="2">
        <v>400.56</v>
      </c>
      <c r="F901" s="2">
        <v>1151633.3162</v>
      </c>
      <c r="G901" s="2">
        <v>1255633.0471000001</v>
      </c>
      <c r="H901" s="3">
        <v>-8.2826531999999994E-2</v>
      </c>
      <c r="I901" s="5">
        <v>-103999.7309</v>
      </c>
      <c r="J901" s="2">
        <v>2875.0582090073895</v>
      </c>
      <c r="K901" s="2">
        <v>3134.6940460854803</v>
      </c>
      <c r="L901" s="2">
        <v>2890.72</v>
      </c>
      <c r="M901" s="3" t="s">
        <v>4017</v>
      </c>
    </row>
    <row r="902" spans="1:13" x14ac:dyDescent="0.25">
      <c r="A902" t="str">
        <f t="shared" si="14"/>
        <v>647417K051</v>
      </c>
      <c r="B902" s="4" t="s">
        <v>3350</v>
      </c>
      <c r="C902" s="1">
        <v>6474</v>
      </c>
      <c r="D902" s="1" t="s">
        <v>3351</v>
      </c>
      <c r="E902" s="2">
        <v>264.67</v>
      </c>
      <c r="F902" s="2">
        <v>1073191.8561</v>
      </c>
      <c r="G902" s="2">
        <v>463375.21152999997</v>
      </c>
      <c r="H902" s="3">
        <v>1.3160320824</v>
      </c>
      <c r="I902" s="5">
        <v>609816.64457</v>
      </c>
      <c r="J902" s="2">
        <v>4054.8299999999995</v>
      </c>
      <c r="K902" s="2">
        <v>1750.765902935731</v>
      </c>
      <c r="L902" s="2">
        <v>4054.83</v>
      </c>
      <c r="M902" s="3" t="s">
        <v>4009</v>
      </c>
    </row>
    <row r="903" spans="1:13" x14ac:dyDescent="0.25">
      <c r="A903" t="str">
        <f t="shared" si="14"/>
        <v>647817K061</v>
      </c>
      <c r="B903" s="4" t="s">
        <v>3352</v>
      </c>
      <c r="C903" s="1">
        <v>6478</v>
      </c>
      <c r="D903" s="1" t="s">
        <v>3353</v>
      </c>
      <c r="E903" s="2">
        <v>442.55</v>
      </c>
      <c r="F903" s="2">
        <v>377851.25140000001</v>
      </c>
      <c r="G903" s="2">
        <v>642350.85956999997</v>
      </c>
      <c r="H903" s="3">
        <v>-0.41176812400000001</v>
      </c>
      <c r="I903" s="5">
        <v>-264499.60820000002</v>
      </c>
      <c r="J903" s="2">
        <v>853.80465800474519</v>
      </c>
      <c r="K903" s="2">
        <v>1451.4763519828266</v>
      </c>
      <c r="L903" s="2">
        <v>858.18</v>
      </c>
      <c r="M903" s="3" t="s">
        <v>4017</v>
      </c>
    </row>
    <row r="904" spans="1:13" x14ac:dyDescent="0.25">
      <c r="A904" t="str">
        <f t="shared" si="14"/>
        <v>648217K07J</v>
      </c>
      <c r="B904" s="4" t="s">
        <v>3358</v>
      </c>
      <c r="C904" s="1">
        <v>6482</v>
      </c>
      <c r="D904" s="1" t="s">
        <v>3359</v>
      </c>
      <c r="E904" s="2">
        <v>3519.11</v>
      </c>
      <c r="F904" s="2">
        <v>1186784.6564</v>
      </c>
      <c r="G904" s="2">
        <v>1205203.6658000001</v>
      </c>
      <c r="H904" s="3">
        <v>-1.5282901999999999E-2</v>
      </c>
      <c r="I904" s="5">
        <v>-18419.00935</v>
      </c>
      <c r="J904" s="2">
        <v>337.24</v>
      </c>
      <c r="K904" s="2">
        <v>342.47399649343157</v>
      </c>
      <c r="L904" s="2">
        <v>337.24</v>
      </c>
      <c r="M904" s="3" t="s">
        <v>4016</v>
      </c>
    </row>
    <row r="905" spans="1:13" x14ac:dyDescent="0.25">
      <c r="A905" t="str">
        <f t="shared" si="14"/>
        <v>648717M061</v>
      </c>
      <c r="B905" s="4" t="s">
        <v>3368</v>
      </c>
      <c r="C905" s="1">
        <v>6487</v>
      </c>
      <c r="D905" s="1" t="s">
        <v>3369</v>
      </c>
      <c r="E905" s="2">
        <v>5428.96</v>
      </c>
      <c r="F905" s="2">
        <v>7823247.3607000001</v>
      </c>
      <c r="G905" s="2">
        <v>6911925.5963000003</v>
      </c>
      <c r="H905" s="3">
        <v>0.13184773929999999</v>
      </c>
      <c r="I905" s="5">
        <v>911321.76439000003</v>
      </c>
      <c r="J905" s="2">
        <v>1441.0213670205712</v>
      </c>
      <c r="K905" s="2">
        <v>1273.1583206175769</v>
      </c>
      <c r="L905" s="2">
        <v>1424.1</v>
      </c>
      <c r="M905" s="3" t="s">
        <v>4016</v>
      </c>
    </row>
    <row r="906" spans="1:13" x14ac:dyDescent="0.25">
      <c r="A906" t="str">
        <f t="shared" si="14"/>
        <v>648817M062</v>
      </c>
      <c r="B906" s="4" t="s">
        <v>3370</v>
      </c>
      <c r="C906" s="1">
        <v>6488</v>
      </c>
      <c r="D906" s="1" t="s">
        <v>3371</v>
      </c>
      <c r="E906" s="2">
        <v>1569.21</v>
      </c>
      <c r="F906" s="2">
        <v>3604834.5090000001</v>
      </c>
      <c r="G906" s="2">
        <v>2991990.2082000002</v>
      </c>
      <c r="H906" s="3">
        <v>0.20482831100000001</v>
      </c>
      <c r="I906" s="5">
        <v>612844.30079999997</v>
      </c>
      <c r="J906" s="2">
        <v>2297.2288661173457</v>
      </c>
      <c r="K906" s="2">
        <v>1906.6856623396486</v>
      </c>
      <c r="L906" s="2">
        <v>2277.4</v>
      </c>
      <c r="M906" s="3" t="s">
        <v>4016</v>
      </c>
    </row>
    <row r="907" spans="1:13" x14ac:dyDescent="0.25">
      <c r="A907" t="str">
        <f t="shared" si="14"/>
        <v>648917M063</v>
      </c>
      <c r="B907" s="4" t="s">
        <v>3372</v>
      </c>
      <c r="C907" s="1">
        <v>6489</v>
      </c>
      <c r="D907" s="1" t="s">
        <v>3373</v>
      </c>
      <c r="E907" s="2">
        <v>723.48</v>
      </c>
      <c r="F907" s="2">
        <v>2348273.0098000001</v>
      </c>
      <c r="G907" s="2">
        <v>2462287.3128</v>
      </c>
      <c r="H907" s="3">
        <v>-4.6304223999999998E-2</v>
      </c>
      <c r="I907" s="5">
        <v>-114014.303</v>
      </c>
      <c r="J907" s="2">
        <v>3245.8022471941176</v>
      </c>
      <c r="K907" s="2">
        <v>3403.3937535246309</v>
      </c>
      <c r="L907" s="2">
        <v>3212.36</v>
      </c>
      <c r="M907" s="3" t="s">
        <v>4017</v>
      </c>
    </row>
    <row r="908" spans="1:13" x14ac:dyDescent="0.25">
      <c r="A908" t="str">
        <f t="shared" si="14"/>
        <v>649117M06T</v>
      </c>
      <c r="B908" s="4" t="s">
        <v>3376</v>
      </c>
      <c r="C908" s="1">
        <v>6491</v>
      </c>
      <c r="D908" s="1" t="s">
        <v>3377</v>
      </c>
      <c r="E908" s="2">
        <v>7403.62</v>
      </c>
      <c r="F908" s="2">
        <v>4256933.4276000001</v>
      </c>
      <c r="G908" s="2">
        <v>3577334.6579</v>
      </c>
      <c r="H908" s="3">
        <v>0.18997349550000001</v>
      </c>
      <c r="I908" s="5">
        <v>679598.76965000003</v>
      </c>
      <c r="J908" s="2">
        <v>574.98</v>
      </c>
      <c r="K908" s="2">
        <v>483.18723244845091</v>
      </c>
      <c r="L908" s="2">
        <v>574.98</v>
      </c>
      <c r="M908" s="3" t="s">
        <v>4009</v>
      </c>
    </row>
    <row r="909" spans="1:13" x14ac:dyDescent="0.25">
      <c r="A909" t="str">
        <f t="shared" si="14"/>
        <v>649217M071</v>
      </c>
      <c r="B909" s="4" t="s">
        <v>3378</v>
      </c>
      <c r="C909" s="1">
        <v>6492</v>
      </c>
      <c r="D909" s="1" t="s">
        <v>3379</v>
      </c>
      <c r="E909" s="2">
        <v>640.77</v>
      </c>
      <c r="F909" s="2">
        <v>706762.08360000001</v>
      </c>
      <c r="G909" s="2">
        <v>649082.03255</v>
      </c>
      <c r="H909" s="3">
        <v>8.8864039000000006E-2</v>
      </c>
      <c r="I909" s="5">
        <v>57680.051053000003</v>
      </c>
      <c r="J909" s="2">
        <v>1102.9887223184608</v>
      </c>
      <c r="K909" s="2">
        <v>1012.971943989263</v>
      </c>
      <c r="L909" s="2">
        <v>1086.32</v>
      </c>
      <c r="M909" s="3" t="s">
        <v>4017</v>
      </c>
    </row>
    <row r="910" spans="1:13" x14ac:dyDescent="0.25">
      <c r="A910" t="str">
        <f t="shared" si="14"/>
        <v>649617M07T</v>
      </c>
      <c r="B910" s="4" t="s">
        <v>3386</v>
      </c>
      <c r="C910" s="1">
        <v>6496</v>
      </c>
      <c r="D910" s="1" t="s">
        <v>3387</v>
      </c>
      <c r="E910" s="2">
        <v>746.16</v>
      </c>
      <c r="F910" s="2">
        <v>339711.72480000003</v>
      </c>
      <c r="G910" s="2">
        <v>364029.51974000002</v>
      </c>
      <c r="H910" s="3">
        <v>-6.6801711E-2</v>
      </c>
      <c r="I910" s="5">
        <v>-24317.79494</v>
      </c>
      <c r="J910" s="2">
        <v>455.28000000000003</v>
      </c>
      <c r="K910" s="2">
        <v>487.8705904095637</v>
      </c>
      <c r="L910" s="2">
        <v>455.28</v>
      </c>
      <c r="M910" s="3" t="s">
        <v>4017</v>
      </c>
    </row>
    <row r="911" spans="1:13" x14ac:dyDescent="0.25">
      <c r="A911" t="str">
        <f t="shared" si="14"/>
        <v>651217M121</v>
      </c>
      <c r="B911" s="4" t="s">
        <v>3418</v>
      </c>
      <c r="C911" s="1">
        <v>6512</v>
      </c>
      <c r="D911" s="1" t="s">
        <v>3419</v>
      </c>
      <c r="E911" s="2">
        <v>785.84</v>
      </c>
      <c r="F911" s="2">
        <v>739558.03639999998</v>
      </c>
      <c r="G911" s="2">
        <v>721427.10702999996</v>
      </c>
      <c r="H911" s="3">
        <v>2.5132032299999999E-2</v>
      </c>
      <c r="I911" s="5">
        <v>18130.929367000001</v>
      </c>
      <c r="J911" s="2">
        <v>941.10510587396925</v>
      </c>
      <c r="K911" s="2">
        <v>918.03306911076038</v>
      </c>
      <c r="L911" s="2">
        <v>897.76</v>
      </c>
      <c r="M911" s="3" t="s">
        <v>4015</v>
      </c>
    </row>
    <row r="912" spans="1:13" x14ac:dyDescent="0.25">
      <c r="A912" t="str">
        <f t="shared" si="14"/>
        <v>651317M122</v>
      </c>
      <c r="B912" s="4" t="s">
        <v>3420</v>
      </c>
      <c r="C912" s="1">
        <v>6513</v>
      </c>
      <c r="D912" s="1" t="s">
        <v>3421</v>
      </c>
      <c r="E912" s="2">
        <v>512.53</v>
      </c>
      <c r="F912" s="2">
        <v>1614335.6693</v>
      </c>
      <c r="G912" s="2">
        <v>1572492.0917</v>
      </c>
      <c r="H912" s="3">
        <v>2.66097221E-2</v>
      </c>
      <c r="I912" s="5">
        <v>41843.577575000003</v>
      </c>
      <c r="J912" s="2">
        <v>3149.7388822117732</v>
      </c>
      <c r="K912" s="2">
        <v>3068.0976561372017</v>
      </c>
      <c r="L912" s="2">
        <v>3113.87</v>
      </c>
      <c r="M912" s="3" t="s">
        <v>4015</v>
      </c>
    </row>
    <row r="913" spans="1:13" x14ac:dyDescent="0.25">
      <c r="A913" t="str">
        <f t="shared" si="14"/>
        <v>651617M12T</v>
      </c>
      <c r="B913" s="4" t="s">
        <v>3426</v>
      </c>
      <c r="C913" s="1">
        <v>6516</v>
      </c>
      <c r="D913" s="1" t="s">
        <v>3427</v>
      </c>
      <c r="E913" s="2">
        <v>566.80999999999995</v>
      </c>
      <c r="F913" s="2">
        <v>120781.5429</v>
      </c>
      <c r="G913" s="2">
        <v>155564.87445</v>
      </c>
      <c r="H913" s="3">
        <v>-0.22359373699999999</v>
      </c>
      <c r="I913" s="5">
        <v>-34783.331550000003</v>
      </c>
      <c r="J913" s="2">
        <v>213.09000000000003</v>
      </c>
      <c r="K913" s="2">
        <v>274.45682759654915</v>
      </c>
      <c r="L913" s="2">
        <v>213.09</v>
      </c>
      <c r="M913" s="3" t="s">
        <v>4018</v>
      </c>
    </row>
    <row r="914" spans="1:13" x14ac:dyDescent="0.25">
      <c r="A914" t="str">
        <f t="shared" si="14"/>
        <v>652217M14Z</v>
      </c>
      <c r="B914" s="4" t="s">
        <v>3436</v>
      </c>
      <c r="C914" s="1">
        <v>6522</v>
      </c>
      <c r="D914" s="1" t="s">
        <v>3437</v>
      </c>
      <c r="E914" s="2">
        <v>853.31</v>
      </c>
      <c r="F914" s="2">
        <v>343576.73839999997</v>
      </c>
      <c r="G914" s="2">
        <v>373366.41952</v>
      </c>
      <c r="H914" s="3">
        <v>-7.9786718000000006E-2</v>
      </c>
      <c r="I914" s="5">
        <v>-29789.681120000001</v>
      </c>
      <c r="J914" s="2">
        <v>402.64</v>
      </c>
      <c r="K914" s="2">
        <v>437.55073715296908</v>
      </c>
      <c r="L914" s="2">
        <v>402.64</v>
      </c>
      <c r="M914" s="3" t="s">
        <v>4018</v>
      </c>
    </row>
    <row r="915" spans="1:13" x14ac:dyDescent="0.25">
      <c r="A915" t="str">
        <f t="shared" si="14"/>
        <v>670218C021</v>
      </c>
      <c r="B915" s="4" t="s">
        <v>3438</v>
      </c>
      <c r="C915" s="1">
        <v>6702</v>
      </c>
      <c r="D915" s="1" t="s">
        <v>3439</v>
      </c>
      <c r="E915" s="2">
        <v>232.13</v>
      </c>
      <c r="F915" s="2">
        <v>224944.33679999999</v>
      </c>
      <c r="G915" s="2">
        <v>337416.14770999999</v>
      </c>
      <c r="H915" s="3">
        <v>-0.33333262699999999</v>
      </c>
      <c r="I915" s="5">
        <v>-112471.8109</v>
      </c>
      <c r="J915" s="2">
        <v>969.04465945806226</v>
      </c>
      <c r="K915" s="2">
        <v>1453.5654491448756</v>
      </c>
      <c r="L915" s="2">
        <v>1070.71</v>
      </c>
      <c r="M915" s="3" t="s">
        <v>4017</v>
      </c>
    </row>
    <row r="916" spans="1:13" x14ac:dyDescent="0.25">
      <c r="A916" t="str">
        <f t="shared" si="14"/>
        <v>670318C022</v>
      </c>
      <c r="B916" s="4" t="s">
        <v>3440</v>
      </c>
      <c r="C916" s="1">
        <v>6703</v>
      </c>
      <c r="D916" s="1" t="s">
        <v>3441</v>
      </c>
      <c r="E916" s="2">
        <v>79.08</v>
      </c>
      <c r="F916" s="2">
        <v>206760.9828</v>
      </c>
      <c r="G916" s="2">
        <v>277184.98726999998</v>
      </c>
      <c r="H916" s="3">
        <v>-0.25406860999999997</v>
      </c>
      <c r="I916" s="5">
        <v>-70424.00447</v>
      </c>
      <c r="J916" s="2">
        <v>2614.5799544764795</v>
      </c>
      <c r="K916" s="2">
        <v>3505.1212350784017</v>
      </c>
      <c r="L916" s="2">
        <v>2607.77</v>
      </c>
      <c r="M916" s="3" t="s">
        <v>4017</v>
      </c>
    </row>
    <row r="917" spans="1:13" x14ac:dyDescent="0.25">
      <c r="A917" t="str">
        <f t="shared" si="14"/>
        <v>670418C023</v>
      </c>
      <c r="B917" s="4" t="s">
        <v>3442</v>
      </c>
      <c r="C917" s="1">
        <v>6704</v>
      </c>
      <c r="D917" s="1" t="s">
        <v>3443</v>
      </c>
      <c r="E917" s="2">
        <v>171.08</v>
      </c>
      <c r="F917" s="2">
        <v>697256.6925</v>
      </c>
      <c r="G917" s="2">
        <v>723467.93432</v>
      </c>
      <c r="H917" s="3">
        <v>-3.6229997999999999E-2</v>
      </c>
      <c r="I917" s="5">
        <v>-26211.241819999999</v>
      </c>
      <c r="J917" s="2">
        <v>4075.6177957680616</v>
      </c>
      <c r="K917" s="2">
        <v>4228.8282342763614</v>
      </c>
      <c r="L917" s="2">
        <v>4111.8599999999997</v>
      </c>
      <c r="M917" s="3" t="s">
        <v>4017</v>
      </c>
    </row>
    <row r="918" spans="1:13" x14ac:dyDescent="0.25">
      <c r="A918" t="str">
        <f t="shared" si="14"/>
        <v>677218M041</v>
      </c>
      <c r="B918" s="4" t="s">
        <v>3462</v>
      </c>
      <c r="C918" s="1">
        <v>6772</v>
      </c>
      <c r="D918" s="1" t="s">
        <v>3463</v>
      </c>
      <c r="E918" s="2">
        <v>1049.81</v>
      </c>
      <c r="F918" s="2">
        <v>699937.41460000002</v>
      </c>
      <c r="G918" s="2">
        <v>1017209.8909</v>
      </c>
      <c r="H918" s="3">
        <v>-0.31190463200000001</v>
      </c>
      <c r="I918" s="5">
        <v>-317272.47629999998</v>
      </c>
      <c r="J918" s="2">
        <v>666.72770748992684</v>
      </c>
      <c r="K918" s="2">
        <v>968.94665787142435</v>
      </c>
      <c r="L918" s="2">
        <v>659.46</v>
      </c>
      <c r="M918" s="3" t="s">
        <v>4016</v>
      </c>
    </row>
    <row r="919" spans="1:13" x14ac:dyDescent="0.25">
      <c r="A919" t="str">
        <f t="shared" si="14"/>
        <v>677318M042</v>
      </c>
      <c r="B919" s="4" t="s">
        <v>3464</v>
      </c>
      <c r="C919" s="1">
        <v>6773</v>
      </c>
      <c r="D919" s="1" t="s">
        <v>3465</v>
      </c>
      <c r="E919" s="2">
        <v>796.02</v>
      </c>
      <c r="F919" s="2">
        <v>1003139.7966</v>
      </c>
      <c r="G919" s="2">
        <v>1274134.0205000001</v>
      </c>
      <c r="H919" s="3">
        <v>-0.21268894799999999</v>
      </c>
      <c r="I919" s="5">
        <v>-270994.22389999998</v>
      </c>
      <c r="J919" s="2">
        <v>1260.1942119544735</v>
      </c>
      <c r="K919" s="2">
        <v>1600.6306631742923</v>
      </c>
      <c r="L919" s="2">
        <v>1249.6300000000001</v>
      </c>
      <c r="M919" s="3" t="s">
        <v>4015</v>
      </c>
    </row>
    <row r="920" spans="1:13" x14ac:dyDescent="0.25">
      <c r="A920" t="str">
        <f t="shared" si="14"/>
        <v>677618M04T</v>
      </c>
      <c r="B920" s="4" t="s">
        <v>3470</v>
      </c>
      <c r="C920" s="1">
        <v>6776</v>
      </c>
      <c r="D920" s="1" t="s">
        <v>3471</v>
      </c>
      <c r="E920" s="2">
        <v>949.37</v>
      </c>
      <c r="F920" s="2">
        <v>191611.34710000001</v>
      </c>
      <c r="G920" s="2">
        <v>321309.13842999999</v>
      </c>
      <c r="H920" s="3">
        <v>-0.40365422499999998</v>
      </c>
      <c r="I920" s="5">
        <v>-129697.7913</v>
      </c>
      <c r="J920" s="2">
        <v>201.83</v>
      </c>
      <c r="K920" s="2">
        <v>338.44458791619707</v>
      </c>
      <c r="L920" s="2">
        <v>201.83</v>
      </c>
      <c r="M920" s="3" t="s">
        <v>4015</v>
      </c>
    </row>
    <row r="921" spans="1:13" x14ac:dyDescent="0.25">
      <c r="A921" t="str">
        <f t="shared" si="14"/>
        <v>678118M071</v>
      </c>
      <c r="B921" s="4" t="s">
        <v>3480</v>
      </c>
      <c r="C921" s="1">
        <v>6781</v>
      </c>
      <c r="D921" s="1" t="s">
        <v>3481</v>
      </c>
      <c r="E921" s="2">
        <v>546.09</v>
      </c>
      <c r="F921" s="2">
        <v>691861.21169999999</v>
      </c>
      <c r="G921" s="2">
        <v>754347.32941999997</v>
      </c>
      <c r="H921" s="3">
        <v>-8.2834676999999995E-2</v>
      </c>
      <c r="I921" s="5">
        <v>-62486.117720000002</v>
      </c>
      <c r="J921" s="2">
        <v>1266.93624072955</v>
      </c>
      <c r="K921" s="2">
        <v>1381.3608185830174</v>
      </c>
      <c r="L921" s="2">
        <v>1261.8800000000001</v>
      </c>
      <c r="M921" s="3" t="s">
        <v>4015</v>
      </c>
    </row>
    <row r="922" spans="1:13" x14ac:dyDescent="0.25">
      <c r="A922" t="str">
        <f t="shared" si="14"/>
        <v>678218M072</v>
      </c>
      <c r="B922" s="4" t="s">
        <v>3482</v>
      </c>
      <c r="C922" s="1">
        <v>6782</v>
      </c>
      <c r="D922" s="1" t="s">
        <v>3483</v>
      </c>
      <c r="E922" s="2">
        <v>803.73</v>
      </c>
      <c r="F922" s="2">
        <v>1820135.0416000001</v>
      </c>
      <c r="G922" s="2">
        <v>2197895.1116999998</v>
      </c>
      <c r="H922" s="3">
        <v>-0.17187356600000001</v>
      </c>
      <c r="I922" s="5">
        <v>-377760.07010000001</v>
      </c>
      <c r="J922" s="2">
        <v>2264.61005760641</v>
      </c>
      <c r="K922" s="2">
        <v>2734.6187297973197</v>
      </c>
      <c r="L922" s="2">
        <v>2331.58</v>
      </c>
      <c r="M922" s="3" t="s">
        <v>4018</v>
      </c>
    </row>
    <row r="923" spans="1:13" x14ac:dyDescent="0.25">
      <c r="A923" t="str">
        <f t="shared" si="14"/>
        <v>678318M073</v>
      </c>
      <c r="B923" s="4" t="s">
        <v>3484</v>
      </c>
      <c r="C923" s="1">
        <v>6783</v>
      </c>
      <c r="D923" s="1" t="s">
        <v>3485</v>
      </c>
      <c r="E923" s="2">
        <v>936.85</v>
      </c>
      <c r="F923" s="2">
        <v>3018295.9364</v>
      </c>
      <c r="G923" s="2">
        <v>3456354.2034</v>
      </c>
      <c r="H923" s="3">
        <v>-0.126739981</v>
      </c>
      <c r="I923" s="5">
        <v>-438058.26699999999</v>
      </c>
      <c r="J923" s="2">
        <v>3221.7494117521483</v>
      </c>
      <c r="K923" s="2">
        <v>3689.3357564177827</v>
      </c>
      <c r="L923" s="2">
        <v>3319.44</v>
      </c>
      <c r="M923" s="3" t="s">
        <v>4015</v>
      </c>
    </row>
    <row r="924" spans="1:13" x14ac:dyDescent="0.25">
      <c r="A924" t="str">
        <f t="shared" si="14"/>
        <v>678518M07T</v>
      </c>
      <c r="B924" s="4" t="s">
        <v>3488</v>
      </c>
      <c r="C924" s="1">
        <v>6785</v>
      </c>
      <c r="D924" s="1" t="s">
        <v>3489</v>
      </c>
      <c r="E924" s="2">
        <v>128.63999999999999</v>
      </c>
      <c r="F924" s="2">
        <v>24453.177599999999</v>
      </c>
      <c r="G924" s="2">
        <v>40651.427034</v>
      </c>
      <c r="H924" s="3">
        <v>-0.39846693300000002</v>
      </c>
      <c r="I924" s="5">
        <v>-16198.24943</v>
      </c>
      <c r="J924" s="2">
        <v>190.09</v>
      </c>
      <c r="K924" s="2">
        <v>316.00922756529854</v>
      </c>
      <c r="L924" s="2">
        <v>190.09</v>
      </c>
      <c r="M924" s="3" t="s">
        <v>4017</v>
      </c>
    </row>
    <row r="925" spans="1:13" x14ac:dyDescent="0.25">
      <c r="A925" t="str">
        <f t="shared" si="14"/>
        <v>706819M02T</v>
      </c>
      <c r="B925" s="4" t="s">
        <v>3540</v>
      </c>
      <c r="C925" s="1">
        <v>7068</v>
      </c>
      <c r="D925" s="1" t="s">
        <v>3541</v>
      </c>
      <c r="E925" s="2">
        <v>515.12</v>
      </c>
      <c r="F925" s="2">
        <v>106959.5168</v>
      </c>
      <c r="G925" s="2">
        <v>194941.95100999999</v>
      </c>
      <c r="H925" s="3">
        <v>-0.451326324</v>
      </c>
      <c r="I925" s="5">
        <v>-87982.434210000007</v>
      </c>
      <c r="J925" s="2">
        <v>207.64</v>
      </c>
      <c r="K925" s="2">
        <v>378.43988004736758</v>
      </c>
      <c r="L925" s="2">
        <v>207.64</v>
      </c>
      <c r="M925" s="3" t="s">
        <v>4017</v>
      </c>
    </row>
    <row r="926" spans="1:13" x14ac:dyDescent="0.25">
      <c r="A926" t="str">
        <f t="shared" si="14"/>
        <v>707519M072</v>
      </c>
      <c r="B926" s="4" t="s">
        <v>3554</v>
      </c>
      <c r="C926" s="1">
        <v>7075</v>
      </c>
      <c r="D926" s="1" t="s">
        <v>3555</v>
      </c>
      <c r="E926" s="2">
        <v>447.07</v>
      </c>
      <c r="F926" s="2">
        <v>663868.00520000001</v>
      </c>
      <c r="G926" s="2">
        <v>1123082.1329000001</v>
      </c>
      <c r="H926" s="3">
        <v>-0.40888739499999999</v>
      </c>
      <c r="I926" s="5">
        <v>-459214.12770000001</v>
      </c>
      <c r="J926" s="2">
        <v>1484.9307830988437</v>
      </c>
      <c r="K926" s="2">
        <v>2512.0946001744696</v>
      </c>
      <c r="L926" s="2">
        <v>1530.98</v>
      </c>
      <c r="M926" s="3" t="s">
        <v>4017</v>
      </c>
    </row>
    <row r="927" spans="1:13" x14ac:dyDescent="0.25">
      <c r="A927" t="str">
        <f t="shared" si="14"/>
        <v>707819M07T</v>
      </c>
      <c r="B927" s="4" t="s">
        <v>3560</v>
      </c>
      <c r="C927" s="1">
        <v>7078</v>
      </c>
      <c r="D927" s="1" t="s">
        <v>3561</v>
      </c>
      <c r="E927" s="2">
        <v>353.92</v>
      </c>
      <c r="F927" s="2">
        <v>42381.919999999998</v>
      </c>
      <c r="G927" s="2">
        <v>97931.996259000007</v>
      </c>
      <c r="H927" s="3">
        <v>-0.567231123</v>
      </c>
      <c r="I927" s="5">
        <v>-55550.076260000002</v>
      </c>
      <c r="J927" s="2">
        <v>119.74999999999999</v>
      </c>
      <c r="K927" s="2">
        <v>276.70658979147828</v>
      </c>
      <c r="L927" s="2">
        <v>119.75</v>
      </c>
      <c r="M927" s="3" t="s">
        <v>4010</v>
      </c>
    </row>
    <row r="928" spans="1:13" x14ac:dyDescent="0.25">
      <c r="A928" t="str">
        <f t="shared" si="14"/>
        <v>726720Z041</v>
      </c>
      <c r="B928" s="4" t="s">
        <v>3660</v>
      </c>
      <c r="C928" s="1">
        <v>7267</v>
      </c>
      <c r="D928" s="1" t="s">
        <v>3661</v>
      </c>
      <c r="E928" s="2">
        <v>4355.26</v>
      </c>
      <c r="F928" s="2">
        <v>6017203.2229000004</v>
      </c>
      <c r="G928" s="2">
        <v>6458348.6613999996</v>
      </c>
      <c r="H928" s="3">
        <v>-6.8306227999999997E-2</v>
      </c>
      <c r="I928" s="5">
        <v>-441145.43849999999</v>
      </c>
      <c r="J928" s="2">
        <v>1381.5944910062774</v>
      </c>
      <c r="K928" s="2">
        <v>1482.8847557665902</v>
      </c>
      <c r="L928" s="2">
        <v>1380.16</v>
      </c>
      <c r="M928" s="3" t="s">
        <v>4015</v>
      </c>
    </row>
    <row r="929" spans="1:13" x14ac:dyDescent="0.25">
      <c r="A929" t="str">
        <f t="shared" si="14"/>
        <v>727220Z051</v>
      </c>
      <c r="B929" s="4" t="s">
        <v>3670</v>
      </c>
      <c r="C929" s="1">
        <v>7272</v>
      </c>
      <c r="D929" s="1" t="s">
        <v>3671</v>
      </c>
      <c r="E929" s="2">
        <v>928.97</v>
      </c>
      <c r="F929" s="2">
        <v>257008.84020000001</v>
      </c>
      <c r="G929" s="2">
        <v>449114.70442999998</v>
      </c>
      <c r="H929" s="3">
        <v>-0.42774342999999998</v>
      </c>
      <c r="I929" s="5">
        <v>-192105.86420000001</v>
      </c>
      <c r="J929" s="2">
        <v>276.66000000000003</v>
      </c>
      <c r="K929" s="2">
        <v>483.45447584959686</v>
      </c>
      <c r="L929" s="2">
        <v>276.66000000000003</v>
      </c>
      <c r="M929" s="3" t="s">
        <v>4015</v>
      </c>
    </row>
    <row r="930" spans="1:13" x14ac:dyDescent="0.25">
      <c r="A930" t="str">
        <f t="shared" si="14"/>
        <v>740621C021</v>
      </c>
      <c r="B930" s="4" t="s">
        <v>3684</v>
      </c>
      <c r="C930" s="1">
        <v>7406</v>
      </c>
      <c r="D930" s="1" t="s">
        <v>3685</v>
      </c>
      <c r="E930" s="2">
        <v>1969.75</v>
      </c>
      <c r="F930" s="2">
        <v>2019002.6068</v>
      </c>
      <c r="G930" s="2">
        <v>2350191.8665999998</v>
      </c>
      <c r="H930" s="3">
        <v>-0.140920094</v>
      </c>
      <c r="I930" s="5">
        <v>-331189.2598</v>
      </c>
      <c r="J930" s="2">
        <v>1025.0044964081735</v>
      </c>
      <c r="K930" s="2">
        <v>1193.1422092143673</v>
      </c>
      <c r="L930" s="2">
        <v>1000.72</v>
      </c>
      <c r="M930" s="3" t="s">
        <v>4016</v>
      </c>
    </row>
    <row r="931" spans="1:13" x14ac:dyDescent="0.25">
      <c r="A931" t="str">
        <f t="shared" si="14"/>
        <v>741021C02J</v>
      </c>
      <c r="B931" s="4" t="s">
        <v>3688</v>
      </c>
      <c r="C931" s="1">
        <v>7410</v>
      </c>
      <c r="D931" s="1" t="s">
        <v>3689</v>
      </c>
      <c r="E931" s="2">
        <v>4141.3</v>
      </c>
      <c r="F931" s="2">
        <v>4144281.736</v>
      </c>
      <c r="G931" s="2">
        <v>3280421.0841999999</v>
      </c>
      <c r="H931" s="3">
        <v>0.26333834280000001</v>
      </c>
      <c r="I931" s="5">
        <v>863860.65185000002</v>
      </c>
      <c r="J931" s="2">
        <v>1000.7199999999999</v>
      </c>
      <c r="K931" s="2">
        <v>792.12350812546777</v>
      </c>
      <c r="L931" s="2">
        <v>1000.72</v>
      </c>
      <c r="M931" s="3" t="s">
        <v>4009</v>
      </c>
    </row>
    <row r="932" spans="1:13" x14ac:dyDescent="0.25">
      <c r="A932" t="str">
        <f t="shared" si="14"/>
        <v>741521C041</v>
      </c>
      <c r="B932" s="4" t="s">
        <v>3692</v>
      </c>
      <c r="C932" s="1">
        <v>7415</v>
      </c>
      <c r="D932" s="1" t="s">
        <v>3693</v>
      </c>
      <c r="E932" s="2">
        <v>1277.28</v>
      </c>
      <c r="F932" s="2">
        <v>1566026.3907000001</v>
      </c>
      <c r="G932" s="2">
        <v>1615853.2786000001</v>
      </c>
      <c r="H932" s="3">
        <v>-3.0836269999999999E-2</v>
      </c>
      <c r="I932" s="5">
        <v>-49826.887929999997</v>
      </c>
      <c r="J932" s="2">
        <v>1226.0635026775649</v>
      </c>
      <c r="K932" s="2">
        <v>1265.0736554240261</v>
      </c>
      <c r="L932" s="2">
        <v>1200.5999999999999</v>
      </c>
      <c r="M932" s="3" t="s">
        <v>4018</v>
      </c>
    </row>
    <row r="933" spans="1:13" x14ac:dyDescent="0.25">
      <c r="A933" t="str">
        <f t="shared" si="14"/>
        <v>741921C04J</v>
      </c>
      <c r="B933" s="4" t="s">
        <v>3694</v>
      </c>
      <c r="C933" s="1">
        <v>7419</v>
      </c>
      <c r="D933" s="1" t="s">
        <v>3695</v>
      </c>
      <c r="E933" s="2">
        <v>3571.08</v>
      </c>
      <c r="F933" s="2">
        <v>2683630.9092000001</v>
      </c>
      <c r="G933" s="2">
        <v>2900146.1165999998</v>
      </c>
      <c r="H933" s="3">
        <v>-7.4656655000000002E-2</v>
      </c>
      <c r="I933" s="5">
        <v>-216515.20740000001</v>
      </c>
      <c r="J933" s="2">
        <v>751.49</v>
      </c>
      <c r="K933" s="2">
        <v>812.12017557713625</v>
      </c>
      <c r="L933" s="2">
        <v>751.49</v>
      </c>
      <c r="M933" s="3" t="s">
        <v>4018</v>
      </c>
    </row>
    <row r="934" spans="1:13" x14ac:dyDescent="0.25">
      <c r="A934" t="str">
        <f t="shared" si="14"/>
        <v>742021C051</v>
      </c>
      <c r="B934" s="4" t="s">
        <v>3696</v>
      </c>
      <c r="C934" s="1">
        <v>7420</v>
      </c>
      <c r="D934" s="1" t="s">
        <v>3697</v>
      </c>
      <c r="E934" s="2">
        <v>2203.25</v>
      </c>
      <c r="F934" s="2">
        <v>3143898.3632999999</v>
      </c>
      <c r="G934" s="2">
        <v>2847161.6269999999</v>
      </c>
      <c r="H934" s="3">
        <v>0.1042219499</v>
      </c>
      <c r="I934" s="5">
        <v>296736.73634</v>
      </c>
      <c r="J934" s="2">
        <v>1426.9367358674685</v>
      </c>
      <c r="K934" s="2">
        <v>1292.2553623056847</v>
      </c>
      <c r="L934" s="2">
        <v>1409.25</v>
      </c>
      <c r="M934" s="3" t="s">
        <v>4018</v>
      </c>
    </row>
    <row r="935" spans="1:13" x14ac:dyDescent="0.25">
      <c r="A935" t="str">
        <f t="shared" si="14"/>
        <v>742121C052</v>
      </c>
      <c r="B935" s="4" t="s">
        <v>3698</v>
      </c>
      <c r="C935" s="1">
        <v>7421</v>
      </c>
      <c r="D935" s="1" t="s">
        <v>3699</v>
      </c>
      <c r="E935" s="2">
        <v>896.26</v>
      </c>
      <c r="F935" s="2">
        <v>2813968.1107999999</v>
      </c>
      <c r="G935" s="2">
        <v>2647245.1050999998</v>
      </c>
      <c r="H935" s="3">
        <v>6.2979814499999995E-2</v>
      </c>
      <c r="I935" s="5">
        <v>166723.00568999999</v>
      </c>
      <c r="J935" s="2">
        <v>3139.6783419989733</v>
      </c>
      <c r="K935" s="2">
        <v>2953.6575381027824</v>
      </c>
      <c r="L935" s="2">
        <v>3101.94</v>
      </c>
      <c r="M935" s="3" t="s">
        <v>4016</v>
      </c>
    </row>
    <row r="936" spans="1:13" x14ac:dyDescent="0.25">
      <c r="A936" t="str">
        <f t="shared" si="14"/>
        <v>742221C053</v>
      </c>
      <c r="B936" s="4" t="s">
        <v>3700</v>
      </c>
      <c r="C936" s="1">
        <v>7422</v>
      </c>
      <c r="D936" s="1" t="s">
        <v>3701</v>
      </c>
      <c r="E936" s="2">
        <v>1150.78</v>
      </c>
      <c r="F936" s="2">
        <v>5563366.8097000001</v>
      </c>
      <c r="G936" s="2">
        <v>5353691.9471000005</v>
      </c>
      <c r="H936" s="3">
        <v>3.9164536299999997E-2</v>
      </c>
      <c r="I936" s="5">
        <v>209674.86261000001</v>
      </c>
      <c r="J936" s="2">
        <v>4834.4312637515422</v>
      </c>
      <c r="K936" s="2">
        <v>4652.2288770225414</v>
      </c>
      <c r="L936" s="2">
        <v>5151.33</v>
      </c>
      <c r="M936" s="3" t="s">
        <v>4016</v>
      </c>
    </row>
    <row r="937" spans="1:13" x14ac:dyDescent="0.25">
      <c r="A937" t="str">
        <f t="shared" si="14"/>
        <v>742321C054</v>
      </c>
      <c r="B937" s="4" t="s">
        <v>3702</v>
      </c>
      <c r="C937" s="1">
        <v>7423</v>
      </c>
      <c r="D937" s="1" t="s">
        <v>3703</v>
      </c>
      <c r="E937" s="2">
        <v>280.64</v>
      </c>
      <c r="F937" s="2">
        <v>2682548.1894999999</v>
      </c>
      <c r="G937" s="2">
        <v>2264667.5540999998</v>
      </c>
      <c r="H937" s="3">
        <v>0.18452184499999999</v>
      </c>
      <c r="I937" s="5">
        <v>417880.63536999997</v>
      </c>
      <c r="J937" s="2">
        <v>9558.680834877423</v>
      </c>
      <c r="K937" s="2">
        <v>8069.6534852480045</v>
      </c>
      <c r="L937" s="2">
        <v>9544.56</v>
      </c>
      <c r="M937" s="3" t="s">
        <v>4017</v>
      </c>
    </row>
    <row r="938" spans="1:13" x14ac:dyDescent="0.25">
      <c r="A938" t="str">
        <f t="shared" si="14"/>
        <v>742421C05J</v>
      </c>
      <c r="B938" s="4" t="s">
        <v>3704</v>
      </c>
      <c r="C938" s="1">
        <v>7424</v>
      </c>
      <c r="D938" s="1" t="s">
        <v>3705</v>
      </c>
      <c r="E938" s="2">
        <v>1709.34</v>
      </c>
      <c r="F938" s="2">
        <v>972905.04779999994</v>
      </c>
      <c r="G938" s="2">
        <v>915045.48406000005</v>
      </c>
      <c r="H938" s="3">
        <v>6.3231352699999993E-2</v>
      </c>
      <c r="I938" s="5">
        <v>57859.563743999999</v>
      </c>
      <c r="J938" s="2">
        <v>569.16999999999996</v>
      </c>
      <c r="K938" s="2">
        <v>535.32093326079075</v>
      </c>
      <c r="L938" s="2">
        <v>569.16999999999996</v>
      </c>
      <c r="M938" s="3" t="s">
        <v>4009</v>
      </c>
    </row>
    <row r="939" spans="1:13" x14ac:dyDescent="0.25">
      <c r="A939" t="str">
        <f t="shared" si="14"/>
        <v>756321K02J</v>
      </c>
      <c r="B939" s="4" t="s">
        <v>3706</v>
      </c>
      <c r="C939" s="1">
        <v>7563</v>
      </c>
      <c r="D939" s="1" t="s">
        <v>3707</v>
      </c>
      <c r="E939" s="2">
        <v>1451.4</v>
      </c>
      <c r="F939" s="2">
        <v>601184.39399999997</v>
      </c>
      <c r="G939" s="2">
        <v>516837.14896999998</v>
      </c>
      <c r="H939" s="3">
        <v>0.16319888229999999</v>
      </c>
      <c r="I939" s="5">
        <v>84347.245034000007</v>
      </c>
      <c r="J939" s="2">
        <v>414.21</v>
      </c>
      <c r="K939" s="2">
        <v>356.09559664461898</v>
      </c>
      <c r="L939" s="2">
        <v>414.21</v>
      </c>
      <c r="M939" s="3" t="s">
        <v>4015</v>
      </c>
    </row>
    <row r="940" spans="1:13" x14ac:dyDescent="0.25">
      <c r="A940" t="str">
        <f t="shared" si="14"/>
        <v>762021M05T</v>
      </c>
      <c r="B940" s="4" t="s">
        <v>3722</v>
      </c>
      <c r="C940" s="1">
        <v>7620</v>
      </c>
      <c r="D940" s="1" t="s">
        <v>3723</v>
      </c>
      <c r="E940" s="2">
        <v>968.77</v>
      </c>
      <c r="F940" s="2">
        <v>278259.80709999998</v>
      </c>
      <c r="G940" s="2">
        <v>338532.93961</v>
      </c>
      <c r="H940" s="3">
        <v>-0.17804215000000001</v>
      </c>
      <c r="I940" s="5">
        <v>-60273.132510000003</v>
      </c>
      <c r="J940" s="2">
        <v>287.22999999999996</v>
      </c>
      <c r="K940" s="2">
        <v>349.44614264479702</v>
      </c>
      <c r="L940" s="2">
        <v>287.23</v>
      </c>
      <c r="M940" s="3" t="s">
        <v>4015</v>
      </c>
    </row>
    <row r="941" spans="1:13" x14ac:dyDescent="0.25">
      <c r="A941" t="str">
        <f t="shared" si="14"/>
        <v>757621M061</v>
      </c>
      <c r="B941" s="4" t="s">
        <v>3724</v>
      </c>
      <c r="C941" s="1">
        <v>7576</v>
      </c>
      <c r="D941" s="1" t="s">
        <v>3725</v>
      </c>
      <c r="E941" s="2">
        <v>63.13</v>
      </c>
      <c r="F941" s="2">
        <v>22237.5425</v>
      </c>
      <c r="G941" s="2">
        <v>7498.2467825000003</v>
      </c>
      <c r="H941" s="3">
        <v>1.9656989354000001</v>
      </c>
      <c r="I941" s="5">
        <v>14739.295717999999</v>
      </c>
      <c r="J941" s="2">
        <v>352.25</v>
      </c>
      <c r="K941" s="2">
        <v>118.77469954855061</v>
      </c>
      <c r="L941" s="2">
        <v>352.25</v>
      </c>
      <c r="M941" s="3" t="s">
        <v>4017</v>
      </c>
    </row>
    <row r="942" spans="1:13" x14ac:dyDescent="0.25">
      <c r="A942" t="str">
        <f t="shared" si="14"/>
        <v>758021M071</v>
      </c>
      <c r="B942" s="4" t="s">
        <v>3726</v>
      </c>
      <c r="C942" s="1">
        <v>7580</v>
      </c>
      <c r="D942" s="1" t="s">
        <v>3727</v>
      </c>
      <c r="E942" s="2">
        <v>149.38</v>
      </c>
      <c r="F942" s="2">
        <v>104227.1709</v>
      </c>
      <c r="G942" s="2">
        <v>113515.02503999999</v>
      </c>
      <c r="H942" s="3">
        <v>-8.1820482999999999E-2</v>
      </c>
      <c r="I942" s="5">
        <v>-9287.8541430000005</v>
      </c>
      <c r="J942" s="2">
        <v>697.73176395769178</v>
      </c>
      <c r="K942" s="2">
        <v>759.90778578122911</v>
      </c>
      <c r="L942" s="2">
        <v>665.68</v>
      </c>
      <c r="M942" s="3" t="s">
        <v>4017</v>
      </c>
    </row>
    <row r="943" spans="1:13" x14ac:dyDescent="0.25">
      <c r="A943" t="str">
        <f t="shared" si="14"/>
        <v>761521M07T</v>
      </c>
      <c r="B943" s="4" t="s">
        <v>3732</v>
      </c>
      <c r="C943" s="1">
        <v>7615</v>
      </c>
      <c r="D943" s="1" t="s">
        <v>3733</v>
      </c>
      <c r="E943" s="2">
        <v>468.23</v>
      </c>
      <c r="F943" s="2">
        <v>115076.88710000001</v>
      </c>
      <c r="G943" s="2">
        <v>148960.54358</v>
      </c>
      <c r="H943" s="3">
        <v>-0.227467326</v>
      </c>
      <c r="I943" s="5">
        <v>-33883.656479999998</v>
      </c>
      <c r="J943" s="2">
        <v>245.77</v>
      </c>
      <c r="K943" s="2">
        <v>318.1354111868099</v>
      </c>
      <c r="L943" s="2">
        <v>245.77</v>
      </c>
      <c r="M943" s="3" t="s">
        <v>4018</v>
      </c>
    </row>
    <row r="944" spans="1:13" x14ac:dyDescent="0.25">
      <c r="A944" t="str">
        <f t="shared" si="14"/>
        <v>758421M101</v>
      </c>
      <c r="B944" s="4" t="s">
        <v>3734</v>
      </c>
      <c r="C944" s="1">
        <v>7584</v>
      </c>
      <c r="D944" s="1" t="s">
        <v>3735</v>
      </c>
      <c r="E944" s="2">
        <v>304.69</v>
      </c>
      <c r="F944" s="2">
        <v>119755.3858</v>
      </c>
      <c r="G944" s="2">
        <v>185291.47985</v>
      </c>
      <c r="H944" s="3">
        <v>-0.35369189200000001</v>
      </c>
      <c r="I944" s="5">
        <v>-65536.09405</v>
      </c>
      <c r="J944" s="2">
        <v>393.04009255308677</v>
      </c>
      <c r="K944" s="2">
        <v>608.13114920082705</v>
      </c>
      <c r="L944" s="2">
        <v>387.85</v>
      </c>
      <c r="M944" s="3" t="s">
        <v>4017</v>
      </c>
    </row>
    <row r="945" spans="1:13" x14ac:dyDescent="0.25">
      <c r="A945" t="str">
        <f t="shared" si="14"/>
        <v>761621M10T</v>
      </c>
      <c r="B945" s="4" t="s">
        <v>3742</v>
      </c>
      <c r="C945" s="1">
        <v>7616</v>
      </c>
      <c r="D945" s="1" t="s">
        <v>3743</v>
      </c>
      <c r="E945" s="2">
        <v>1065.3399999999999</v>
      </c>
      <c r="F945" s="2">
        <v>399374.65919999999</v>
      </c>
      <c r="G945" s="2">
        <v>386264.97084999998</v>
      </c>
      <c r="H945" s="3">
        <v>3.3939625199999997E-2</v>
      </c>
      <c r="I945" s="5">
        <v>13109.688345</v>
      </c>
      <c r="J945" s="2">
        <v>374.88</v>
      </c>
      <c r="K945" s="2">
        <v>362.57436203465562</v>
      </c>
      <c r="L945" s="2">
        <v>374.88</v>
      </c>
      <c r="M945" s="3" t="s">
        <v>4015</v>
      </c>
    </row>
    <row r="946" spans="1:13" x14ac:dyDescent="0.25">
      <c r="A946" t="str">
        <f t="shared" si="14"/>
        <v>760921M161</v>
      </c>
      <c r="B946" s="4" t="s">
        <v>3774</v>
      </c>
      <c r="C946" s="1">
        <v>7609</v>
      </c>
      <c r="D946" s="1" t="s">
        <v>3775</v>
      </c>
      <c r="E946" s="2">
        <v>897.91</v>
      </c>
      <c r="F946" s="2">
        <v>764941.79469999997</v>
      </c>
      <c r="G946" s="2">
        <v>819222.49078999995</v>
      </c>
      <c r="H946" s="3">
        <v>-6.6258795999999995E-2</v>
      </c>
      <c r="I946" s="5">
        <v>-54280.696089999998</v>
      </c>
      <c r="J946" s="2">
        <v>851.91366027775609</v>
      </c>
      <c r="K946" s="2">
        <v>912.36592842267044</v>
      </c>
      <c r="L946" s="2">
        <v>832.24</v>
      </c>
      <c r="M946" s="3" t="s">
        <v>4015</v>
      </c>
    </row>
    <row r="947" spans="1:13" x14ac:dyDescent="0.25">
      <c r="A947" t="str">
        <f t="shared" si="14"/>
        <v>761021M162</v>
      </c>
      <c r="B947" s="4" t="s">
        <v>3776</v>
      </c>
      <c r="C947" s="1">
        <v>7610</v>
      </c>
      <c r="D947" s="1" t="s">
        <v>3777</v>
      </c>
      <c r="E947" s="2">
        <v>482.92</v>
      </c>
      <c r="F947" s="2">
        <v>867664.36230000004</v>
      </c>
      <c r="G947" s="2">
        <v>1002700.7463999999</v>
      </c>
      <c r="H947" s="3">
        <v>-0.134672667</v>
      </c>
      <c r="I947" s="5">
        <v>-135036.3841</v>
      </c>
      <c r="J947" s="2">
        <v>1796.704137952456</v>
      </c>
      <c r="K947" s="2">
        <v>2076.3288876004303</v>
      </c>
      <c r="L947" s="2">
        <v>1766.67</v>
      </c>
      <c r="M947" s="3" t="s">
        <v>4017</v>
      </c>
    </row>
    <row r="948" spans="1:13" x14ac:dyDescent="0.25">
      <c r="A948" t="str">
        <f t="shared" si="14"/>
        <v>761121M163</v>
      </c>
      <c r="B948" s="4" t="s">
        <v>3778</v>
      </c>
      <c r="C948" s="1">
        <v>7611</v>
      </c>
      <c r="D948" s="1" t="s">
        <v>3779</v>
      </c>
      <c r="E948" s="2">
        <v>364.82</v>
      </c>
      <c r="F948" s="2">
        <v>1068411.5364999999</v>
      </c>
      <c r="G948" s="2">
        <v>1125563.0019</v>
      </c>
      <c r="H948" s="3">
        <v>-5.0775892000000003E-2</v>
      </c>
      <c r="I948" s="5">
        <v>-57151.465360000002</v>
      </c>
      <c r="J948" s="2">
        <v>2928.5991351899565</v>
      </c>
      <c r="K948" s="2">
        <v>3085.2557477660216</v>
      </c>
      <c r="L948" s="2">
        <v>2806.12</v>
      </c>
      <c r="M948" s="3" t="s">
        <v>4017</v>
      </c>
    </row>
    <row r="949" spans="1:13" x14ac:dyDescent="0.25">
      <c r="A949" t="str">
        <f t="shared" si="14"/>
        <v>761321M16T</v>
      </c>
      <c r="B949" s="4" t="s">
        <v>3782</v>
      </c>
      <c r="C949" s="1">
        <v>7613</v>
      </c>
      <c r="D949" s="1" t="s">
        <v>3783</v>
      </c>
      <c r="E949" s="2">
        <v>868.69</v>
      </c>
      <c r="F949" s="2">
        <v>269893.29609999998</v>
      </c>
      <c r="G949" s="2">
        <v>296904.36738000001</v>
      </c>
      <c r="H949" s="3">
        <v>-9.0975661999999999E-2</v>
      </c>
      <c r="I949" s="5">
        <v>-27011.07128</v>
      </c>
      <c r="J949" s="2">
        <v>310.68999999999994</v>
      </c>
      <c r="K949" s="2">
        <v>341.78402811129399</v>
      </c>
      <c r="L949" s="2">
        <v>310.69</v>
      </c>
      <c r="M949" s="3" t="s">
        <v>4015</v>
      </c>
    </row>
    <row r="950" spans="1:13" x14ac:dyDescent="0.25">
      <c r="A950" t="str">
        <f t="shared" si="14"/>
        <v>786222M02T</v>
      </c>
      <c r="B950" s="4" t="s">
        <v>3804</v>
      </c>
      <c r="C950" s="1">
        <v>7862</v>
      </c>
      <c r="D950" s="1" t="s">
        <v>3805</v>
      </c>
      <c r="E950" s="2">
        <v>181.82</v>
      </c>
      <c r="F950" s="2">
        <v>20827.481</v>
      </c>
      <c r="G950" s="2">
        <v>53010.247590999999</v>
      </c>
      <c r="H950" s="3">
        <v>-0.60710462700000001</v>
      </c>
      <c r="I950" s="5">
        <v>-32182.766589999999</v>
      </c>
      <c r="J950" s="2">
        <v>114.55</v>
      </c>
      <c r="K950" s="2">
        <v>291.55344621603786</v>
      </c>
      <c r="L950" s="2">
        <v>114.55</v>
      </c>
      <c r="M950" s="3" t="s">
        <v>4017</v>
      </c>
    </row>
    <row r="951" spans="1:13" x14ac:dyDescent="0.25">
      <c r="A951" t="str">
        <f t="shared" si="14"/>
        <v>790123C021</v>
      </c>
      <c r="B951" s="4" t="s">
        <v>3814</v>
      </c>
      <c r="C951" s="1">
        <v>7901</v>
      </c>
      <c r="D951" s="1" t="s">
        <v>3815</v>
      </c>
      <c r="E951" s="2">
        <v>2331.25</v>
      </c>
      <c r="F951" s="2">
        <v>2482990.9193000002</v>
      </c>
      <c r="G951" s="2">
        <v>3211292.1118999999</v>
      </c>
      <c r="H951" s="3">
        <v>-0.22679381600000001</v>
      </c>
      <c r="I951" s="5">
        <v>-728301.19259999995</v>
      </c>
      <c r="J951" s="2">
        <v>1065.0899385737266</v>
      </c>
      <c r="K951" s="2">
        <v>1377.4979568471849</v>
      </c>
      <c r="L951" s="2">
        <v>1116.24</v>
      </c>
      <c r="M951" s="3" t="s">
        <v>4009</v>
      </c>
    </row>
    <row r="952" spans="1:13" x14ac:dyDescent="0.25">
      <c r="A952" t="str">
        <f t="shared" si="14"/>
        <v>790223C022</v>
      </c>
      <c r="B952" s="4" t="s">
        <v>3816</v>
      </c>
      <c r="C952" s="1">
        <v>7902</v>
      </c>
      <c r="D952" s="1" t="s">
        <v>3817</v>
      </c>
      <c r="E952" s="2">
        <v>437.81</v>
      </c>
      <c r="F952" s="2">
        <v>1543225.0105999999</v>
      </c>
      <c r="G952" s="2">
        <v>1553915.2131000001</v>
      </c>
      <c r="H952" s="3">
        <v>-6.8795280000000002E-3</v>
      </c>
      <c r="I952" s="5">
        <v>-10690.202450000001</v>
      </c>
      <c r="J952" s="2">
        <v>3524.8738279162189</v>
      </c>
      <c r="K952" s="2">
        <v>3549.2912749822985</v>
      </c>
      <c r="L952" s="2">
        <v>3466.06</v>
      </c>
      <c r="M952" s="3" t="s">
        <v>4017</v>
      </c>
    </row>
    <row r="953" spans="1:13" x14ac:dyDescent="0.25">
      <c r="A953" t="str">
        <f t="shared" si="14"/>
        <v>790523C02J</v>
      </c>
      <c r="B953" s="4" t="s">
        <v>3822</v>
      </c>
      <c r="C953" s="1">
        <v>7905</v>
      </c>
      <c r="D953" s="1" t="s">
        <v>3823</v>
      </c>
      <c r="E953" s="2">
        <v>2892.98</v>
      </c>
      <c r="F953" s="2">
        <v>1362072.8436</v>
      </c>
      <c r="G953" s="2">
        <v>1618712.9276999999</v>
      </c>
      <c r="H953" s="3">
        <v>-0.158545768</v>
      </c>
      <c r="I953" s="5">
        <v>-256640.08410000001</v>
      </c>
      <c r="J953" s="2">
        <v>470.82</v>
      </c>
      <c r="K953" s="2">
        <v>559.53132330676317</v>
      </c>
      <c r="L953" s="2">
        <v>470.82000000000005</v>
      </c>
      <c r="M953" s="3" t="s">
        <v>4010</v>
      </c>
    </row>
    <row r="954" spans="1:13" x14ac:dyDescent="0.25">
      <c r="A954" t="str">
        <f t="shared" si="14"/>
        <v>795923K02Z</v>
      </c>
      <c r="B954" s="4" t="s">
        <v>3824</v>
      </c>
      <c r="C954" s="1">
        <v>7959</v>
      </c>
      <c r="D954" s="1" t="s">
        <v>3825</v>
      </c>
      <c r="E954" s="2">
        <v>31121.56</v>
      </c>
      <c r="F954" s="2">
        <v>5143771.4368000003</v>
      </c>
      <c r="G954" s="2">
        <v>9402096.7078000009</v>
      </c>
      <c r="H954" s="3">
        <v>-0.45291230300000002</v>
      </c>
      <c r="I954" s="5">
        <v>-4258325.2709999997</v>
      </c>
      <c r="J954" s="2">
        <v>165.28</v>
      </c>
      <c r="K954" s="2">
        <v>302.10878592846888</v>
      </c>
      <c r="L954" s="2">
        <v>165.28</v>
      </c>
      <c r="M954" s="3" t="s">
        <v>4016</v>
      </c>
    </row>
    <row r="955" spans="1:13" x14ac:dyDescent="0.25">
      <c r="A955" t="str">
        <f t="shared" si="14"/>
        <v>796023K03J</v>
      </c>
      <c r="B955" s="4" t="s">
        <v>3826</v>
      </c>
      <c r="C955" s="1">
        <v>7960</v>
      </c>
      <c r="D955" s="1" t="s">
        <v>3827</v>
      </c>
      <c r="E955" s="2">
        <v>19887.07</v>
      </c>
      <c r="F955" s="2">
        <v>7030476.9863999998</v>
      </c>
      <c r="G955" s="2">
        <v>6295293.5513000004</v>
      </c>
      <c r="H955" s="3">
        <v>0.1167830267</v>
      </c>
      <c r="I955" s="5">
        <v>735183.43504999997</v>
      </c>
      <c r="J955" s="2">
        <v>353.52</v>
      </c>
      <c r="K955" s="2">
        <v>316.55208893517249</v>
      </c>
      <c r="L955" s="2">
        <v>353.52</v>
      </c>
      <c r="M955" s="3" t="s">
        <v>4016</v>
      </c>
    </row>
    <row r="956" spans="1:13" x14ac:dyDescent="0.25">
      <c r="A956" t="str">
        <f t="shared" si="14"/>
        <v>796323M061</v>
      </c>
      <c r="B956" s="4" t="s">
        <v>3832</v>
      </c>
      <c r="C956" s="1">
        <v>7963</v>
      </c>
      <c r="D956" s="1" t="s">
        <v>3833</v>
      </c>
      <c r="E956" s="2">
        <v>3948.73</v>
      </c>
      <c r="F956" s="2">
        <v>3672571.0918999999</v>
      </c>
      <c r="G956" s="2">
        <v>4475260.7161999997</v>
      </c>
      <c r="H956" s="3">
        <v>-0.17936153299999999</v>
      </c>
      <c r="I956" s="5">
        <v>-802689.62430000002</v>
      </c>
      <c r="J956" s="2">
        <v>930.06386658495262</v>
      </c>
      <c r="K956" s="2">
        <v>1133.3417874101292</v>
      </c>
      <c r="L956" s="2">
        <v>906.88</v>
      </c>
      <c r="M956" s="3" t="s">
        <v>4009</v>
      </c>
    </row>
    <row r="957" spans="1:13" x14ac:dyDescent="0.25">
      <c r="A957" t="str">
        <f t="shared" si="14"/>
        <v>796423M062</v>
      </c>
      <c r="B957" s="4" t="s">
        <v>3834</v>
      </c>
      <c r="C957" s="1">
        <v>7964</v>
      </c>
      <c r="D957" s="1" t="s">
        <v>3835</v>
      </c>
      <c r="E957" s="2">
        <v>827.78</v>
      </c>
      <c r="F957" s="2">
        <v>1332180.8833000001</v>
      </c>
      <c r="G957" s="2">
        <v>1742149.0496</v>
      </c>
      <c r="H957" s="3">
        <v>-0.23532324399999999</v>
      </c>
      <c r="I957" s="5">
        <v>-409968.16629999998</v>
      </c>
      <c r="J957" s="2">
        <v>1609.3417131363408</v>
      </c>
      <c r="K957" s="2">
        <v>2104.6039401773419</v>
      </c>
      <c r="L957" s="2">
        <v>1588.4</v>
      </c>
      <c r="M957" s="3" t="s">
        <v>4015</v>
      </c>
    </row>
    <row r="958" spans="1:13" x14ac:dyDescent="0.25">
      <c r="A958" t="str">
        <f t="shared" si="14"/>
        <v>796723M06T</v>
      </c>
      <c r="B958" s="4" t="s">
        <v>3840</v>
      </c>
      <c r="C958" s="1">
        <v>7967</v>
      </c>
      <c r="D958" s="1" t="s">
        <v>3841</v>
      </c>
      <c r="E958" s="2">
        <v>5348.68</v>
      </c>
      <c r="F958" s="2">
        <v>1650602.648</v>
      </c>
      <c r="G958" s="2">
        <v>1987167.976</v>
      </c>
      <c r="H958" s="3">
        <v>-0.16936934000000001</v>
      </c>
      <c r="I958" s="5">
        <v>-336565.32799999998</v>
      </c>
      <c r="J958" s="2">
        <v>308.59999999999997</v>
      </c>
      <c r="K958" s="2">
        <v>371.52493250671193</v>
      </c>
      <c r="L958" s="2">
        <v>308.60000000000002</v>
      </c>
      <c r="M958" s="3" t="s">
        <v>4017</v>
      </c>
    </row>
    <row r="959" spans="1:13" x14ac:dyDescent="0.25">
      <c r="A959" t="str">
        <f t="shared" si="14"/>
        <v>797023M091</v>
      </c>
      <c r="B959" s="4" t="s">
        <v>3846</v>
      </c>
      <c r="C959" s="1">
        <v>7970</v>
      </c>
      <c r="D959" s="1" t="s">
        <v>3847</v>
      </c>
      <c r="E959" s="2">
        <v>1245.48</v>
      </c>
      <c r="F959" s="2">
        <v>798797.25360000005</v>
      </c>
      <c r="G959" s="2">
        <v>1081472.4922</v>
      </c>
      <c r="H959" s="3">
        <v>-0.26137996200000002</v>
      </c>
      <c r="I959" s="5">
        <v>-282675.23859999998</v>
      </c>
      <c r="J959" s="2">
        <v>641.35694960978901</v>
      </c>
      <c r="K959" s="2">
        <v>868.31783103702992</v>
      </c>
      <c r="L959" s="2">
        <v>716.89</v>
      </c>
      <c r="M959" s="3" t="s">
        <v>4015</v>
      </c>
    </row>
    <row r="960" spans="1:13" x14ac:dyDescent="0.25">
      <c r="A960" t="str">
        <f t="shared" si="14"/>
        <v>797423M101</v>
      </c>
      <c r="B960" s="4" t="s">
        <v>3854</v>
      </c>
      <c r="C960" s="1">
        <v>7974</v>
      </c>
      <c r="D960" s="1" t="s">
        <v>3855</v>
      </c>
      <c r="E960" s="2">
        <v>3482.84</v>
      </c>
      <c r="F960" s="2">
        <v>2124102.3654</v>
      </c>
      <c r="G960" s="2">
        <v>3593909.8536999999</v>
      </c>
      <c r="H960" s="3">
        <v>-0.40897171799999998</v>
      </c>
      <c r="I960" s="5">
        <v>-1469807.4879999999</v>
      </c>
      <c r="J960" s="2">
        <v>609.87652760390938</v>
      </c>
      <c r="K960" s="2">
        <v>1031.8905989652121</v>
      </c>
      <c r="L960" s="2">
        <v>586.62</v>
      </c>
      <c r="M960" s="3" t="s">
        <v>4009</v>
      </c>
    </row>
    <row r="961" spans="1:13" x14ac:dyDescent="0.25">
      <c r="A961" t="str">
        <f t="shared" si="14"/>
        <v>797523M102</v>
      </c>
      <c r="B961" s="4" t="s">
        <v>3856</v>
      </c>
      <c r="C961" s="1">
        <v>7975</v>
      </c>
      <c r="D961" s="1" t="s">
        <v>3857</v>
      </c>
      <c r="E961" s="2">
        <v>2602.5300000000002</v>
      </c>
      <c r="F961" s="2">
        <v>3753861.4295000001</v>
      </c>
      <c r="G961" s="2">
        <v>5202767.3646</v>
      </c>
      <c r="H961" s="3">
        <v>-0.27848754999999997</v>
      </c>
      <c r="I961" s="5">
        <v>-1448905.9350000001</v>
      </c>
      <c r="J961" s="2">
        <v>1442.3893017563678</v>
      </c>
      <c r="K961" s="2">
        <v>1999.1190743622551</v>
      </c>
      <c r="L961" s="2">
        <v>1414.75</v>
      </c>
      <c r="M961" s="3" t="s">
        <v>4016</v>
      </c>
    </row>
    <row r="962" spans="1:13" x14ac:dyDescent="0.25">
      <c r="A962" t="str">
        <f t="shared" si="14"/>
        <v>797623M103</v>
      </c>
      <c r="B962" s="4" t="s">
        <v>3858</v>
      </c>
      <c r="C962" s="1">
        <v>7976</v>
      </c>
      <c r="D962" s="1" t="s">
        <v>3859</v>
      </c>
      <c r="E962" s="2">
        <v>707.56</v>
      </c>
      <c r="F962" s="2">
        <v>1559962.2120000001</v>
      </c>
      <c r="G962" s="2">
        <v>2147529.5074</v>
      </c>
      <c r="H962" s="3">
        <v>-0.2736015</v>
      </c>
      <c r="I962" s="5">
        <v>-587567.29539999994</v>
      </c>
      <c r="J962" s="2">
        <v>2204.7066142800613</v>
      </c>
      <c r="K962" s="2">
        <v>3035.1200002826617</v>
      </c>
      <c r="L962" s="2">
        <v>2118.38</v>
      </c>
      <c r="M962" s="3" t="s">
        <v>4010</v>
      </c>
    </row>
    <row r="963" spans="1:13" x14ac:dyDescent="0.25">
      <c r="A963" t="str">
        <f t="shared" ref="A963:A981" si="15">TRIM(CONCATENATE(C963,B963))</f>
        <v>797823M10T</v>
      </c>
      <c r="B963" s="4" t="s">
        <v>3862</v>
      </c>
      <c r="C963" s="1">
        <v>7978</v>
      </c>
      <c r="D963" s="1" t="s">
        <v>3863</v>
      </c>
      <c r="E963" s="2">
        <v>232.87</v>
      </c>
      <c r="F963" s="2">
        <v>35640.753499999999</v>
      </c>
      <c r="G963" s="2">
        <v>42388.042815000001</v>
      </c>
      <c r="H963" s="3">
        <v>-0.159179072</v>
      </c>
      <c r="I963" s="5">
        <v>-6747.289315</v>
      </c>
      <c r="J963" s="2">
        <v>153.04999999999998</v>
      </c>
      <c r="K963" s="2">
        <v>182.02448926439644</v>
      </c>
      <c r="L963" s="2">
        <v>153.05000000000001</v>
      </c>
      <c r="M963" s="3" t="s">
        <v>4017</v>
      </c>
    </row>
    <row r="964" spans="1:13" x14ac:dyDescent="0.25">
      <c r="A964" t="str">
        <f t="shared" si="15"/>
        <v>798423M14Z</v>
      </c>
      <c r="B964" s="4" t="s">
        <v>3872</v>
      </c>
      <c r="C964" s="1">
        <v>7984</v>
      </c>
      <c r="D964" s="1" t="s">
        <v>3873</v>
      </c>
      <c r="E964" s="2">
        <v>4856.07</v>
      </c>
      <c r="F964" s="2">
        <v>1073482.8341999999</v>
      </c>
      <c r="G964" s="2">
        <v>1007273.2519</v>
      </c>
      <c r="H964" s="3">
        <v>6.5731500600000006E-2</v>
      </c>
      <c r="I964" s="5">
        <v>66209.582322999995</v>
      </c>
      <c r="J964" s="2">
        <v>221.06</v>
      </c>
      <c r="K964" s="2">
        <v>207.42560381131247</v>
      </c>
      <c r="L964" s="2">
        <v>221.06</v>
      </c>
      <c r="M964" s="3" t="s">
        <v>4018</v>
      </c>
    </row>
    <row r="965" spans="1:13" x14ac:dyDescent="0.25">
      <c r="A965" t="str">
        <f t="shared" si="15"/>
        <v>798523M15Z</v>
      </c>
      <c r="B965" s="4" t="s">
        <v>3874</v>
      </c>
      <c r="C965" s="1">
        <v>7985</v>
      </c>
      <c r="D965" s="1" t="s">
        <v>3875</v>
      </c>
      <c r="E965" s="2">
        <v>5472.38</v>
      </c>
      <c r="F965" s="2">
        <v>1731898.8223999999</v>
      </c>
      <c r="G965" s="2">
        <v>1703699.6074000001</v>
      </c>
      <c r="H965" s="3">
        <v>1.6551752900000001E-2</v>
      </c>
      <c r="I965" s="5">
        <v>28199.214974999999</v>
      </c>
      <c r="J965" s="2">
        <v>316.47999999999996</v>
      </c>
      <c r="K965" s="2">
        <v>311.32699253341326</v>
      </c>
      <c r="L965" s="2">
        <v>316.48</v>
      </c>
      <c r="M965" s="3" t="s">
        <v>4016</v>
      </c>
    </row>
    <row r="966" spans="1:13" x14ac:dyDescent="0.25">
      <c r="A966" t="str">
        <f t="shared" si="15"/>
        <v>799623M16T</v>
      </c>
      <c r="B966" s="4" t="s">
        <v>3876</v>
      </c>
      <c r="C966" s="1">
        <v>7996</v>
      </c>
      <c r="D966" s="1" t="s">
        <v>3877</v>
      </c>
      <c r="E966" s="2">
        <v>19.66</v>
      </c>
      <c r="F966" s="2">
        <v>15493.849399999999</v>
      </c>
      <c r="G966" s="2">
        <v>8578.1760911000001</v>
      </c>
      <c r="H966" s="3">
        <v>0.80619390830000004</v>
      </c>
      <c r="I966" s="5">
        <v>6915.6733088999999</v>
      </c>
      <c r="J966" s="2">
        <v>788.08999999999992</v>
      </c>
      <c r="K966" s="2">
        <v>436.32635254832149</v>
      </c>
      <c r="L966" s="2">
        <v>788.09</v>
      </c>
      <c r="M966" s="3" t="s">
        <v>4017</v>
      </c>
    </row>
    <row r="967" spans="1:13" x14ac:dyDescent="0.25">
      <c r="A967" t="str">
        <f t="shared" si="15"/>
        <v>798823M19Z</v>
      </c>
      <c r="B967" s="4" t="s">
        <v>3882</v>
      </c>
      <c r="C967" s="1">
        <v>7988</v>
      </c>
      <c r="D967" s="1" t="s">
        <v>3883</v>
      </c>
      <c r="E967" s="2">
        <v>629.66</v>
      </c>
      <c r="F967" s="2">
        <v>213920.08009999999</v>
      </c>
      <c r="G967" s="2">
        <v>279818.08649999998</v>
      </c>
      <c r="H967" s="3">
        <v>-0.235503027</v>
      </c>
      <c r="I967" s="5">
        <v>-65898.006399999998</v>
      </c>
      <c r="J967" s="2">
        <v>339.7390339230696</v>
      </c>
      <c r="K967" s="2">
        <v>444.39552536289426</v>
      </c>
      <c r="L967" s="2">
        <v>299.98</v>
      </c>
      <c r="M967" s="3" t="s">
        <v>4018</v>
      </c>
    </row>
    <row r="968" spans="1:13" x14ac:dyDescent="0.25">
      <c r="A968" t="str">
        <f t="shared" si="15"/>
        <v>798923M20T</v>
      </c>
      <c r="B968" s="4" t="s">
        <v>3884</v>
      </c>
      <c r="C968" s="1">
        <v>7989</v>
      </c>
      <c r="D968" s="1" t="s">
        <v>3885</v>
      </c>
      <c r="E968" s="2">
        <v>12654.3</v>
      </c>
      <c r="F968" s="2">
        <v>2656643.7420000001</v>
      </c>
      <c r="G968" s="2">
        <v>4377881.9484999999</v>
      </c>
      <c r="H968" s="3">
        <v>-0.39316688500000002</v>
      </c>
      <c r="I968" s="5">
        <v>-1721238.206</v>
      </c>
      <c r="J968" s="2">
        <v>209.94000000000003</v>
      </c>
      <c r="K968" s="2">
        <v>345.96002532735912</v>
      </c>
      <c r="L968" s="2">
        <v>209.94</v>
      </c>
      <c r="M968" s="3" t="s">
        <v>4016</v>
      </c>
    </row>
    <row r="969" spans="1:13" x14ac:dyDescent="0.25">
      <c r="A969" t="str">
        <f t="shared" si="15"/>
        <v>799023M20Z</v>
      </c>
      <c r="B969" s="4" t="s">
        <v>3886</v>
      </c>
      <c r="C969" s="1">
        <v>7990</v>
      </c>
      <c r="D969" s="1" t="s">
        <v>3887</v>
      </c>
      <c r="E969" s="2">
        <v>21314.91</v>
      </c>
      <c r="F969" s="2">
        <v>31125709.588</v>
      </c>
      <c r="G969" s="2">
        <v>36086805.273000002</v>
      </c>
      <c r="H969" s="3">
        <v>-0.137476722</v>
      </c>
      <c r="I969" s="5">
        <v>-4961095.6849999996</v>
      </c>
      <c r="J969" s="2">
        <v>1460.278724517251</v>
      </c>
      <c r="K969" s="2">
        <v>1693.0310882382335</v>
      </c>
      <c r="L969" s="2">
        <v>1393.86</v>
      </c>
      <c r="M969" s="3" t="s">
        <v>4016</v>
      </c>
    </row>
    <row r="970" spans="1:13" x14ac:dyDescent="0.25">
      <c r="A970" t="str">
        <f t="shared" si="15"/>
        <v>799123Z02T</v>
      </c>
      <c r="B970" s="4" t="s">
        <v>3888</v>
      </c>
      <c r="C970" s="1">
        <v>7991</v>
      </c>
      <c r="D970" s="1" t="s">
        <v>3889</v>
      </c>
      <c r="E970" s="2">
        <v>234.52</v>
      </c>
      <c r="F970" s="2">
        <v>97644.747199999998</v>
      </c>
      <c r="G970" s="2">
        <v>81407.757039000004</v>
      </c>
      <c r="H970" s="3">
        <v>0.1994526167</v>
      </c>
      <c r="I970" s="5">
        <v>16236.990161</v>
      </c>
      <c r="J970" s="2">
        <v>416.35999999999996</v>
      </c>
      <c r="K970" s="2">
        <v>347.12500869435445</v>
      </c>
      <c r="L970" s="2">
        <v>416.36</v>
      </c>
      <c r="M970" s="3" t="s">
        <v>4017</v>
      </c>
    </row>
    <row r="971" spans="1:13" x14ac:dyDescent="0.25">
      <c r="A971" t="str">
        <f t="shared" si="15"/>
        <v>799223Z02Z</v>
      </c>
      <c r="B971" s="4" t="s">
        <v>3890</v>
      </c>
      <c r="C971" s="1">
        <v>7992</v>
      </c>
      <c r="D971" s="1" t="s">
        <v>3891</v>
      </c>
      <c r="E971" s="2">
        <v>3860.27</v>
      </c>
      <c r="F971" s="2">
        <v>13665252.214</v>
      </c>
      <c r="G971" s="2">
        <v>14649435.791999999</v>
      </c>
      <c r="H971" s="3">
        <v>-6.7182354E-2</v>
      </c>
      <c r="I971" s="5">
        <v>-984183.57860000001</v>
      </c>
      <c r="J971" s="2">
        <v>3539.9731661256856</v>
      </c>
      <c r="K971" s="2">
        <v>3794.9251715553573</v>
      </c>
      <c r="L971" s="2">
        <v>2959.45</v>
      </c>
      <c r="M971" s="3" t="s">
        <v>4016</v>
      </c>
    </row>
    <row r="972" spans="1:13" x14ac:dyDescent="0.25">
      <c r="A972" t="str">
        <f t="shared" si="15"/>
        <v>799323Z02Z</v>
      </c>
      <c r="B972" s="4" t="s">
        <v>3890</v>
      </c>
      <c r="C972" s="1">
        <v>7993</v>
      </c>
      <c r="D972" s="1" t="s">
        <v>3891</v>
      </c>
      <c r="E972" s="2">
        <v>12458.16</v>
      </c>
      <c r="F972" s="2">
        <v>66823200.266000003</v>
      </c>
      <c r="G972" s="2">
        <v>60149153.675999999</v>
      </c>
      <c r="H972" s="3">
        <v>0.1109582792</v>
      </c>
      <c r="I972" s="5">
        <v>6674046.5902000004</v>
      </c>
      <c r="J972" s="2">
        <v>5363.8097653265013</v>
      </c>
      <c r="K972" s="2">
        <v>4828.0928865899941</v>
      </c>
      <c r="L972" s="2">
        <v>3847.27</v>
      </c>
      <c r="M972" s="3" t="s">
        <v>4015</v>
      </c>
    </row>
    <row r="973" spans="1:13" x14ac:dyDescent="0.25">
      <c r="A973" t="str">
        <f t="shared" si="15"/>
        <v>799423Z02Z</v>
      </c>
      <c r="B973" s="4" t="s">
        <v>3890</v>
      </c>
      <c r="C973" s="1">
        <v>7994</v>
      </c>
      <c r="D973" s="1" t="s">
        <v>3891</v>
      </c>
      <c r="E973" s="2">
        <v>2565.25</v>
      </c>
      <c r="F973" s="2">
        <v>15520327.774</v>
      </c>
      <c r="G973" s="2">
        <v>14407498.263</v>
      </c>
      <c r="H973" s="3">
        <v>7.7239607599999996E-2</v>
      </c>
      <c r="I973" s="5">
        <v>1112829.5116000001</v>
      </c>
      <c r="J973" s="2">
        <v>6050.2203582496832</v>
      </c>
      <c r="K973" s="2">
        <v>5616.4109786570507</v>
      </c>
      <c r="L973" s="2">
        <v>4439.05</v>
      </c>
      <c r="M973" s="3" t="s">
        <v>4018</v>
      </c>
    </row>
    <row r="974" spans="1:13" x14ac:dyDescent="0.25">
      <c r="A974" t="str">
        <f t="shared" si="15"/>
        <v>960228Z01Z</v>
      </c>
      <c r="B974" s="4" t="s">
        <v>3956</v>
      </c>
      <c r="C974" s="1">
        <v>9602</v>
      </c>
      <c r="D974" s="1" t="s">
        <v>3957</v>
      </c>
      <c r="E974" s="2">
        <v>885.37</v>
      </c>
      <c r="F974" s="2">
        <v>335528.66889999999</v>
      </c>
      <c r="G974" s="2">
        <v>311029.36398999998</v>
      </c>
      <c r="H974" s="3">
        <v>7.8768462900000003E-2</v>
      </c>
      <c r="I974" s="5">
        <v>24499.304910999999</v>
      </c>
      <c r="J974" s="2">
        <v>378.96999999999997</v>
      </c>
      <c r="K974" s="2">
        <v>351.2987383692693</v>
      </c>
      <c r="L974" s="2">
        <v>378.97</v>
      </c>
      <c r="M974" s="3" t="s">
        <v>4017</v>
      </c>
    </row>
    <row r="975" spans="1:13" x14ac:dyDescent="0.25">
      <c r="A975" t="str">
        <f t="shared" si="15"/>
        <v>960328Z02Z</v>
      </c>
      <c r="B975" s="4" t="s">
        <v>3958</v>
      </c>
      <c r="C975" s="1">
        <v>9603</v>
      </c>
      <c r="D975" s="1" t="s">
        <v>3959</v>
      </c>
      <c r="E975" s="2">
        <v>6502.92</v>
      </c>
      <c r="F975" s="2">
        <v>2294750.4095999999</v>
      </c>
      <c r="G975" s="2">
        <v>2958275.3513000002</v>
      </c>
      <c r="H975" s="3">
        <v>-0.224294517</v>
      </c>
      <c r="I975" s="5">
        <v>-663524.94169999997</v>
      </c>
      <c r="J975" s="2">
        <v>352.88</v>
      </c>
      <c r="K975" s="2">
        <v>454.91492303457528</v>
      </c>
      <c r="L975" s="2">
        <v>352.88</v>
      </c>
      <c r="M975" s="3" t="s">
        <v>4010</v>
      </c>
    </row>
    <row r="976" spans="1:13" x14ac:dyDescent="0.25">
      <c r="A976" t="str">
        <f t="shared" si="15"/>
        <v>960428Z03Z</v>
      </c>
      <c r="B976" s="4" t="s">
        <v>3960</v>
      </c>
      <c r="C976" s="1">
        <v>9604</v>
      </c>
      <c r="D976" s="1" t="s">
        <v>3961</v>
      </c>
      <c r="E976" s="2">
        <v>1056.93</v>
      </c>
      <c r="F976" s="2">
        <v>390958.40700000001</v>
      </c>
      <c r="G976" s="2">
        <v>555527.80105999997</v>
      </c>
      <c r="H976" s="3">
        <v>-0.29623970900000002</v>
      </c>
      <c r="I976" s="5">
        <v>-164569.3941</v>
      </c>
      <c r="J976" s="2">
        <v>369.9</v>
      </c>
      <c r="K976" s="2">
        <v>525.60510257065266</v>
      </c>
      <c r="L976" s="2">
        <v>369.9</v>
      </c>
      <c r="M976" s="3" t="s">
        <v>4017</v>
      </c>
    </row>
    <row r="977" spans="1:13" x14ac:dyDescent="0.25">
      <c r="A977" t="str">
        <f t="shared" si="15"/>
        <v>960528Z04Z</v>
      </c>
      <c r="B977" s="4" t="s">
        <v>3962</v>
      </c>
      <c r="C977" s="1">
        <v>9605</v>
      </c>
      <c r="D977" s="1" t="s">
        <v>3963</v>
      </c>
      <c r="E977" s="2">
        <v>1772080.13</v>
      </c>
      <c r="F977" s="2">
        <v>507257937.20999998</v>
      </c>
      <c r="G977" s="2">
        <v>411807104.25</v>
      </c>
      <c r="H977" s="3">
        <v>0.23178529940000001</v>
      </c>
      <c r="I977" s="5">
        <v>95450832.966000006</v>
      </c>
      <c r="J977" s="2">
        <v>286.24999999858926</v>
      </c>
      <c r="K977" s="2">
        <v>232.38627716569454</v>
      </c>
      <c r="L977" s="2">
        <v>286.25</v>
      </c>
      <c r="M977" s="3" t="s">
        <v>4015</v>
      </c>
    </row>
    <row r="978" spans="1:13" x14ac:dyDescent="0.25">
      <c r="A978" t="str">
        <f t="shared" si="15"/>
        <v>960628Z07Z</v>
      </c>
      <c r="B978" s="4" t="s">
        <v>3964</v>
      </c>
      <c r="C978" s="1">
        <v>9606</v>
      </c>
      <c r="D978" s="1" t="s">
        <v>3965</v>
      </c>
      <c r="E978" s="2">
        <v>704081.57</v>
      </c>
      <c r="F978" s="2">
        <v>220145184.49000001</v>
      </c>
      <c r="G978" s="2">
        <v>144020154.66999999</v>
      </c>
      <c r="H978" s="3">
        <v>0.5285720599</v>
      </c>
      <c r="I978" s="5">
        <v>76125029.822999999</v>
      </c>
      <c r="J978" s="2">
        <v>312.66999999730149</v>
      </c>
      <c r="K978" s="2">
        <v>204.55038280578768</v>
      </c>
      <c r="L978" s="2">
        <v>312.67</v>
      </c>
      <c r="M978" s="3" t="s">
        <v>4016</v>
      </c>
    </row>
    <row r="979" spans="1:13" x14ac:dyDescent="0.25">
      <c r="A979" t="str">
        <f t="shared" si="15"/>
        <v>961328Z14Z</v>
      </c>
      <c r="B979" s="4" t="s">
        <v>3968</v>
      </c>
      <c r="C979" s="1">
        <v>9613</v>
      </c>
      <c r="D979" s="1" t="s">
        <v>3969</v>
      </c>
      <c r="E979" s="2">
        <v>16278.43</v>
      </c>
      <c r="F979" s="2">
        <v>7735835.5045999996</v>
      </c>
      <c r="G979" s="2">
        <v>10617539.198000001</v>
      </c>
      <c r="H979" s="3">
        <v>-0.27140975299999998</v>
      </c>
      <c r="I979" s="5">
        <v>-2881703.6940000001</v>
      </c>
      <c r="J979" s="2">
        <v>475.21999999999997</v>
      </c>
      <c r="K979" s="2">
        <v>652.2458982838026</v>
      </c>
      <c r="L979" s="2">
        <v>475.22</v>
      </c>
      <c r="M979" s="3" t="s">
        <v>4016</v>
      </c>
    </row>
    <row r="980" spans="1:13" x14ac:dyDescent="0.25">
      <c r="A980" t="str">
        <f t="shared" si="15"/>
        <v>961428Z15Z</v>
      </c>
      <c r="B980" s="4" t="s">
        <v>3970</v>
      </c>
      <c r="C980" s="1">
        <v>9614</v>
      </c>
      <c r="D980" s="1" t="s">
        <v>3971</v>
      </c>
      <c r="E980" s="2">
        <v>12924</v>
      </c>
      <c r="F980" s="2">
        <v>948750.84</v>
      </c>
      <c r="G980" s="2">
        <v>872745.17538999999</v>
      </c>
      <c r="H980" s="3">
        <v>8.7088037600000001E-2</v>
      </c>
      <c r="I980" s="5">
        <v>76005.664611</v>
      </c>
      <c r="J980" s="2">
        <v>73.41</v>
      </c>
      <c r="K980" s="2">
        <v>67.529029355462711</v>
      </c>
      <c r="L980" s="2">
        <v>73.41</v>
      </c>
      <c r="M980" s="3" t="s">
        <v>4017</v>
      </c>
    </row>
    <row r="981" spans="1:13" x14ac:dyDescent="0.25">
      <c r="A981" t="str">
        <f t="shared" si="15"/>
        <v>961628Z17Z</v>
      </c>
      <c r="B981" s="4" t="s">
        <v>3974</v>
      </c>
      <c r="C981" s="1">
        <v>9616</v>
      </c>
      <c r="D981" s="1" t="s">
        <v>3975</v>
      </c>
      <c r="E981" s="2">
        <v>31920.49</v>
      </c>
      <c r="F981" s="2">
        <v>6868012.6283999998</v>
      </c>
      <c r="G981" s="2">
        <v>9319756.2130999994</v>
      </c>
      <c r="H981" s="3">
        <v>-0.26306949800000001</v>
      </c>
      <c r="I981" s="5">
        <v>-2451743.585</v>
      </c>
      <c r="J981" s="2">
        <v>215.16</v>
      </c>
      <c r="K981" s="2">
        <v>291.96783047816621</v>
      </c>
      <c r="L981" s="2">
        <v>215.16</v>
      </c>
      <c r="M981" s="3" t="s">
        <v>4009</v>
      </c>
    </row>
    <row r="982" spans="1:13" s="11" customFormat="1" x14ac:dyDescent="0.25"/>
    <row r="983" spans="1:13" s="11" customFormat="1" x14ac:dyDescent="0.25"/>
    <row r="984" spans="1:13" s="11" customFormat="1" x14ac:dyDescent="0.25">
      <c r="E984" s="62"/>
      <c r="F984" s="62"/>
      <c r="G984" s="62"/>
      <c r="H984" s="62"/>
      <c r="I984" s="62"/>
      <c r="J984" s="62"/>
      <c r="K984" s="62"/>
    </row>
    <row r="985" spans="1:13" s="11" customFormat="1" x14ac:dyDescent="0.25">
      <c r="E985" s="62"/>
      <c r="F985" s="62"/>
      <c r="G985" s="62"/>
      <c r="H985" s="62"/>
      <c r="I985" s="62"/>
      <c r="J985" s="62"/>
      <c r="K985" s="62"/>
    </row>
    <row r="986" spans="1:13" s="11" customFormat="1" x14ac:dyDescent="0.25">
      <c r="E986" s="62"/>
      <c r="F986" s="62"/>
      <c r="G986" s="62"/>
      <c r="H986" s="62"/>
      <c r="I986" s="62"/>
      <c r="J986" s="62"/>
      <c r="K986" s="62"/>
    </row>
    <row r="987" spans="1:13" s="11" customFormat="1" x14ac:dyDescent="0.25"/>
    <row r="988" spans="1:13" s="11" customFormat="1" x14ac:dyDescent="0.25"/>
    <row r="989" spans="1:13" s="11" customFormat="1" x14ac:dyDescent="0.25"/>
    <row r="990" spans="1:13" s="11" customFormat="1" x14ac:dyDescent="0.25"/>
    <row r="991" spans="1:13" s="11" customFormat="1" x14ac:dyDescent="0.25"/>
    <row r="992" spans="1:13" s="11" customFormat="1" x14ac:dyDescent="0.25"/>
    <row r="993" s="11" customFormat="1" x14ac:dyDescent="0.25"/>
    <row r="994" s="11" customFormat="1" x14ac:dyDescent="0.25"/>
    <row r="995" s="11" customFormat="1" x14ac:dyDescent="0.25"/>
    <row r="996" s="11" customFormat="1" x14ac:dyDescent="0.25"/>
    <row r="997" s="11" customFormat="1" x14ac:dyDescent="0.25"/>
    <row r="998" s="11" customFormat="1" x14ac:dyDescent="0.25"/>
    <row r="999" s="11" customFormat="1" x14ac:dyDescent="0.25"/>
    <row r="1000" s="11" customFormat="1" x14ac:dyDescent="0.25"/>
    <row r="1001" s="11" customFormat="1" x14ac:dyDescent="0.25"/>
    <row r="1002" s="11" customFormat="1" x14ac:dyDescent="0.25"/>
    <row r="1003" s="11" customFormat="1" x14ac:dyDescent="0.25"/>
    <row r="1004" s="11" customFormat="1" x14ac:dyDescent="0.25"/>
    <row r="1005" s="11" customFormat="1" x14ac:dyDescent="0.25"/>
    <row r="1006" s="11" customFormat="1" x14ac:dyDescent="0.25"/>
    <row r="1007" s="11" customFormat="1" x14ac:dyDescent="0.25"/>
    <row r="1008" s="11" customFormat="1" x14ac:dyDescent="0.25"/>
    <row r="1009" s="11" customFormat="1" x14ac:dyDescent="0.25"/>
    <row r="1010" s="11" customFormat="1" x14ac:dyDescent="0.25"/>
    <row r="1011" s="11" customFormat="1" x14ac:dyDescent="0.25"/>
    <row r="1012" s="11" customFormat="1" x14ac:dyDescent="0.25"/>
    <row r="1013" s="11" customFormat="1" x14ac:dyDescent="0.25"/>
    <row r="1014" s="11" customFormat="1" x14ac:dyDescent="0.25"/>
    <row r="1015" s="11" customFormat="1" x14ac:dyDescent="0.25"/>
    <row r="1016" s="11" customFormat="1" x14ac:dyDescent="0.25"/>
    <row r="1017" s="11" customFormat="1" x14ac:dyDescent="0.25"/>
    <row r="1018" s="11" customFormat="1" x14ac:dyDescent="0.25"/>
    <row r="1019" s="11" customFormat="1" x14ac:dyDescent="0.25"/>
    <row r="1020" s="11" customFormat="1" x14ac:dyDescent="0.25"/>
    <row r="1021" s="11" customFormat="1" x14ac:dyDescent="0.25"/>
    <row r="1022" s="11" customFormat="1" x14ac:dyDescent="0.25"/>
    <row r="1023" s="11" customFormat="1" x14ac:dyDescent="0.25"/>
    <row r="1024" s="11" customFormat="1" x14ac:dyDescent="0.25"/>
    <row r="1025" s="11" customFormat="1" x14ac:dyDescent="0.25"/>
    <row r="1026" s="11" customFormat="1" x14ac:dyDescent="0.25"/>
    <row r="1027" s="11" customFormat="1" x14ac:dyDescent="0.25"/>
    <row r="1028" s="11" customFormat="1" x14ac:dyDescent="0.25"/>
    <row r="1029" s="11" customFormat="1" x14ac:dyDescent="0.25"/>
    <row r="1030" s="11" customFormat="1" x14ac:dyDescent="0.25"/>
    <row r="1031" s="11" customFormat="1" x14ac:dyDescent="0.25"/>
    <row r="1032" s="11" customFormat="1" x14ac:dyDescent="0.25"/>
    <row r="1033" s="11" customFormat="1" x14ac:dyDescent="0.25"/>
    <row r="1034" s="11" customFormat="1" x14ac:dyDescent="0.25"/>
    <row r="1035" s="11" customFormat="1" x14ac:dyDescent="0.25"/>
    <row r="1036" s="11" customFormat="1" x14ac:dyDescent="0.25"/>
    <row r="1037" s="11" customFormat="1" x14ac:dyDescent="0.25"/>
    <row r="1038" s="11" customFormat="1" x14ac:dyDescent="0.25"/>
    <row r="1039" s="11" customFormat="1" x14ac:dyDescent="0.25"/>
    <row r="1040" s="11" customFormat="1" x14ac:dyDescent="0.25"/>
    <row r="1041" s="11" customFormat="1" x14ac:dyDescent="0.25"/>
    <row r="1042" s="11" customFormat="1" x14ac:dyDescent="0.25"/>
    <row r="1043" s="11" customFormat="1" x14ac:dyDescent="0.25"/>
    <row r="1044" s="11" customFormat="1" x14ac:dyDescent="0.25"/>
    <row r="1045" s="11" customFormat="1" x14ac:dyDescent="0.25"/>
    <row r="1046" s="11" customFormat="1" x14ac:dyDescent="0.25"/>
    <row r="1047" s="11" customFormat="1" x14ac:dyDescent="0.25"/>
    <row r="1048" s="11" customFormat="1" x14ac:dyDescent="0.25"/>
    <row r="1049" s="11" customFormat="1" x14ac:dyDescent="0.25"/>
    <row r="1050" s="11" customFormat="1" x14ac:dyDescent="0.25"/>
    <row r="1051" s="11" customFormat="1" x14ac:dyDescent="0.25"/>
    <row r="1052" s="11" customFormat="1" x14ac:dyDescent="0.25"/>
    <row r="1053" s="11" customFormat="1" x14ac:dyDescent="0.25"/>
    <row r="1054" s="11" customFormat="1" x14ac:dyDescent="0.25"/>
    <row r="1055" s="11" customFormat="1" x14ac:dyDescent="0.25"/>
    <row r="1056" s="11" customFormat="1" x14ac:dyDescent="0.25"/>
    <row r="1057" s="11" customFormat="1" x14ac:dyDescent="0.25"/>
    <row r="1058" s="11" customFormat="1" x14ac:dyDescent="0.25"/>
    <row r="1059" s="11" customFormat="1" x14ac:dyDescent="0.25"/>
    <row r="1060" s="11" customFormat="1" x14ac:dyDescent="0.25"/>
    <row r="1061" s="11" customFormat="1" x14ac:dyDescent="0.25"/>
    <row r="1062" s="11" customFormat="1" x14ac:dyDescent="0.25"/>
    <row r="1063" s="11" customFormat="1" x14ac:dyDescent="0.25"/>
    <row r="1064" s="11" customFormat="1" x14ac:dyDescent="0.25"/>
    <row r="1065" s="11" customFormat="1" x14ac:dyDescent="0.25"/>
    <row r="1066" s="11" customFormat="1" x14ac:dyDescent="0.25"/>
    <row r="1067" s="11" customFormat="1" x14ac:dyDescent="0.25"/>
    <row r="1068" s="11" customFormat="1" x14ac:dyDescent="0.25"/>
    <row r="1069" s="11" customFormat="1" x14ac:dyDescent="0.25"/>
    <row r="1070" s="11" customFormat="1" x14ac:dyDescent="0.25"/>
    <row r="1071" s="11" customFormat="1" x14ac:dyDescent="0.25"/>
    <row r="1072" s="11" customFormat="1" x14ac:dyDescent="0.25"/>
    <row r="1073" s="11" customFormat="1" x14ac:dyDescent="0.25"/>
    <row r="1074" s="11" customFormat="1" x14ac:dyDescent="0.25"/>
    <row r="1075" s="11" customFormat="1" x14ac:dyDescent="0.25"/>
    <row r="1076" s="11" customFormat="1" x14ac:dyDescent="0.25"/>
    <row r="1077" s="11" customFormat="1" x14ac:dyDescent="0.25"/>
    <row r="1078" s="11" customFormat="1" x14ac:dyDescent="0.25"/>
    <row r="1079" s="11" customFormat="1" x14ac:dyDescent="0.25"/>
    <row r="1080" s="11" customFormat="1" x14ac:dyDescent="0.25"/>
    <row r="1081" s="11" customFormat="1" x14ac:dyDescent="0.25"/>
    <row r="1082" s="11" customFormat="1" x14ac:dyDescent="0.25"/>
    <row r="1083" s="11" customFormat="1" x14ac:dyDescent="0.25"/>
    <row r="1084" s="11" customFormat="1" x14ac:dyDescent="0.25"/>
    <row r="1085" s="11" customFormat="1" x14ac:dyDescent="0.25"/>
    <row r="1086" s="11" customFormat="1" x14ac:dyDescent="0.25"/>
    <row r="1087" s="11" customFormat="1" x14ac:dyDescent="0.25"/>
    <row r="1088" s="11" customFormat="1" x14ac:dyDescent="0.25"/>
    <row r="1089" s="11" customFormat="1" x14ac:dyDescent="0.25"/>
    <row r="1090" s="11" customFormat="1" x14ac:dyDescent="0.25"/>
    <row r="1091" s="11" customFormat="1" x14ac:dyDescent="0.25"/>
    <row r="1092" s="11" customFormat="1" x14ac:dyDescent="0.25"/>
    <row r="1093" s="11" customFormat="1" x14ac:dyDescent="0.25"/>
    <row r="1094" s="11" customFormat="1" x14ac:dyDescent="0.25"/>
    <row r="1095" s="11" customFormat="1" x14ac:dyDescent="0.25"/>
    <row r="1096" s="11" customFormat="1" x14ac:dyDescent="0.25"/>
    <row r="1097" s="11" customFormat="1" x14ac:dyDescent="0.25"/>
    <row r="1098" s="11" customFormat="1" x14ac:dyDescent="0.25"/>
    <row r="1099" s="11" customFormat="1" x14ac:dyDescent="0.25"/>
    <row r="1100" s="11" customFormat="1" x14ac:dyDescent="0.25"/>
    <row r="1101" s="11" customFormat="1" x14ac:dyDescent="0.25"/>
    <row r="1102" s="11" customFormat="1" x14ac:dyDescent="0.25"/>
    <row r="1103" s="11" customFormat="1" x14ac:dyDescent="0.25"/>
    <row r="1104" s="11" customFormat="1" x14ac:dyDescent="0.25"/>
    <row r="1105" s="11" customFormat="1" x14ac:dyDescent="0.25"/>
    <row r="1106" s="11" customFormat="1" x14ac:dyDescent="0.25"/>
    <row r="1107" s="11" customFormat="1" x14ac:dyDescent="0.25"/>
    <row r="1108" s="11" customFormat="1" x14ac:dyDescent="0.25"/>
    <row r="1109" s="11" customFormat="1" x14ac:dyDescent="0.25"/>
    <row r="1110" s="11" customFormat="1" x14ac:dyDescent="0.25"/>
    <row r="1111" s="11" customFormat="1" x14ac:dyDescent="0.25"/>
    <row r="1112" s="11" customFormat="1" x14ac:dyDescent="0.25"/>
    <row r="1113" s="11" customFormat="1" x14ac:dyDescent="0.25"/>
    <row r="1114" s="11" customFormat="1" x14ac:dyDescent="0.25"/>
    <row r="1115" s="11" customFormat="1" x14ac:dyDescent="0.25"/>
    <row r="1116" s="11" customFormat="1" x14ac:dyDescent="0.25"/>
    <row r="1117" s="11" customFormat="1" x14ac:dyDescent="0.25"/>
    <row r="1118" s="11" customFormat="1" x14ac:dyDescent="0.25"/>
    <row r="1119" s="11" customFormat="1" x14ac:dyDescent="0.25"/>
    <row r="1120" s="11" customFormat="1" x14ac:dyDescent="0.25"/>
    <row r="1121" s="11" customFormat="1" x14ac:dyDescent="0.25"/>
    <row r="1122" s="11" customFormat="1" x14ac:dyDescent="0.25"/>
    <row r="1123" s="11" customFormat="1" x14ac:dyDescent="0.25"/>
    <row r="1124" s="11" customFormat="1" x14ac:dyDescent="0.25"/>
    <row r="1125" s="11" customFormat="1" x14ac:dyDescent="0.25"/>
    <row r="1126" s="11" customFormat="1" x14ac:dyDescent="0.25"/>
    <row r="1127" s="11" customFormat="1" x14ac:dyDescent="0.25"/>
    <row r="1128" s="11" customFormat="1" x14ac:dyDescent="0.25"/>
    <row r="1129" s="11" customFormat="1" x14ac:dyDescent="0.25"/>
    <row r="1130" s="11" customFormat="1" x14ac:dyDescent="0.25"/>
    <row r="1131" s="11" customFormat="1" x14ac:dyDescent="0.25"/>
    <row r="1132" s="11" customFormat="1" x14ac:dyDescent="0.25"/>
    <row r="1133" s="11" customFormat="1" x14ac:dyDescent="0.25"/>
    <row r="1134" s="11" customFormat="1" x14ac:dyDescent="0.25"/>
    <row r="1135" s="11" customFormat="1" x14ac:dyDescent="0.25"/>
    <row r="1136" s="11" customFormat="1" x14ac:dyDescent="0.25"/>
    <row r="1137" s="11" customFormat="1" x14ac:dyDescent="0.25"/>
    <row r="1138" s="11" customFormat="1" x14ac:dyDescent="0.25"/>
    <row r="1139" s="11" customFormat="1" x14ac:dyDescent="0.25"/>
    <row r="1140" s="11" customFormat="1" x14ac:dyDescent="0.25"/>
    <row r="1141" s="11" customFormat="1" x14ac:dyDescent="0.25"/>
    <row r="1142" s="11" customFormat="1" x14ac:dyDescent="0.25"/>
    <row r="1143" s="11" customFormat="1" x14ac:dyDescent="0.25"/>
    <row r="1144" s="11" customFormat="1" x14ac:dyDescent="0.25"/>
    <row r="1145" s="11" customFormat="1" x14ac:dyDescent="0.25"/>
    <row r="1146" s="11" customFormat="1" x14ac:dyDescent="0.25"/>
    <row r="1147" s="11" customFormat="1" x14ac:dyDescent="0.25"/>
    <row r="1148" s="11" customFormat="1" x14ac:dyDescent="0.25"/>
    <row r="1149" s="11" customFormat="1" x14ac:dyDescent="0.25"/>
    <row r="1150" s="11" customFormat="1" x14ac:dyDescent="0.25"/>
    <row r="1151" s="11" customFormat="1" x14ac:dyDescent="0.25"/>
    <row r="1152" s="11" customFormat="1" x14ac:dyDescent="0.25"/>
    <row r="1153" s="11" customFormat="1" x14ac:dyDescent="0.25"/>
    <row r="1154" s="11" customFormat="1" x14ac:dyDescent="0.25"/>
    <row r="1155" s="11" customFormat="1" x14ac:dyDescent="0.25"/>
    <row r="1156" s="11" customFormat="1" x14ac:dyDescent="0.25"/>
    <row r="1157" s="11" customFormat="1" x14ac:dyDescent="0.25"/>
    <row r="1158" s="11" customFormat="1" x14ac:dyDescent="0.25"/>
    <row r="1159" s="11" customFormat="1" x14ac:dyDescent="0.25"/>
    <row r="1160" s="11" customFormat="1" x14ac:dyDescent="0.25"/>
    <row r="1161" s="11" customFormat="1" x14ac:dyDescent="0.25"/>
    <row r="1162" s="11" customFormat="1" x14ac:dyDescent="0.25"/>
    <row r="1163" s="11" customFormat="1" x14ac:dyDescent="0.25"/>
    <row r="1164" s="11" customFormat="1" x14ac:dyDescent="0.25"/>
    <row r="1165" s="11" customFormat="1" x14ac:dyDescent="0.25"/>
    <row r="1166" s="11" customFormat="1" x14ac:dyDescent="0.25"/>
    <row r="1167" s="11" customFormat="1" x14ac:dyDescent="0.25"/>
    <row r="1168" s="11" customFormat="1" x14ac:dyDescent="0.25"/>
    <row r="1169" s="11" customFormat="1" x14ac:dyDescent="0.25"/>
    <row r="1170" s="11" customFormat="1" x14ac:dyDescent="0.25"/>
    <row r="1171" s="11" customFormat="1" x14ac:dyDescent="0.25"/>
    <row r="1172" s="11" customFormat="1" x14ac:dyDescent="0.25"/>
    <row r="1173" s="11" customFormat="1" x14ac:dyDescent="0.25"/>
    <row r="1174" s="11" customFormat="1" x14ac:dyDescent="0.25"/>
    <row r="1175" s="11" customFormat="1" x14ac:dyDescent="0.25"/>
    <row r="1176" s="11" customFormat="1" x14ac:dyDescent="0.25"/>
    <row r="1177" s="11" customFormat="1" x14ac:dyDescent="0.25"/>
    <row r="1178" s="11" customFormat="1" x14ac:dyDescent="0.25"/>
    <row r="1179" s="11" customFormat="1" x14ac:dyDescent="0.25"/>
    <row r="1180" s="11" customFormat="1" x14ac:dyDescent="0.25"/>
    <row r="1181" s="11" customFormat="1" x14ac:dyDescent="0.25"/>
    <row r="1182" s="11" customFormat="1" x14ac:dyDescent="0.25"/>
    <row r="1183" s="11" customFormat="1" x14ac:dyDescent="0.25"/>
    <row r="1184" s="11" customFormat="1" x14ac:dyDescent="0.25"/>
    <row r="1185" s="11" customFormat="1" x14ac:dyDescent="0.25"/>
    <row r="1186" s="11" customFormat="1" x14ac:dyDescent="0.25"/>
    <row r="1187" s="11" customFormat="1" x14ac:dyDescent="0.25"/>
    <row r="1188" s="11" customFormat="1" x14ac:dyDescent="0.25"/>
    <row r="1189" s="11" customFormat="1" x14ac:dyDescent="0.25"/>
    <row r="1190" s="11" customFormat="1" x14ac:dyDescent="0.25"/>
    <row r="1191" s="11" customFormat="1" x14ac:dyDescent="0.25"/>
    <row r="1192" s="11" customFormat="1" x14ac:dyDescent="0.25"/>
    <row r="1193" s="11" customFormat="1" x14ac:dyDescent="0.25"/>
    <row r="1194" s="11" customFormat="1" x14ac:dyDescent="0.25"/>
    <row r="1195" s="11" customFormat="1" x14ac:dyDescent="0.25"/>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5"/>
  <sheetViews>
    <sheetView workbookViewId="0">
      <selection activeCell="B29" sqref="B29"/>
    </sheetView>
  </sheetViews>
  <sheetFormatPr baseColWidth="10" defaultRowHeight="15" x14ac:dyDescent="0.25"/>
  <sheetData>
    <row r="1" spans="1:6" x14ac:dyDescent="0.25">
      <c r="A1" t="s">
        <v>3982</v>
      </c>
      <c r="B1" t="s">
        <v>3995</v>
      </c>
      <c r="C1" t="s">
        <v>3996</v>
      </c>
      <c r="D1" t="s">
        <v>3997</v>
      </c>
      <c r="E1" t="s">
        <v>3998</v>
      </c>
      <c r="F1" t="s">
        <v>3999</v>
      </c>
    </row>
    <row r="2" spans="1:6" x14ac:dyDescent="0.25">
      <c r="A2" t="s">
        <v>8</v>
      </c>
      <c r="B2" t="s">
        <v>9</v>
      </c>
      <c r="C2">
        <v>22</v>
      </c>
      <c r="F2">
        <v>1</v>
      </c>
    </row>
    <row r="3" spans="1:6" x14ac:dyDescent="0.25">
      <c r="A3" t="s">
        <v>10</v>
      </c>
      <c r="B3" t="s">
        <v>11</v>
      </c>
      <c r="C3">
        <v>23</v>
      </c>
      <c r="F3">
        <v>1</v>
      </c>
    </row>
    <row r="4" spans="1:6" x14ac:dyDescent="0.25">
      <c r="A4" t="s">
        <v>12</v>
      </c>
      <c r="B4" t="s">
        <v>13</v>
      </c>
      <c r="C4">
        <v>24</v>
      </c>
      <c r="F4">
        <v>1</v>
      </c>
    </row>
    <row r="5" spans="1:6" x14ac:dyDescent="0.25">
      <c r="A5" t="s">
        <v>14</v>
      </c>
      <c r="B5" t="s">
        <v>15</v>
      </c>
      <c r="C5">
        <v>25</v>
      </c>
      <c r="F5">
        <v>1</v>
      </c>
    </row>
    <row r="6" spans="1:6" x14ac:dyDescent="0.25">
      <c r="A6" t="s">
        <v>16</v>
      </c>
      <c r="B6" t="s">
        <v>17</v>
      </c>
      <c r="C6">
        <v>26</v>
      </c>
      <c r="D6">
        <v>65</v>
      </c>
      <c r="F6">
        <v>2</v>
      </c>
    </row>
    <row r="7" spans="1:6" x14ac:dyDescent="0.25">
      <c r="A7" t="s">
        <v>18</v>
      </c>
      <c r="B7" t="s">
        <v>19</v>
      </c>
      <c r="C7">
        <v>27</v>
      </c>
      <c r="F7">
        <v>1</v>
      </c>
    </row>
    <row r="8" spans="1:6" x14ac:dyDescent="0.25">
      <c r="A8" t="s">
        <v>20</v>
      </c>
      <c r="B8" t="s">
        <v>21</v>
      </c>
      <c r="C8">
        <v>28</v>
      </c>
      <c r="F8">
        <v>1</v>
      </c>
    </row>
    <row r="9" spans="1:6" x14ac:dyDescent="0.25">
      <c r="A9" t="s">
        <v>22</v>
      </c>
      <c r="B9" t="s">
        <v>23</v>
      </c>
      <c r="C9">
        <v>29</v>
      </c>
      <c r="F9">
        <v>1</v>
      </c>
    </row>
    <row r="10" spans="1:6" x14ac:dyDescent="0.25">
      <c r="A10" t="s">
        <v>24</v>
      </c>
      <c r="B10" t="s">
        <v>25</v>
      </c>
      <c r="C10">
        <v>30</v>
      </c>
      <c r="F10">
        <v>1</v>
      </c>
    </row>
    <row r="11" spans="1:6" x14ac:dyDescent="0.25">
      <c r="A11" t="s">
        <v>26</v>
      </c>
      <c r="B11" t="s">
        <v>27</v>
      </c>
      <c r="C11">
        <v>31</v>
      </c>
      <c r="F11">
        <v>1</v>
      </c>
    </row>
    <row r="12" spans="1:6" x14ac:dyDescent="0.25">
      <c r="A12" t="s">
        <v>28</v>
      </c>
      <c r="B12" t="s">
        <v>29</v>
      </c>
      <c r="C12">
        <v>32</v>
      </c>
      <c r="F12">
        <v>1</v>
      </c>
    </row>
    <row r="13" spans="1:6" x14ac:dyDescent="0.25">
      <c r="A13" t="s">
        <v>30</v>
      </c>
      <c r="B13" t="s">
        <v>31</v>
      </c>
      <c r="C13">
        <v>33</v>
      </c>
      <c r="F13">
        <v>1</v>
      </c>
    </row>
    <row r="14" spans="1:6" x14ac:dyDescent="0.25">
      <c r="A14" t="s">
        <v>32</v>
      </c>
      <c r="B14" t="s">
        <v>33</v>
      </c>
      <c r="C14">
        <v>34</v>
      </c>
      <c r="F14">
        <v>1</v>
      </c>
    </row>
    <row r="15" spans="1:6" x14ac:dyDescent="0.25">
      <c r="A15" t="s">
        <v>34</v>
      </c>
      <c r="B15" t="s">
        <v>35</v>
      </c>
      <c r="C15">
        <v>35</v>
      </c>
      <c r="F15">
        <v>1</v>
      </c>
    </row>
    <row r="16" spans="1:6" x14ac:dyDescent="0.25">
      <c r="A16" t="s">
        <v>36</v>
      </c>
      <c r="B16" t="s">
        <v>37</v>
      </c>
      <c r="C16">
        <v>36</v>
      </c>
      <c r="F16">
        <v>1</v>
      </c>
    </row>
    <row r="17" spans="1:6" x14ac:dyDescent="0.25">
      <c r="A17" t="s">
        <v>38</v>
      </c>
      <c r="B17" t="s">
        <v>39</v>
      </c>
      <c r="C17">
        <v>37</v>
      </c>
      <c r="F17">
        <v>1</v>
      </c>
    </row>
    <row r="18" spans="1:6" x14ac:dyDescent="0.25">
      <c r="A18" t="s">
        <v>40</v>
      </c>
      <c r="B18" t="s">
        <v>41</v>
      </c>
      <c r="C18">
        <v>38</v>
      </c>
      <c r="F18">
        <v>1</v>
      </c>
    </row>
    <row r="19" spans="1:6" x14ac:dyDescent="0.25">
      <c r="A19" t="s">
        <v>42</v>
      </c>
      <c r="B19" t="s">
        <v>43</v>
      </c>
      <c r="C19">
        <v>39</v>
      </c>
      <c r="F19">
        <v>1</v>
      </c>
    </row>
    <row r="20" spans="1:6" x14ac:dyDescent="0.25">
      <c r="A20" t="s">
        <v>44</v>
      </c>
      <c r="B20" t="s">
        <v>45</v>
      </c>
      <c r="C20">
        <v>40</v>
      </c>
      <c r="F20">
        <v>1</v>
      </c>
    </row>
    <row r="21" spans="1:6" x14ac:dyDescent="0.25">
      <c r="A21" t="s">
        <v>46</v>
      </c>
      <c r="B21" t="s">
        <v>47</v>
      </c>
      <c r="C21">
        <v>41</v>
      </c>
      <c r="F21">
        <v>1</v>
      </c>
    </row>
    <row r="22" spans="1:6" x14ac:dyDescent="0.25">
      <c r="A22" t="s">
        <v>48</v>
      </c>
      <c r="B22" t="s">
        <v>49</v>
      </c>
      <c r="C22">
        <v>42</v>
      </c>
      <c r="F22">
        <v>1</v>
      </c>
    </row>
    <row r="23" spans="1:6" x14ac:dyDescent="0.25">
      <c r="A23" t="s">
        <v>50</v>
      </c>
      <c r="B23" t="s">
        <v>51</v>
      </c>
      <c r="C23">
        <v>43</v>
      </c>
      <c r="F23">
        <v>1</v>
      </c>
    </row>
    <row r="24" spans="1:6" x14ac:dyDescent="0.25">
      <c r="A24" t="s">
        <v>52</v>
      </c>
      <c r="B24" t="s">
        <v>53</v>
      </c>
      <c r="C24">
        <v>44</v>
      </c>
      <c r="F24">
        <v>1</v>
      </c>
    </row>
    <row r="25" spans="1:6" x14ac:dyDescent="0.25">
      <c r="A25" t="s">
        <v>54</v>
      </c>
      <c r="B25" t="s">
        <v>55</v>
      </c>
      <c r="C25">
        <v>47</v>
      </c>
      <c r="F25">
        <v>1</v>
      </c>
    </row>
    <row r="26" spans="1:6" x14ac:dyDescent="0.25">
      <c r="A26" t="s">
        <v>56</v>
      </c>
      <c r="B26" t="s">
        <v>57</v>
      </c>
      <c r="C26">
        <v>48</v>
      </c>
      <c r="F26">
        <v>1</v>
      </c>
    </row>
    <row r="27" spans="1:6" x14ac:dyDescent="0.25">
      <c r="A27" t="s">
        <v>58</v>
      </c>
      <c r="B27" t="s">
        <v>59</v>
      </c>
      <c r="C27">
        <v>73</v>
      </c>
      <c r="F27">
        <v>1</v>
      </c>
    </row>
    <row r="28" spans="1:6" x14ac:dyDescent="0.25">
      <c r="A28" t="s">
        <v>60</v>
      </c>
      <c r="B28" t="s">
        <v>61</v>
      </c>
      <c r="C28">
        <v>51</v>
      </c>
      <c r="F28">
        <v>1</v>
      </c>
    </row>
    <row r="29" spans="1:6" x14ac:dyDescent="0.25">
      <c r="A29" t="s">
        <v>62</v>
      </c>
      <c r="B29" t="s">
        <v>63</v>
      </c>
      <c r="C29">
        <v>52</v>
      </c>
      <c r="F29">
        <v>1</v>
      </c>
    </row>
    <row r="30" spans="1:6" x14ac:dyDescent="0.25">
      <c r="A30" t="s">
        <v>64</v>
      </c>
      <c r="B30" t="s">
        <v>65</v>
      </c>
      <c r="C30">
        <v>53</v>
      </c>
      <c r="F30">
        <v>1</v>
      </c>
    </row>
    <row r="31" spans="1:6" x14ac:dyDescent="0.25">
      <c r="A31" t="s">
        <v>66</v>
      </c>
      <c r="B31" t="s">
        <v>67</v>
      </c>
      <c r="C31">
        <v>54</v>
      </c>
      <c r="F31">
        <v>1</v>
      </c>
    </row>
    <row r="32" spans="1:6" x14ac:dyDescent="0.25">
      <c r="A32" t="s">
        <v>68</v>
      </c>
      <c r="B32" t="s">
        <v>69</v>
      </c>
      <c r="C32">
        <v>55</v>
      </c>
      <c r="F32">
        <v>1</v>
      </c>
    </row>
    <row r="33" spans="1:6" x14ac:dyDescent="0.25">
      <c r="A33" t="s">
        <v>70</v>
      </c>
      <c r="B33" t="s">
        <v>71</v>
      </c>
      <c r="C33">
        <v>56</v>
      </c>
      <c r="F33">
        <v>1</v>
      </c>
    </row>
    <row r="34" spans="1:6" x14ac:dyDescent="0.25">
      <c r="A34" t="s">
        <v>72</v>
      </c>
      <c r="B34" t="s">
        <v>73</v>
      </c>
      <c r="C34">
        <v>57</v>
      </c>
      <c r="F34">
        <v>1</v>
      </c>
    </row>
    <row r="35" spans="1:6" x14ac:dyDescent="0.25">
      <c r="A35" t="s">
        <v>74</v>
      </c>
      <c r="B35" t="s">
        <v>75</v>
      </c>
      <c r="C35">
        <v>58</v>
      </c>
      <c r="F35">
        <v>1</v>
      </c>
    </row>
    <row r="36" spans="1:6" x14ac:dyDescent="0.25">
      <c r="A36" t="s">
        <v>76</v>
      </c>
      <c r="B36" t="s">
        <v>77</v>
      </c>
      <c r="C36">
        <v>59</v>
      </c>
      <c r="F36">
        <v>1</v>
      </c>
    </row>
    <row r="37" spans="1:6" x14ac:dyDescent="0.25">
      <c r="A37" t="s">
        <v>78</v>
      </c>
      <c r="B37" t="s">
        <v>79</v>
      </c>
      <c r="C37">
        <v>60</v>
      </c>
      <c r="F37">
        <v>1</v>
      </c>
    </row>
    <row r="38" spans="1:6" x14ac:dyDescent="0.25">
      <c r="A38" t="s">
        <v>80</v>
      </c>
      <c r="B38" t="s">
        <v>81</v>
      </c>
      <c r="C38">
        <v>63</v>
      </c>
      <c r="F38">
        <v>1</v>
      </c>
    </row>
    <row r="39" spans="1:6" x14ac:dyDescent="0.25">
      <c r="A39" t="s">
        <v>82</v>
      </c>
      <c r="B39" t="s">
        <v>83</v>
      </c>
      <c r="C39">
        <v>189</v>
      </c>
      <c r="F39">
        <v>1</v>
      </c>
    </row>
    <row r="40" spans="1:6" x14ac:dyDescent="0.25">
      <c r="A40" t="s">
        <v>84</v>
      </c>
      <c r="B40" t="s">
        <v>85</v>
      </c>
      <c r="C40">
        <v>190</v>
      </c>
      <c r="F40">
        <v>1</v>
      </c>
    </row>
    <row r="41" spans="1:6" x14ac:dyDescent="0.25">
      <c r="A41" t="s">
        <v>86</v>
      </c>
      <c r="B41" t="s">
        <v>87</v>
      </c>
      <c r="C41">
        <v>191</v>
      </c>
      <c r="F41">
        <v>1</v>
      </c>
    </row>
    <row r="42" spans="1:6" x14ac:dyDescent="0.25">
      <c r="A42" t="s">
        <v>88</v>
      </c>
      <c r="B42" t="s">
        <v>89</v>
      </c>
      <c r="C42">
        <v>193</v>
      </c>
      <c r="F42">
        <v>1</v>
      </c>
    </row>
    <row r="43" spans="1:6" x14ac:dyDescent="0.25">
      <c r="A43" t="s">
        <v>90</v>
      </c>
      <c r="B43" t="s">
        <v>91</v>
      </c>
      <c r="C43">
        <v>194</v>
      </c>
      <c r="F43">
        <v>1</v>
      </c>
    </row>
    <row r="44" spans="1:6" x14ac:dyDescent="0.25">
      <c r="A44" t="s">
        <v>92</v>
      </c>
      <c r="B44" t="s">
        <v>93</v>
      </c>
      <c r="C44">
        <v>195</v>
      </c>
      <c r="F44">
        <v>1</v>
      </c>
    </row>
    <row r="45" spans="1:6" x14ac:dyDescent="0.25">
      <c r="A45" t="s">
        <v>94</v>
      </c>
      <c r="B45" t="s">
        <v>95</v>
      </c>
      <c r="C45">
        <v>196</v>
      </c>
      <c r="F45">
        <v>1</v>
      </c>
    </row>
    <row r="46" spans="1:6" x14ac:dyDescent="0.25">
      <c r="A46" t="s">
        <v>96</v>
      </c>
      <c r="B46" t="s">
        <v>97</v>
      </c>
      <c r="C46">
        <v>197</v>
      </c>
      <c r="F46">
        <v>1</v>
      </c>
    </row>
    <row r="47" spans="1:6" x14ac:dyDescent="0.25">
      <c r="A47" t="s">
        <v>98</v>
      </c>
      <c r="B47" t="s">
        <v>99</v>
      </c>
      <c r="C47">
        <v>198</v>
      </c>
      <c r="F47">
        <v>1</v>
      </c>
    </row>
    <row r="48" spans="1:6" x14ac:dyDescent="0.25">
      <c r="A48" t="s">
        <v>100</v>
      </c>
      <c r="B48" t="s">
        <v>101</v>
      </c>
      <c r="C48">
        <v>199</v>
      </c>
      <c r="F48">
        <v>1</v>
      </c>
    </row>
    <row r="49" spans="1:6" x14ac:dyDescent="0.25">
      <c r="A49" t="s">
        <v>102</v>
      </c>
      <c r="B49" t="s">
        <v>103</v>
      </c>
      <c r="C49">
        <v>200</v>
      </c>
      <c r="F49">
        <v>1</v>
      </c>
    </row>
    <row r="50" spans="1:6" x14ac:dyDescent="0.25">
      <c r="A50" t="s">
        <v>104</v>
      </c>
      <c r="B50" t="s">
        <v>105</v>
      </c>
      <c r="C50">
        <v>201</v>
      </c>
      <c r="F50">
        <v>1</v>
      </c>
    </row>
    <row r="51" spans="1:6" x14ac:dyDescent="0.25">
      <c r="A51" t="s">
        <v>106</v>
      </c>
      <c r="B51" t="s">
        <v>107</v>
      </c>
      <c r="C51">
        <v>202</v>
      </c>
      <c r="F51">
        <v>1</v>
      </c>
    </row>
    <row r="52" spans="1:6" x14ac:dyDescent="0.25">
      <c r="A52" t="s">
        <v>108</v>
      </c>
      <c r="B52" t="s">
        <v>109</v>
      </c>
      <c r="C52">
        <v>203</v>
      </c>
      <c r="F52">
        <v>1</v>
      </c>
    </row>
    <row r="53" spans="1:6" x14ac:dyDescent="0.25">
      <c r="A53" t="s">
        <v>110</v>
      </c>
      <c r="B53" t="s">
        <v>111</v>
      </c>
      <c r="C53">
        <v>204</v>
      </c>
      <c r="F53">
        <v>1</v>
      </c>
    </row>
    <row r="54" spans="1:6" x14ac:dyDescent="0.25">
      <c r="A54" t="s">
        <v>112</v>
      </c>
      <c r="B54" t="s">
        <v>113</v>
      </c>
      <c r="C54">
        <v>205</v>
      </c>
      <c r="F54">
        <v>1</v>
      </c>
    </row>
    <row r="55" spans="1:6" x14ac:dyDescent="0.25">
      <c r="A55" t="s">
        <v>114</v>
      </c>
      <c r="B55" t="s">
        <v>115</v>
      </c>
      <c r="C55">
        <v>206</v>
      </c>
      <c r="F55">
        <v>1</v>
      </c>
    </row>
    <row r="56" spans="1:6" x14ac:dyDescent="0.25">
      <c r="A56" t="s">
        <v>116</v>
      </c>
      <c r="B56" t="s">
        <v>117</v>
      </c>
      <c r="C56">
        <v>333</v>
      </c>
      <c r="F56">
        <v>1</v>
      </c>
    </row>
    <row r="57" spans="1:6" x14ac:dyDescent="0.25">
      <c r="A57" t="s">
        <v>118</v>
      </c>
      <c r="B57" t="s">
        <v>119</v>
      </c>
      <c r="C57">
        <v>208</v>
      </c>
      <c r="F57">
        <v>1</v>
      </c>
    </row>
    <row r="58" spans="1:6" x14ac:dyDescent="0.25">
      <c r="A58" t="s">
        <v>120</v>
      </c>
      <c r="B58" t="s">
        <v>121</v>
      </c>
      <c r="C58">
        <v>209</v>
      </c>
      <c r="F58">
        <v>1</v>
      </c>
    </row>
    <row r="59" spans="1:6" x14ac:dyDescent="0.25">
      <c r="A59" t="s">
        <v>122</v>
      </c>
      <c r="B59" t="s">
        <v>123</v>
      </c>
      <c r="C59">
        <v>210</v>
      </c>
      <c r="F59">
        <v>1</v>
      </c>
    </row>
    <row r="60" spans="1:6" x14ac:dyDescent="0.25">
      <c r="A60" t="s">
        <v>124</v>
      </c>
      <c r="B60" t="s">
        <v>125</v>
      </c>
      <c r="C60">
        <v>211</v>
      </c>
      <c r="F60">
        <v>1</v>
      </c>
    </row>
    <row r="61" spans="1:6" x14ac:dyDescent="0.25">
      <c r="A61" t="s">
        <v>126</v>
      </c>
      <c r="B61" t="s">
        <v>127</v>
      </c>
      <c r="C61">
        <v>212</v>
      </c>
      <c r="F61">
        <v>1</v>
      </c>
    </row>
    <row r="62" spans="1:6" x14ac:dyDescent="0.25">
      <c r="A62" t="s">
        <v>128</v>
      </c>
      <c r="B62" t="s">
        <v>129</v>
      </c>
      <c r="C62">
        <v>213</v>
      </c>
      <c r="F62">
        <v>1</v>
      </c>
    </row>
    <row r="63" spans="1:6" x14ac:dyDescent="0.25">
      <c r="A63" t="s">
        <v>130</v>
      </c>
      <c r="B63" t="s">
        <v>131</v>
      </c>
      <c r="C63">
        <v>214</v>
      </c>
      <c r="F63">
        <v>1</v>
      </c>
    </row>
    <row r="64" spans="1:6" x14ac:dyDescent="0.25">
      <c r="A64" t="s">
        <v>132</v>
      </c>
      <c r="B64" t="s">
        <v>133</v>
      </c>
      <c r="C64">
        <v>215</v>
      </c>
      <c r="F64">
        <v>1</v>
      </c>
    </row>
    <row r="65" spans="1:6" x14ac:dyDescent="0.25">
      <c r="A65" t="s">
        <v>134</v>
      </c>
      <c r="B65" t="s">
        <v>135</v>
      </c>
      <c r="C65">
        <v>216</v>
      </c>
      <c r="F65">
        <v>1</v>
      </c>
    </row>
    <row r="66" spans="1:6" x14ac:dyDescent="0.25">
      <c r="A66" t="s">
        <v>136</v>
      </c>
      <c r="B66" t="s">
        <v>137</v>
      </c>
      <c r="C66">
        <v>217</v>
      </c>
      <c r="F66">
        <v>1</v>
      </c>
    </row>
    <row r="67" spans="1:6" x14ac:dyDescent="0.25">
      <c r="A67" t="s">
        <v>138</v>
      </c>
      <c r="B67" t="s">
        <v>139</v>
      </c>
      <c r="C67">
        <v>218</v>
      </c>
      <c r="F67">
        <v>1</v>
      </c>
    </row>
    <row r="68" spans="1:6" x14ac:dyDescent="0.25">
      <c r="A68" t="s">
        <v>140</v>
      </c>
      <c r="B68" t="s">
        <v>141</v>
      </c>
      <c r="C68">
        <v>219</v>
      </c>
      <c r="F68">
        <v>1</v>
      </c>
    </row>
    <row r="69" spans="1:6" x14ac:dyDescent="0.25">
      <c r="A69" t="s">
        <v>142</v>
      </c>
      <c r="B69" t="s">
        <v>143</v>
      </c>
      <c r="C69">
        <v>220</v>
      </c>
      <c r="F69">
        <v>1</v>
      </c>
    </row>
    <row r="70" spans="1:6" x14ac:dyDescent="0.25">
      <c r="A70" t="s">
        <v>144</v>
      </c>
      <c r="B70" t="s">
        <v>145</v>
      </c>
      <c r="C70">
        <v>221</v>
      </c>
      <c r="F70">
        <v>1</v>
      </c>
    </row>
    <row r="71" spans="1:6" x14ac:dyDescent="0.25">
      <c r="A71" t="s">
        <v>146</v>
      </c>
      <c r="B71" t="s">
        <v>147</v>
      </c>
      <c r="C71">
        <v>222</v>
      </c>
      <c r="F71">
        <v>1</v>
      </c>
    </row>
    <row r="72" spans="1:6" x14ac:dyDescent="0.25">
      <c r="A72" t="s">
        <v>148</v>
      </c>
      <c r="B72" t="s">
        <v>149</v>
      </c>
      <c r="C72">
        <v>223</v>
      </c>
      <c r="F72">
        <v>1</v>
      </c>
    </row>
    <row r="73" spans="1:6" x14ac:dyDescent="0.25">
      <c r="A73" t="s">
        <v>150</v>
      </c>
      <c r="B73" t="s">
        <v>151</v>
      </c>
      <c r="C73">
        <v>224</v>
      </c>
      <c r="F73">
        <v>1</v>
      </c>
    </row>
    <row r="74" spans="1:6" x14ac:dyDescent="0.25">
      <c r="A74" t="s">
        <v>152</v>
      </c>
      <c r="B74" t="s">
        <v>153</v>
      </c>
      <c r="C74">
        <v>225</v>
      </c>
      <c r="F74">
        <v>1</v>
      </c>
    </row>
    <row r="75" spans="1:6" x14ac:dyDescent="0.25">
      <c r="A75" t="s">
        <v>154</v>
      </c>
      <c r="B75" t="s">
        <v>155</v>
      </c>
      <c r="C75">
        <v>226</v>
      </c>
      <c r="F75">
        <v>1</v>
      </c>
    </row>
    <row r="76" spans="1:6" x14ac:dyDescent="0.25">
      <c r="A76" t="s">
        <v>156</v>
      </c>
      <c r="B76" t="s">
        <v>157</v>
      </c>
      <c r="C76">
        <v>227</v>
      </c>
      <c r="F76">
        <v>1</v>
      </c>
    </row>
    <row r="77" spans="1:6" x14ac:dyDescent="0.25">
      <c r="A77" t="s">
        <v>158</v>
      </c>
      <c r="B77" t="s">
        <v>159</v>
      </c>
      <c r="C77">
        <v>228</v>
      </c>
      <c r="F77">
        <v>1</v>
      </c>
    </row>
    <row r="78" spans="1:6" x14ac:dyDescent="0.25">
      <c r="A78" t="s">
        <v>160</v>
      </c>
      <c r="B78" t="s">
        <v>161</v>
      </c>
      <c r="C78">
        <v>229</v>
      </c>
      <c r="F78">
        <v>1</v>
      </c>
    </row>
    <row r="79" spans="1:6" x14ac:dyDescent="0.25">
      <c r="A79" t="s">
        <v>162</v>
      </c>
      <c r="B79" t="s">
        <v>163</v>
      </c>
      <c r="C79">
        <v>230</v>
      </c>
      <c r="F79">
        <v>1</v>
      </c>
    </row>
    <row r="80" spans="1:6" x14ac:dyDescent="0.25">
      <c r="A80" t="s">
        <v>164</v>
      </c>
      <c r="B80" t="s">
        <v>165</v>
      </c>
      <c r="C80">
        <v>231</v>
      </c>
      <c r="F80">
        <v>1</v>
      </c>
    </row>
    <row r="81" spans="1:6" x14ac:dyDescent="0.25">
      <c r="A81" t="s">
        <v>166</v>
      </c>
      <c r="B81" t="s">
        <v>167</v>
      </c>
      <c r="C81">
        <v>232</v>
      </c>
      <c r="F81">
        <v>1</v>
      </c>
    </row>
    <row r="82" spans="1:6" x14ac:dyDescent="0.25">
      <c r="A82" t="s">
        <v>168</v>
      </c>
      <c r="B82" t="s">
        <v>169</v>
      </c>
      <c r="C82">
        <v>233</v>
      </c>
      <c r="F82">
        <v>1</v>
      </c>
    </row>
    <row r="83" spans="1:6" x14ac:dyDescent="0.25">
      <c r="A83" t="s">
        <v>170</v>
      </c>
      <c r="B83" t="s">
        <v>171</v>
      </c>
      <c r="C83">
        <v>234</v>
      </c>
      <c r="F83">
        <v>1</v>
      </c>
    </row>
    <row r="84" spans="1:6" x14ac:dyDescent="0.25">
      <c r="A84" t="s">
        <v>172</v>
      </c>
      <c r="B84" t="s">
        <v>173</v>
      </c>
      <c r="C84">
        <v>235</v>
      </c>
      <c r="F84">
        <v>1</v>
      </c>
    </row>
    <row r="85" spans="1:6" x14ac:dyDescent="0.25">
      <c r="A85" t="s">
        <v>174</v>
      </c>
      <c r="B85" t="s">
        <v>175</v>
      </c>
      <c r="C85">
        <v>236</v>
      </c>
      <c r="F85">
        <v>1</v>
      </c>
    </row>
    <row r="86" spans="1:6" x14ac:dyDescent="0.25">
      <c r="A86" t="s">
        <v>176</v>
      </c>
      <c r="B86" t="s">
        <v>177</v>
      </c>
      <c r="C86">
        <v>237</v>
      </c>
      <c r="F86">
        <v>1</v>
      </c>
    </row>
    <row r="87" spans="1:6" x14ac:dyDescent="0.25">
      <c r="A87" t="s">
        <v>178</v>
      </c>
      <c r="B87" t="s">
        <v>179</v>
      </c>
      <c r="C87">
        <v>238</v>
      </c>
      <c r="F87">
        <v>1</v>
      </c>
    </row>
    <row r="88" spans="1:6" x14ac:dyDescent="0.25">
      <c r="A88" t="s">
        <v>180</v>
      </c>
      <c r="B88" t="s">
        <v>181</v>
      </c>
      <c r="C88">
        <v>239</v>
      </c>
      <c r="F88">
        <v>1</v>
      </c>
    </row>
    <row r="89" spans="1:6" x14ac:dyDescent="0.25">
      <c r="A89" t="s">
        <v>182</v>
      </c>
      <c r="B89" t="s">
        <v>183</v>
      </c>
      <c r="C89">
        <v>240</v>
      </c>
      <c r="F89">
        <v>1</v>
      </c>
    </row>
    <row r="90" spans="1:6" x14ac:dyDescent="0.25">
      <c r="A90" t="s">
        <v>184</v>
      </c>
      <c r="B90" t="s">
        <v>185</v>
      </c>
      <c r="C90">
        <v>241</v>
      </c>
      <c r="F90">
        <v>1</v>
      </c>
    </row>
    <row r="91" spans="1:6" x14ac:dyDescent="0.25">
      <c r="A91" t="s">
        <v>186</v>
      </c>
      <c r="B91" t="s">
        <v>187</v>
      </c>
      <c r="C91">
        <v>242</v>
      </c>
      <c r="F91">
        <v>1</v>
      </c>
    </row>
    <row r="92" spans="1:6" x14ac:dyDescent="0.25">
      <c r="A92" t="s">
        <v>188</v>
      </c>
      <c r="B92" t="s">
        <v>189</v>
      </c>
      <c r="C92">
        <v>243</v>
      </c>
      <c r="F92">
        <v>1</v>
      </c>
    </row>
    <row r="93" spans="1:6" x14ac:dyDescent="0.25">
      <c r="A93" t="s">
        <v>190</v>
      </c>
      <c r="B93" t="s">
        <v>191</v>
      </c>
      <c r="C93">
        <v>244</v>
      </c>
      <c r="F93">
        <v>1</v>
      </c>
    </row>
    <row r="94" spans="1:6" x14ac:dyDescent="0.25">
      <c r="A94" t="s">
        <v>192</v>
      </c>
      <c r="B94" t="s">
        <v>193</v>
      </c>
      <c r="C94">
        <v>245</v>
      </c>
      <c r="F94">
        <v>1</v>
      </c>
    </row>
    <row r="95" spans="1:6" x14ac:dyDescent="0.25">
      <c r="A95" t="s">
        <v>194</v>
      </c>
      <c r="B95" t="s">
        <v>195</v>
      </c>
      <c r="C95">
        <v>246</v>
      </c>
      <c r="F95">
        <v>1</v>
      </c>
    </row>
    <row r="96" spans="1:6" x14ac:dyDescent="0.25">
      <c r="A96" t="s">
        <v>196</v>
      </c>
      <c r="B96" t="s">
        <v>197</v>
      </c>
      <c r="C96">
        <v>247</v>
      </c>
      <c r="F96">
        <v>1</v>
      </c>
    </row>
    <row r="97" spans="1:6" x14ac:dyDescent="0.25">
      <c r="A97" t="s">
        <v>198</v>
      </c>
      <c r="B97" t="s">
        <v>199</v>
      </c>
      <c r="C97">
        <v>248</v>
      </c>
      <c r="F97">
        <v>1</v>
      </c>
    </row>
    <row r="98" spans="1:6" x14ac:dyDescent="0.25">
      <c r="A98" t="s">
        <v>200</v>
      </c>
      <c r="B98" t="s">
        <v>201</v>
      </c>
      <c r="C98">
        <v>249</v>
      </c>
      <c r="F98">
        <v>1</v>
      </c>
    </row>
    <row r="99" spans="1:6" x14ac:dyDescent="0.25">
      <c r="A99" t="s">
        <v>202</v>
      </c>
      <c r="B99" t="s">
        <v>203</v>
      </c>
      <c r="C99">
        <v>334</v>
      </c>
      <c r="F99">
        <v>1</v>
      </c>
    </row>
    <row r="100" spans="1:6" x14ac:dyDescent="0.25">
      <c r="A100" t="s">
        <v>204</v>
      </c>
      <c r="B100" t="s">
        <v>205</v>
      </c>
      <c r="C100">
        <v>251</v>
      </c>
      <c r="F100">
        <v>1</v>
      </c>
    </row>
    <row r="101" spans="1:6" x14ac:dyDescent="0.25">
      <c r="A101" t="s">
        <v>206</v>
      </c>
      <c r="B101" t="s">
        <v>207</v>
      </c>
      <c r="C101">
        <v>252</v>
      </c>
      <c r="F101">
        <v>1</v>
      </c>
    </row>
    <row r="102" spans="1:6" x14ac:dyDescent="0.25">
      <c r="A102" t="s">
        <v>208</v>
      </c>
      <c r="B102" t="s">
        <v>209</v>
      </c>
      <c r="C102">
        <v>253</v>
      </c>
      <c r="F102">
        <v>1</v>
      </c>
    </row>
    <row r="103" spans="1:6" x14ac:dyDescent="0.25">
      <c r="A103" t="s">
        <v>210</v>
      </c>
      <c r="B103" t="s">
        <v>211</v>
      </c>
      <c r="C103">
        <v>335</v>
      </c>
      <c r="F103">
        <v>1</v>
      </c>
    </row>
    <row r="104" spans="1:6" x14ac:dyDescent="0.25">
      <c r="A104" t="s">
        <v>212</v>
      </c>
      <c r="B104" t="s">
        <v>213</v>
      </c>
      <c r="C104">
        <v>255</v>
      </c>
      <c r="F104">
        <v>1</v>
      </c>
    </row>
    <row r="105" spans="1:6" x14ac:dyDescent="0.25">
      <c r="A105" t="s">
        <v>214</v>
      </c>
      <c r="B105" t="s">
        <v>215</v>
      </c>
      <c r="C105">
        <v>256</v>
      </c>
      <c r="F105">
        <v>1</v>
      </c>
    </row>
    <row r="106" spans="1:6" x14ac:dyDescent="0.25">
      <c r="A106" t="s">
        <v>216</v>
      </c>
      <c r="B106" t="s">
        <v>217</v>
      </c>
      <c r="C106">
        <v>257</v>
      </c>
      <c r="F106">
        <v>1</v>
      </c>
    </row>
    <row r="107" spans="1:6" x14ac:dyDescent="0.25">
      <c r="A107" t="s">
        <v>218</v>
      </c>
      <c r="B107" t="s">
        <v>219</v>
      </c>
      <c r="C107">
        <v>258</v>
      </c>
      <c r="F107">
        <v>1</v>
      </c>
    </row>
    <row r="108" spans="1:6" x14ac:dyDescent="0.25">
      <c r="A108" t="s">
        <v>220</v>
      </c>
      <c r="B108" t="s">
        <v>221</v>
      </c>
      <c r="C108">
        <v>259</v>
      </c>
      <c r="F108">
        <v>1</v>
      </c>
    </row>
    <row r="109" spans="1:6" x14ac:dyDescent="0.25">
      <c r="A109" t="s">
        <v>222</v>
      </c>
      <c r="B109" t="s">
        <v>223</v>
      </c>
      <c r="C109">
        <v>260</v>
      </c>
      <c r="F109">
        <v>1</v>
      </c>
    </row>
    <row r="110" spans="1:6" x14ac:dyDescent="0.25">
      <c r="A110" t="s">
        <v>224</v>
      </c>
      <c r="B110" t="s">
        <v>225</v>
      </c>
      <c r="C110">
        <v>261</v>
      </c>
      <c r="F110">
        <v>1</v>
      </c>
    </row>
    <row r="111" spans="1:6" x14ac:dyDescent="0.25">
      <c r="A111" t="s">
        <v>226</v>
      </c>
      <c r="B111" t="s">
        <v>227</v>
      </c>
      <c r="C111">
        <v>262</v>
      </c>
      <c r="F111">
        <v>1</v>
      </c>
    </row>
    <row r="112" spans="1:6" x14ac:dyDescent="0.25">
      <c r="A112" t="s">
        <v>228</v>
      </c>
      <c r="B112" t="s">
        <v>229</v>
      </c>
      <c r="C112">
        <v>263</v>
      </c>
      <c r="F112">
        <v>1</v>
      </c>
    </row>
    <row r="113" spans="1:6" x14ac:dyDescent="0.25">
      <c r="A113" t="s">
        <v>230</v>
      </c>
      <c r="B113" t="s">
        <v>231</v>
      </c>
      <c r="C113">
        <v>336</v>
      </c>
      <c r="F113">
        <v>1</v>
      </c>
    </row>
    <row r="114" spans="1:6" x14ac:dyDescent="0.25">
      <c r="A114" t="s">
        <v>232</v>
      </c>
      <c r="B114" t="s">
        <v>233</v>
      </c>
      <c r="C114">
        <v>264</v>
      </c>
      <c r="F114">
        <v>1</v>
      </c>
    </row>
    <row r="115" spans="1:6" x14ac:dyDescent="0.25">
      <c r="A115" t="s">
        <v>234</v>
      </c>
      <c r="B115" t="s">
        <v>235</v>
      </c>
      <c r="C115">
        <v>265</v>
      </c>
      <c r="F115">
        <v>1</v>
      </c>
    </row>
    <row r="116" spans="1:6" x14ac:dyDescent="0.25">
      <c r="A116" t="s">
        <v>236</v>
      </c>
      <c r="B116" t="s">
        <v>237</v>
      </c>
      <c r="C116">
        <v>266</v>
      </c>
      <c r="F116">
        <v>1</v>
      </c>
    </row>
    <row r="117" spans="1:6" x14ac:dyDescent="0.25">
      <c r="A117" t="s">
        <v>238</v>
      </c>
      <c r="B117" t="s">
        <v>239</v>
      </c>
      <c r="C117">
        <v>267</v>
      </c>
      <c r="F117">
        <v>1</v>
      </c>
    </row>
    <row r="118" spans="1:6" x14ac:dyDescent="0.25">
      <c r="A118" t="s">
        <v>240</v>
      </c>
      <c r="B118" t="s">
        <v>241</v>
      </c>
      <c r="C118">
        <v>268</v>
      </c>
      <c r="F118">
        <v>1</v>
      </c>
    </row>
    <row r="119" spans="1:6" x14ac:dyDescent="0.25">
      <c r="A119" t="s">
        <v>242</v>
      </c>
      <c r="B119" t="s">
        <v>243</v>
      </c>
      <c r="C119">
        <v>269</v>
      </c>
      <c r="F119">
        <v>1</v>
      </c>
    </row>
    <row r="120" spans="1:6" x14ac:dyDescent="0.25">
      <c r="A120" t="s">
        <v>244</v>
      </c>
      <c r="B120" t="s">
        <v>245</v>
      </c>
      <c r="C120">
        <v>270</v>
      </c>
      <c r="F120">
        <v>1</v>
      </c>
    </row>
    <row r="121" spans="1:6" x14ac:dyDescent="0.25">
      <c r="A121" t="s">
        <v>246</v>
      </c>
      <c r="B121" t="s">
        <v>247</v>
      </c>
      <c r="C121">
        <v>272</v>
      </c>
      <c r="F121">
        <v>1</v>
      </c>
    </row>
    <row r="122" spans="1:6" x14ac:dyDescent="0.25">
      <c r="A122" t="s">
        <v>248</v>
      </c>
      <c r="B122" t="s">
        <v>249</v>
      </c>
      <c r="C122">
        <v>273</v>
      </c>
      <c r="F122">
        <v>1</v>
      </c>
    </row>
    <row r="123" spans="1:6" x14ac:dyDescent="0.25">
      <c r="A123" t="s">
        <v>250</v>
      </c>
      <c r="B123" t="s">
        <v>251</v>
      </c>
      <c r="C123">
        <v>274</v>
      </c>
      <c r="F123">
        <v>1</v>
      </c>
    </row>
    <row r="124" spans="1:6" x14ac:dyDescent="0.25">
      <c r="A124" t="s">
        <v>252</v>
      </c>
      <c r="B124" t="s">
        <v>253</v>
      </c>
      <c r="C124">
        <v>275</v>
      </c>
      <c r="F124">
        <v>1</v>
      </c>
    </row>
    <row r="125" spans="1:6" x14ac:dyDescent="0.25">
      <c r="A125" t="s">
        <v>254</v>
      </c>
      <c r="B125" t="s">
        <v>255</v>
      </c>
      <c r="C125">
        <v>337</v>
      </c>
      <c r="F125">
        <v>1</v>
      </c>
    </row>
    <row r="126" spans="1:6" x14ac:dyDescent="0.25">
      <c r="A126" t="s">
        <v>256</v>
      </c>
      <c r="B126" t="s">
        <v>257</v>
      </c>
      <c r="C126">
        <v>276</v>
      </c>
      <c r="F126">
        <v>1</v>
      </c>
    </row>
    <row r="127" spans="1:6" x14ac:dyDescent="0.25">
      <c r="A127" t="s">
        <v>258</v>
      </c>
      <c r="B127" t="s">
        <v>259</v>
      </c>
      <c r="C127">
        <v>277</v>
      </c>
      <c r="F127">
        <v>1</v>
      </c>
    </row>
    <row r="128" spans="1:6" x14ac:dyDescent="0.25">
      <c r="A128" t="s">
        <v>260</v>
      </c>
      <c r="B128" t="s">
        <v>261</v>
      </c>
      <c r="C128">
        <v>278</v>
      </c>
      <c r="F128">
        <v>1</v>
      </c>
    </row>
    <row r="129" spans="1:6" x14ac:dyDescent="0.25">
      <c r="A129" t="s">
        <v>262</v>
      </c>
      <c r="B129" t="s">
        <v>263</v>
      </c>
      <c r="C129">
        <v>280</v>
      </c>
      <c r="F129">
        <v>1</v>
      </c>
    </row>
    <row r="130" spans="1:6" x14ac:dyDescent="0.25">
      <c r="A130" t="s">
        <v>264</v>
      </c>
      <c r="B130" t="s">
        <v>265</v>
      </c>
      <c r="C130">
        <v>281</v>
      </c>
      <c r="F130">
        <v>1</v>
      </c>
    </row>
    <row r="131" spans="1:6" x14ac:dyDescent="0.25">
      <c r="A131" t="s">
        <v>266</v>
      </c>
      <c r="B131" t="s">
        <v>267</v>
      </c>
      <c r="C131">
        <v>285</v>
      </c>
      <c r="F131">
        <v>1</v>
      </c>
    </row>
    <row r="132" spans="1:6" x14ac:dyDescent="0.25">
      <c r="A132" t="s">
        <v>268</v>
      </c>
      <c r="B132" t="s">
        <v>269</v>
      </c>
      <c r="C132">
        <v>286</v>
      </c>
      <c r="F132">
        <v>1</v>
      </c>
    </row>
    <row r="133" spans="1:6" x14ac:dyDescent="0.25">
      <c r="A133" t="s">
        <v>270</v>
      </c>
      <c r="B133" t="s">
        <v>271</v>
      </c>
      <c r="C133">
        <v>287</v>
      </c>
      <c r="F133">
        <v>1</v>
      </c>
    </row>
    <row r="134" spans="1:6" x14ac:dyDescent="0.25">
      <c r="A134" t="s">
        <v>272</v>
      </c>
      <c r="B134" t="s">
        <v>273</v>
      </c>
      <c r="C134">
        <v>288</v>
      </c>
      <c r="F134">
        <v>1</v>
      </c>
    </row>
    <row r="135" spans="1:6" x14ac:dyDescent="0.25">
      <c r="A135" t="s">
        <v>274</v>
      </c>
      <c r="B135" t="s">
        <v>275</v>
      </c>
      <c r="C135">
        <v>289</v>
      </c>
      <c r="F135">
        <v>1</v>
      </c>
    </row>
    <row r="136" spans="1:6" x14ac:dyDescent="0.25">
      <c r="A136" t="s">
        <v>276</v>
      </c>
      <c r="B136" t="s">
        <v>277</v>
      </c>
      <c r="C136">
        <v>290</v>
      </c>
      <c r="F136">
        <v>1</v>
      </c>
    </row>
    <row r="137" spans="1:6" x14ac:dyDescent="0.25">
      <c r="A137" t="s">
        <v>278</v>
      </c>
      <c r="B137" t="s">
        <v>279</v>
      </c>
      <c r="C137">
        <v>291</v>
      </c>
      <c r="F137">
        <v>1</v>
      </c>
    </row>
    <row r="138" spans="1:6" x14ac:dyDescent="0.25">
      <c r="A138" t="s">
        <v>280</v>
      </c>
      <c r="B138" t="s">
        <v>281</v>
      </c>
      <c r="C138">
        <v>292</v>
      </c>
      <c r="F138">
        <v>1</v>
      </c>
    </row>
    <row r="139" spans="1:6" x14ac:dyDescent="0.25">
      <c r="A139" t="s">
        <v>282</v>
      </c>
      <c r="B139" t="s">
        <v>283</v>
      </c>
      <c r="C139">
        <v>293</v>
      </c>
      <c r="F139">
        <v>1</v>
      </c>
    </row>
    <row r="140" spans="1:6" x14ac:dyDescent="0.25">
      <c r="A140" t="s">
        <v>284</v>
      </c>
      <c r="B140" t="s">
        <v>285</v>
      </c>
      <c r="C140">
        <v>294</v>
      </c>
      <c r="F140">
        <v>1</v>
      </c>
    </row>
    <row r="141" spans="1:6" x14ac:dyDescent="0.25">
      <c r="A141" t="s">
        <v>286</v>
      </c>
      <c r="B141" t="s">
        <v>287</v>
      </c>
      <c r="C141">
        <v>295</v>
      </c>
      <c r="F141">
        <v>1</v>
      </c>
    </row>
    <row r="142" spans="1:6" x14ac:dyDescent="0.25">
      <c r="A142" t="s">
        <v>288</v>
      </c>
      <c r="B142" t="s">
        <v>289</v>
      </c>
      <c r="C142">
        <v>296</v>
      </c>
      <c r="F142">
        <v>1</v>
      </c>
    </row>
    <row r="143" spans="1:6" x14ac:dyDescent="0.25">
      <c r="A143" t="s">
        <v>290</v>
      </c>
      <c r="B143" t="s">
        <v>291</v>
      </c>
      <c r="C143">
        <v>297</v>
      </c>
      <c r="F143">
        <v>1</v>
      </c>
    </row>
    <row r="144" spans="1:6" x14ac:dyDescent="0.25">
      <c r="A144" t="s">
        <v>292</v>
      </c>
      <c r="B144" t="s">
        <v>293</v>
      </c>
      <c r="C144">
        <v>298</v>
      </c>
      <c r="F144">
        <v>1</v>
      </c>
    </row>
    <row r="145" spans="1:6" x14ac:dyDescent="0.25">
      <c r="A145" t="s">
        <v>294</v>
      </c>
      <c r="B145" t="s">
        <v>295</v>
      </c>
      <c r="C145">
        <v>299</v>
      </c>
      <c r="F145">
        <v>1</v>
      </c>
    </row>
    <row r="146" spans="1:6" x14ac:dyDescent="0.25">
      <c r="A146" t="s">
        <v>296</v>
      </c>
      <c r="B146" t="s">
        <v>297</v>
      </c>
      <c r="C146">
        <v>300</v>
      </c>
      <c r="F146">
        <v>1</v>
      </c>
    </row>
    <row r="147" spans="1:6" x14ac:dyDescent="0.25">
      <c r="A147" t="s">
        <v>298</v>
      </c>
      <c r="B147" t="s">
        <v>299</v>
      </c>
      <c r="C147">
        <v>301</v>
      </c>
      <c r="F147">
        <v>1</v>
      </c>
    </row>
    <row r="148" spans="1:6" x14ac:dyDescent="0.25">
      <c r="A148" t="s">
        <v>300</v>
      </c>
      <c r="B148" t="s">
        <v>301</v>
      </c>
      <c r="C148">
        <v>302</v>
      </c>
      <c r="F148">
        <v>1</v>
      </c>
    </row>
    <row r="149" spans="1:6" x14ac:dyDescent="0.25">
      <c r="A149" t="s">
        <v>302</v>
      </c>
      <c r="B149" t="s">
        <v>303</v>
      </c>
      <c r="C149">
        <v>304</v>
      </c>
      <c r="F149">
        <v>1</v>
      </c>
    </row>
    <row r="150" spans="1:6" x14ac:dyDescent="0.25">
      <c r="A150" t="s">
        <v>304</v>
      </c>
      <c r="B150" t="s">
        <v>305</v>
      </c>
      <c r="C150">
        <v>305</v>
      </c>
      <c r="F150">
        <v>1</v>
      </c>
    </row>
    <row r="151" spans="1:6" x14ac:dyDescent="0.25">
      <c r="A151" t="s">
        <v>306</v>
      </c>
      <c r="B151" t="s">
        <v>307</v>
      </c>
      <c r="C151">
        <v>306</v>
      </c>
      <c r="F151">
        <v>1</v>
      </c>
    </row>
    <row r="152" spans="1:6" x14ac:dyDescent="0.25">
      <c r="A152" t="s">
        <v>308</v>
      </c>
      <c r="B152" t="s">
        <v>309</v>
      </c>
      <c r="C152">
        <v>307</v>
      </c>
      <c r="F152">
        <v>1</v>
      </c>
    </row>
    <row r="153" spans="1:6" x14ac:dyDescent="0.25">
      <c r="A153" t="s">
        <v>310</v>
      </c>
      <c r="B153" t="s">
        <v>311</v>
      </c>
      <c r="C153">
        <v>309</v>
      </c>
      <c r="F153">
        <v>1</v>
      </c>
    </row>
    <row r="154" spans="1:6" x14ac:dyDescent="0.25">
      <c r="A154" t="s">
        <v>312</v>
      </c>
      <c r="B154" t="s">
        <v>313</v>
      </c>
      <c r="C154">
        <v>310</v>
      </c>
      <c r="F154">
        <v>1</v>
      </c>
    </row>
    <row r="155" spans="1:6" x14ac:dyDescent="0.25">
      <c r="A155" t="s">
        <v>314</v>
      </c>
      <c r="B155" t="s">
        <v>315</v>
      </c>
      <c r="C155">
        <v>314</v>
      </c>
      <c r="F155">
        <v>1</v>
      </c>
    </row>
    <row r="156" spans="1:6" x14ac:dyDescent="0.25">
      <c r="A156" t="s">
        <v>316</v>
      </c>
      <c r="B156" t="s">
        <v>317</v>
      </c>
      <c r="C156">
        <v>315</v>
      </c>
      <c r="F156">
        <v>1</v>
      </c>
    </row>
    <row r="157" spans="1:6" x14ac:dyDescent="0.25">
      <c r="A157" t="s">
        <v>318</v>
      </c>
      <c r="B157" t="s">
        <v>319</v>
      </c>
      <c r="C157">
        <v>316</v>
      </c>
      <c r="F157">
        <v>1</v>
      </c>
    </row>
    <row r="158" spans="1:6" x14ac:dyDescent="0.25">
      <c r="A158" t="s">
        <v>320</v>
      </c>
      <c r="B158" t="s">
        <v>321</v>
      </c>
      <c r="C158">
        <v>317</v>
      </c>
      <c r="F158">
        <v>1</v>
      </c>
    </row>
    <row r="159" spans="1:6" x14ac:dyDescent="0.25">
      <c r="A159" t="s">
        <v>322</v>
      </c>
      <c r="B159" t="s">
        <v>323</v>
      </c>
      <c r="C159">
        <v>318</v>
      </c>
      <c r="F159">
        <v>1</v>
      </c>
    </row>
    <row r="160" spans="1:6" x14ac:dyDescent="0.25">
      <c r="A160" t="s">
        <v>324</v>
      </c>
      <c r="B160" t="s">
        <v>325</v>
      </c>
      <c r="C160">
        <v>319</v>
      </c>
      <c r="F160">
        <v>1</v>
      </c>
    </row>
    <row r="161" spans="1:6" x14ac:dyDescent="0.25">
      <c r="A161" t="s">
        <v>326</v>
      </c>
      <c r="B161" t="s">
        <v>327</v>
      </c>
      <c r="C161">
        <v>320</v>
      </c>
      <c r="F161">
        <v>1</v>
      </c>
    </row>
    <row r="162" spans="1:6" x14ac:dyDescent="0.25">
      <c r="A162" t="s">
        <v>328</v>
      </c>
      <c r="B162" t="s">
        <v>329</v>
      </c>
      <c r="C162">
        <v>321</v>
      </c>
      <c r="F162">
        <v>1</v>
      </c>
    </row>
    <row r="163" spans="1:6" x14ac:dyDescent="0.25">
      <c r="A163" t="s">
        <v>330</v>
      </c>
      <c r="B163" t="s">
        <v>331</v>
      </c>
      <c r="C163">
        <v>322</v>
      </c>
      <c r="F163">
        <v>1</v>
      </c>
    </row>
    <row r="164" spans="1:6" x14ac:dyDescent="0.25">
      <c r="A164" t="s">
        <v>332</v>
      </c>
      <c r="B164" t="s">
        <v>333</v>
      </c>
      <c r="C164">
        <v>323</v>
      </c>
      <c r="F164">
        <v>1</v>
      </c>
    </row>
    <row r="165" spans="1:6" x14ac:dyDescent="0.25">
      <c r="A165" t="s">
        <v>334</v>
      </c>
      <c r="B165" t="s">
        <v>335</v>
      </c>
      <c r="C165">
        <v>324</v>
      </c>
      <c r="F165">
        <v>1</v>
      </c>
    </row>
    <row r="166" spans="1:6" x14ac:dyDescent="0.25">
      <c r="A166" t="s">
        <v>336</v>
      </c>
      <c r="B166" t="s">
        <v>337</v>
      </c>
      <c r="C166">
        <v>325</v>
      </c>
      <c r="F166">
        <v>1</v>
      </c>
    </row>
    <row r="167" spans="1:6" x14ac:dyDescent="0.25">
      <c r="A167" t="s">
        <v>338</v>
      </c>
      <c r="B167" t="s">
        <v>339</v>
      </c>
      <c r="C167">
        <v>338</v>
      </c>
      <c r="F167">
        <v>1</v>
      </c>
    </row>
    <row r="168" spans="1:6" x14ac:dyDescent="0.25">
      <c r="A168" t="s">
        <v>340</v>
      </c>
      <c r="B168" t="s">
        <v>341</v>
      </c>
      <c r="C168">
        <v>329</v>
      </c>
      <c r="F168">
        <v>1</v>
      </c>
    </row>
    <row r="169" spans="1:6" x14ac:dyDescent="0.25">
      <c r="A169" t="s">
        <v>342</v>
      </c>
      <c r="B169" t="s">
        <v>343</v>
      </c>
      <c r="C169">
        <v>339</v>
      </c>
      <c r="F169">
        <v>1</v>
      </c>
    </row>
    <row r="170" spans="1:6" x14ac:dyDescent="0.25">
      <c r="A170" t="s">
        <v>344</v>
      </c>
      <c r="B170" t="s">
        <v>345</v>
      </c>
      <c r="C170">
        <v>330</v>
      </c>
      <c r="F170">
        <v>1</v>
      </c>
    </row>
    <row r="171" spans="1:6" x14ac:dyDescent="0.25">
      <c r="A171" t="s">
        <v>346</v>
      </c>
      <c r="B171" t="s">
        <v>347</v>
      </c>
      <c r="C171">
        <v>331</v>
      </c>
      <c r="F171">
        <v>1</v>
      </c>
    </row>
    <row r="172" spans="1:6" x14ac:dyDescent="0.25">
      <c r="A172" t="s">
        <v>348</v>
      </c>
      <c r="B172" t="s">
        <v>349</v>
      </c>
      <c r="C172">
        <v>332</v>
      </c>
      <c r="F172">
        <v>1</v>
      </c>
    </row>
    <row r="173" spans="1:6" x14ac:dyDescent="0.25">
      <c r="A173" t="s">
        <v>350</v>
      </c>
      <c r="B173" t="s">
        <v>351</v>
      </c>
      <c r="C173">
        <v>340</v>
      </c>
      <c r="F173">
        <v>1</v>
      </c>
    </row>
    <row r="174" spans="1:6" x14ac:dyDescent="0.25">
      <c r="A174" t="s">
        <v>352</v>
      </c>
      <c r="B174" t="s">
        <v>353</v>
      </c>
      <c r="C174">
        <v>344</v>
      </c>
      <c r="F174">
        <v>1</v>
      </c>
    </row>
    <row r="175" spans="1:6" x14ac:dyDescent="0.25">
      <c r="A175" t="s">
        <v>354</v>
      </c>
      <c r="B175" t="s">
        <v>355</v>
      </c>
      <c r="C175">
        <v>345</v>
      </c>
      <c r="F175">
        <v>1</v>
      </c>
    </row>
    <row r="176" spans="1:6" x14ac:dyDescent="0.25">
      <c r="A176" t="s">
        <v>356</v>
      </c>
      <c r="B176" t="s">
        <v>357</v>
      </c>
      <c r="C176">
        <v>410</v>
      </c>
      <c r="F176">
        <v>1</v>
      </c>
    </row>
    <row r="177" spans="1:6" x14ac:dyDescent="0.25">
      <c r="A177" t="s">
        <v>358</v>
      </c>
      <c r="B177" t="s">
        <v>359</v>
      </c>
      <c r="C177">
        <v>411</v>
      </c>
      <c r="F177">
        <v>1</v>
      </c>
    </row>
    <row r="178" spans="1:6" x14ac:dyDescent="0.25">
      <c r="A178" t="s">
        <v>360</v>
      </c>
      <c r="B178" t="s">
        <v>361</v>
      </c>
      <c r="C178">
        <v>414</v>
      </c>
      <c r="F178">
        <v>1</v>
      </c>
    </row>
    <row r="179" spans="1:6" x14ac:dyDescent="0.25">
      <c r="A179" t="s">
        <v>362</v>
      </c>
      <c r="B179" t="s">
        <v>363</v>
      </c>
      <c r="C179">
        <v>415</v>
      </c>
      <c r="F179">
        <v>1</v>
      </c>
    </row>
    <row r="180" spans="1:6" x14ac:dyDescent="0.25">
      <c r="A180" t="s">
        <v>364</v>
      </c>
      <c r="B180" t="s">
        <v>365</v>
      </c>
      <c r="C180">
        <v>416</v>
      </c>
      <c r="F180">
        <v>1</v>
      </c>
    </row>
    <row r="181" spans="1:6" x14ac:dyDescent="0.25">
      <c r="A181" t="s">
        <v>366</v>
      </c>
      <c r="B181" t="s">
        <v>367</v>
      </c>
      <c r="C181">
        <v>419</v>
      </c>
      <c r="F181">
        <v>1</v>
      </c>
    </row>
    <row r="182" spans="1:6" x14ac:dyDescent="0.25">
      <c r="A182" t="s">
        <v>368</v>
      </c>
      <c r="B182" t="s">
        <v>369</v>
      </c>
      <c r="C182">
        <v>420</v>
      </c>
      <c r="F182">
        <v>1</v>
      </c>
    </row>
    <row r="183" spans="1:6" x14ac:dyDescent="0.25">
      <c r="A183" t="s">
        <v>370</v>
      </c>
      <c r="B183" t="s">
        <v>371</v>
      </c>
      <c r="C183">
        <v>421</v>
      </c>
      <c r="F183">
        <v>1</v>
      </c>
    </row>
    <row r="184" spans="1:6" x14ac:dyDescent="0.25">
      <c r="A184" t="s">
        <v>372</v>
      </c>
      <c r="B184" t="s">
        <v>373</v>
      </c>
      <c r="C184">
        <v>424</v>
      </c>
      <c r="F184">
        <v>1</v>
      </c>
    </row>
    <row r="185" spans="1:6" x14ac:dyDescent="0.25">
      <c r="A185" t="s">
        <v>374</v>
      </c>
      <c r="B185" t="s">
        <v>375</v>
      </c>
      <c r="C185">
        <v>425</v>
      </c>
      <c r="F185">
        <v>1</v>
      </c>
    </row>
    <row r="186" spans="1:6" x14ac:dyDescent="0.25">
      <c r="A186" t="s">
        <v>376</v>
      </c>
      <c r="B186" t="s">
        <v>377</v>
      </c>
      <c r="C186">
        <v>429</v>
      </c>
      <c r="F186">
        <v>1</v>
      </c>
    </row>
    <row r="187" spans="1:6" x14ac:dyDescent="0.25">
      <c r="A187" t="s">
        <v>378</v>
      </c>
      <c r="B187" t="s">
        <v>379</v>
      </c>
      <c r="C187">
        <v>430</v>
      </c>
      <c r="F187">
        <v>1</v>
      </c>
    </row>
    <row r="188" spans="1:6" x14ac:dyDescent="0.25">
      <c r="A188" t="s">
        <v>380</v>
      </c>
      <c r="B188" t="s">
        <v>381</v>
      </c>
      <c r="C188">
        <v>434</v>
      </c>
      <c r="F188">
        <v>1</v>
      </c>
    </row>
    <row r="189" spans="1:6" x14ac:dyDescent="0.25">
      <c r="A189" t="s">
        <v>382</v>
      </c>
      <c r="B189" t="s">
        <v>383</v>
      </c>
      <c r="C189">
        <v>435</v>
      </c>
      <c r="F189">
        <v>1</v>
      </c>
    </row>
    <row r="190" spans="1:6" x14ac:dyDescent="0.25">
      <c r="A190" t="s">
        <v>384</v>
      </c>
      <c r="B190" t="s">
        <v>385</v>
      </c>
      <c r="C190">
        <v>436</v>
      </c>
      <c r="F190">
        <v>1</v>
      </c>
    </row>
    <row r="191" spans="1:6" x14ac:dyDescent="0.25">
      <c r="A191" t="s">
        <v>386</v>
      </c>
      <c r="B191" t="s">
        <v>387</v>
      </c>
      <c r="C191">
        <v>439</v>
      </c>
      <c r="F191">
        <v>1</v>
      </c>
    </row>
    <row r="192" spans="1:6" x14ac:dyDescent="0.25">
      <c r="A192" t="s">
        <v>388</v>
      </c>
      <c r="B192" t="s">
        <v>389</v>
      </c>
      <c r="C192">
        <v>440</v>
      </c>
      <c r="D192">
        <v>460</v>
      </c>
      <c r="F192">
        <v>2</v>
      </c>
    </row>
    <row r="193" spans="1:6" x14ac:dyDescent="0.25">
      <c r="A193" t="s">
        <v>390</v>
      </c>
      <c r="B193" t="s">
        <v>391</v>
      </c>
      <c r="C193">
        <v>441</v>
      </c>
      <c r="F193">
        <v>1</v>
      </c>
    </row>
    <row r="194" spans="1:6" x14ac:dyDescent="0.25">
      <c r="A194" t="s">
        <v>392</v>
      </c>
      <c r="B194" t="s">
        <v>393</v>
      </c>
      <c r="C194">
        <v>444</v>
      </c>
      <c r="D194">
        <v>464</v>
      </c>
      <c r="F194">
        <v>2</v>
      </c>
    </row>
    <row r="195" spans="1:6" x14ac:dyDescent="0.25">
      <c r="A195" t="s">
        <v>394</v>
      </c>
      <c r="B195" t="s">
        <v>395</v>
      </c>
      <c r="C195">
        <v>445</v>
      </c>
      <c r="F195">
        <v>1</v>
      </c>
    </row>
    <row r="196" spans="1:6" x14ac:dyDescent="0.25">
      <c r="A196" t="s">
        <v>396</v>
      </c>
      <c r="B196" t="s">
        <v>397</v>
      </c>
      <c r="C196">
        <v>446</v>
      </c>
      <c r="F196">
        <v>1</v>
      </c>
    </row>
    <row r="197" spans="1:6" x14ac:dyDescent="0.25">
      <c r="A197" t="s">
        <v>398</v>
      </c>
      <c r="B197" t="s">
        <v>399</v>
      </c>
      <c r="C197">
        <v>449</v>
      </c>
      <c r="F197">
        <v>1</v>
      </c>
    </row>
    <row r="198" spans="1:6" x14ac:dyDescent="0.25">
      <c r="A198" t="s">
        <v>400</v>
      </c>
      <c r="B198" t="s">
        <v>401</v>
      </c>
      <c r="C198">
        <v>450</v>
      </c>
      <c r="F198">
        <v>1</v>
      </c>
    </row>
    <row r="199" spans="1:6" x14ac:dyDescent="0.25">
      <c r="A199" t="s">
        <v>402</v>
      </c>
      <c r="B199" t="s">
        <v>403</v>
      </c>
      <c r="C199">
        <v>451</v>
      </c>
      <c r="F199">
        <v>1</v>
      </c>
    </row>
    <row r="200" spans="1:6" x14ac:dyDescent="0.25">
      <c r="A200" t="s">
        <v>404</v>
      </c>
      <c r="B200" t="s">
        <v>405</v>
      </c>
      <c r="C200">
        <v>454</v>
      </c>
      <c r="F200">
        <v>1</v>
      </c>
    </row>
    <row r="201" spans="1:6" x14ac:dyDescent="0.25">
      <c r="A201" t="s">
        <v>406</v>
      </c>
      <c r="B201" t="s">
        <v>407</v>
      </c>
      <c r="C201">
        <v>455</v>
      </c>
      <c r="F201">
        <v>1</v>
      </c>
    </row>
    <row r="202" spans="1:6" x14ac:dyDescent="0.25">
      <c r="A202" t="s">
        <v>408</v>
      </c>
      <c r="B202" t="s">
        <v>409</v>
      </c>
      <c r="C202">
        <v>459</v>
      </c>
      <c r="F202">
        <v>1</v>
      </c>
    </row>
    <row r="203" spans="1:6" x14ac:dyDescent="0.25">
      <c r="A203" t="s">
        <v>410</v>
      </c>
      <c r="B203" t="s">
        <v>411</v>
      </c>
      <c r="C203">
        <v>506</v>
      </c>
      <c r="F203">
        <v>1</v>
      </c>
    </row>
    <row r="204" spans="1:6" x14ac:dyDescent="0.25">
      <c r="A204" t="s">
        <v>412</v>
      </c>
      <c r="B204" t="s">
        <v>413</v>
      </c>
      <c r="C204">
        <v>510</v>
      </c>
      <c r="F204">
        <v>1</v>
      </c>
    </row>
    <row r="205" spans="1:6" x14ac:dyDescent="0.25">
      <c r="A205" t="s">
        <v>414</v>
      </c>
      <c r="B205" t="s">
        <v>415</v>
      </c>
      <c r="C205">
        <v>511</v>
      </c>
      <c r="F205">
        <v>1</v>
      </c>
    </row>
    <row r="206" spans="1:6" x14ac:dyDescent="0.25">
      <c r="A206" t="s">
        <v>416</v>
      </c>
      <c r="B206" t="s">
        <v>417</v>
      </c>
      <c r="C206">
        <v>512</v>
      </c>
      <c r="F206">
        <v>1</v>
      </c>
    </row>
    <row r="207" spans="1:6" x14ac:dyDescent="0.25">
      <c r="A207" t="s">
        <v>418</v>
      </c>
      <c r="B207" t="s">
        <v>419</v>
      </c>
      <c r="C207">
        <v>513</v>
      </c>
      <c r="F207">
        <v>1</v>
      </c>
    </row>
    <row r="208" spans="1:6" x14ac:dyDescent="0.25">
      <c r="A208" t="s">
        <v>420</v>
      </c>
      <c r="B208" t="s">
        <v>421</v>
      </c>
      <c r="C208">
        <v>514</v>
      </c>
      <c r="F208">
        <v>1</v>
      </c>
    </row>
    <row r="209" spans="1:6" x14ac:dyDescent="0.25">
      <c r="A209" t="s">
        <v>422</v>
      </c>
      <c r="B209" t="s">
        <v>423</v>
      </c>
      <c r="C209">
        <v>515</v>
      </c>
      <c r="F209">
        <v>1</v>
      </c>
    </row>
    <row r="210" spans="1:6" x14ac:dyDescent="0.25">
      <c r="A210" t="s">
        <v>424</v>
      </c>
      <c r="B210" t="s">
        <v>425</v>
      </c>
      <c r="C210">
        <v>516</v>
      </c>
      <c r="F210">
        <v>1</v>
      </c>
    </row>
    <row r="211" spans="1:6" x14ac:dyDescent="0.25">
      <c r="A211" t="s">
        <v>426</v>
      </c>
      <c r="B211" t="s">
        <v>427</v>
      </c>
      <c r="C211">
        <v>518</v>
      </c>
      <c r="F211">
        <v>1</v>
      </c>
    </row>
    <row r="212" spans="1:6" x14ac:dyDescent="0.25">
      <c r="A212" t="s">
        <v>428</v>
      </c>
      <c r="B212" t="s">
        <v>429</v>
      </c>
      <c r="C212">
        <v>519</v>
      </c>
      <c r="F212">
        <v>1</v>
      </c>
    </row>
    <row r="213" spans="1:6" x14ac:dyDescent="0.25">
      <c r="A213" t="s">
        <v>430</v>
      </c>
      <c r="B213" t="s">
        <v>431</v>
      </c>
      <c r="C213">
        <v>523</v>
      </c>
      <c r="F213">
        <v>1</v>
      </c>
    </row>
    <row r="214" spans="1:6" x14ac:dyDescent="0.25">
      <c r="A214" t="s">
        <v>432</v>
      </c>
      <c r="B214" t="s">
        <v>433</v>
      </c>
      <c r="C214">
        <v>524</v>
      </c>
      <c r="F214">
        <v>1</v>
      </c>
    </row>
    <row r="215" spans="1:6" x14ac:dyDescent="0.25">
      <c r="A215" t="s">
        <v>434</v>
      </c>
      <c r="B215" t="s">
        <v>435</v>
      </c>
      <c r="C215">
        <v>525</v>
      </c>
      <c r="F215">
        <v>1</v>
      </c>
    </row>
    <row r="216" spans="1:6" x14ac:dyDescent="0.25">
      <c r="A216" t="s">
        <v>436</v>
      </c>
      <c r="B216" t="s">
        <v>437</v>
      </c>
      <c r="C216">
        <v>526</v>
      </c>
      <c r="F216">
        <v>1</v>
      </c>
    </row>
    <row r="217" spans="1:6" x14ac:dyDescent="0.25">
      <c r="A217" t="s">
        <v>438</v>
      </c>
      <c r="B217" t="s">
        <v>439</v>
      </c>
      <c r="C217">
        <v>528</v>
      </c>
      <c r="F217">
        <v>1</v>
      </c>
    </row>
    <row r="218" spans="1:6" x14ac:dyDescent="0.25">
      <c r="A218" t="s">
        <v>440</v>
      </c>
      <c r="B218" t="s">
        <v>441</v>
      </c>
      <c r="C218">
        <v>529</v>
      </c>
      <c r="F218">
        <v>1</v>
      </c>
    </row>
    <row r="219" spans="1:6" x14ac:dyDescent="0.25">
      <c r="A219" t="s">
        <v>442</v>
      </c>
      <c r="B219" t="s">
        <v>443</v>
      </c>
      <c r="C219">
        <v>530</v>
      </c>
      <c r="F219">
        <v>1</v>
      </c>
    </row>
    <row r="220" spans="1:6" x14ac:dyDescent="0.25">
      <c r="A220" t="s">
        <v>444</v>
      </c>
      <c r="B220" t="s">
        <v>445</v>
      </c>
      <c r="C220">
        <v>531</v>
      </c>
      <c r="F220">
        <v>1</v>
      </c>
    </row>
    <row r="221" spans="1:6" x14ac:dyDescent="0.25">
      <c r="A221" t="s">
        <v>446</v>
      </c>
      <c r="B221" t="s">
        <v>447</v>
      </c>
      <c r="C221">
        <v>533</v>
      </c>
      <c r="F221">
        <v>1</v>
      </c>
    </row>
    <row r="222" spans="1:6" x14ac:dyDescent="0.25">
      <c r="A222" t="s">
        <v>448</v>
      </c>
      <c r="B222" t="s">
        <v>449</v>
      </c>
      <c r="C222">
        <v>534</v>
      </c>
      <c r="F222">
        <v>1</v>
      </c>
    </row>
    <row r="223" spans="1:6" x14ac:dyDescent="0.25">
      <c r="A223" t="s">
        <v>450</v>
      </c>
      <c r="B223" t="s">
        <v>451</v>
      </c>
      <c r="C223">
        <v>536</v>
      </c>
      <c r="F223">
        <v>1</v>
      </c>
    </row>
    <row r="224" spans="1:6" x14ac:dyDescent="0.25">
      <c r="A224" t="s">
        <v>452</v>
      </c>
      <c r="B224" t="s">
        <v>453</v>
      </c>
      <c r="C224">
        <v>535</v>
      </c>
      <c r="F224">
        <v>1</v>
      </c>
    </row>
    <row r="225" spans="1:6" x14ac:dyDescent="0.25">
      <c r="A225" t="s">
        <v>454</v>
      </c>
      <c r="B225" t="s">
        <v>455</v>
      </c>
      <c r="C225">
        <v>624</v>
      </c>
      <c r="F225">
        <v>1</v>
      </c>
    </row>
    <row r="226" spans="1:6" x14ac:dyDescent="0.25">
      <c r="A226" t="s">
        <v>456</v>
      </c>
      <c r="B226" t="s">
        <v>457</v>
      </c>
      <c r="C226">
        <v>625</v>
      </c>
      <c r="F226">
        <v>1</v>
      </c>
    </row>
    <row r="227" spans="1:6" x14ac:dyDescent="0.25">
      <c r="A227" t="s">
        <v>458</v>
      </c>
      <c r="B227" t="s">
        <v>459</v>
      </c>
      <c r="C227">
        <v>711</v>
      </c>
      <c r="F227">
        <v>1</v>
      </c>
    </row>
    <row r="228" spans="1:6" x14ac:dyDescent="0.25">
      <c r="A228" t="s">
        <v>460</v>
      </c>
      <c r="B228" t="s">
        <v>461</v>
      </c>
      <c r="C228">
        <v>628</v>
      </c>
      <c r="F228">
        <v>1</v>
      </c>
    </row>
    <row r="229" spans="1:6" x14ac:dyDescent="0.25">
      <c r="A229" t="s">
        <v>462</v>
      </c>
      <c r="B229" t="s">
        <v>463</v>
      </c>
      <c r="C229">
        <v>629</v>
      </c>
      <c r="F229">
        <v>1</v>
      </c>
    </row>
    <row r="230" spans="1:6" x14ac:dyDescent="0.25">
      <c r="A230" t="s">
        <v>464</v>
      </c>
      <c r="B230" t="s">
        <v>465</v>
      </c>
      <c r="C230">
        <v>632</v>
      </c>
      <c r="F230">
        <v>1</v>
      </c>
    </row>
    <row r="231" spans="1:6" x14ac:dyDescent="0.25">
      <c r="A231" t="s">
        <v>466</v>
      </c>
      <c r="B231" t="s">
        <v>467</v>
      </c>
      <c r="C231">
        <v>633</v>
      </c>
      <c r="F231">
        <v>1</v>
      </c>
    </row>
    <row r="232" spans="1:6" x14ac:dyDescent="0.25">
      <c r="A232" t="s">
        <v>468</v>
      </c>
      <c r="B232" t="s">
        <v>469</v>
      </c>
      <c r="C232">
        <v>634</v>
      </c>
      <c r="F232">
        <v>1</v>
      </c>
    </row>
    <row r="233" spans="1:6" x14ac:dyDescent="0.25">
      <c r="A233" t="s">
        <v>470</v>
      </c>
      <c r="B233" t="s">
        <v>471</v>
      </c>
      <c r="C233">
        <v>635</v>
      </c>
      <c r="F233">
        <v>1</v>
      </c>
    </row>
    <row r="234" spans="1:6" x14ac:dyDescent="0.25">
      <c r="A234" t="s">
        <v>472</v>
      </c>
      <c r="B234" t="s">
        <v>473</v>
      </c>
      <c r="C234">
        <v>637</v>
      </c>
      <c r="F234">
        <v>1</v>
      </c>
    </row>
    <row r="235" spans="1:6" x14ac:dyDescent="0.25">
      <c r="A235" t="s">
        <v>474</v>
      </c>
      <c r="B235" t="s">
        <v>475</v>
      </c>
      <c r="C235">
        <v>638</v>
      </c>
      <c r="F235">
        <v>1</v>
      </c>
    </row>
    <row r="236" spans="1:6" x14ac:dyDescent="0.25">
      <c r="A236" t="s">
        <v>476</v>
      </c>
      <c r="B236" t="s">
        <v>477</v>
      </c>
      <c r="C236">
        <v>642</v>
      </c>
      <c r="F236">
        <v>1</v>
      </c>
    </row>
    <row r="237" spans="1:6" x14ac:dyDescent="0.25">
      <c r="A237" t="s">
        <v>478</v>
      </c>
      <c r="B237" t="s">
        <v>479</v>
      </c>
      <c r="C237">
        <v>643</v>
      </c>
      <c r="F237">
        <v>1</v>
      </c>
    </row>
    <row r="238" spans="1:6" x14ac:dyDescent="0.25">
      <c r="A238" t="s">
        <v>480</v>
      </c>
      <c r="B238" t="s">
        <v>481</v>
      </c>
      <c r="C238">
        <v>644</v>
      </c>
      <c r="F238">
        <v>1</v>
      </c>
    </row>
    <row r="239" spans="1:6" x14ac:dyDescent="0.25">
      <c r="A239" t="s">
        <v>482</v>
      </c>
      <c r="B239" t="s">
        <v>483</v>
      </c>
      <c r="C239">
        <v>647</v>
      </c>
      <c r="F239">
        <v>1</v>
      </c>
    </row>
    <row r="240" spans="1:6" x14ac:dyDescent="0.25">
      <c r="A240" t="s">
        <v>484</v>
      </c>
      <c r="B240" t="s">
        <v>485</v>
      </c>
      <c r="C240">
        <v>651</v>
      </c>
      <c r="F240">
        <v>1</v>
      </c>
    </row>
    <row r="241" spans="1:6" x14ac:dyDescent="0.25">
      <c r="A241" t="s">
        <v>486</v>
      </c>
      <c r="B241" t="s">
        <v>487</v>
      </c>
      <c r="C241">
        <v>652</v>
      </c>
      <c r="F241">
        <v>1</v>
      </c>
    </row>
    <row r="242" spans="1:6" x14ac:dyDescent="0.25">
      <c r="A242" t="s">
        <v>488</v>
      </c>
      <c r="B242" t="s">
        <v>489</v>
      </c>
      <c r="C242">
        <v>655</v>
      </c>
      <c r="F242">
        <v>1</v>
      </c>
    </row>
    <row r="243" spans="1:6" x14ac:dyDescent="0.25">
      <c r="A243" t="s">
        <v>490</v>
      </c>
      <c r="B243" t="s">
        <v>491</v>
      </c>
      <c r="C243">
        <v>659</v>
      </c>
      <c r="F243">
        <v>1</v>
      </c>
    </row>
    <row r="244" spans="1:6" x14ac:dyDescent="0.25">
      <c r="A244" t="s">
        <v>492</v>
      </c>
      <c r="B244" t="s">
        <v>493</v>
      </c>
      <c r="C244">
        <v>663</v>
      </c>
      <c r="F244">
        <v>1</v>
      </c>
    </row>
    <row r="245" spans="1:6" x14ac:dyDescent="0.25">
      <c r="A245" t="s">
        <v>494</v>
      </c>
      <c r="B245" t="s">
        <v>495</v>
      </c>
      <c r="C245">
        <v>664</v>
      </c>
      <c r="F245">
        <v>1</v>
      </c>
    </row>
    <row r="246" spans="1:6" x14ac:dyDescent="0.25">
      <c r="A246" t="s">
        <v>496</v>
      </c>
      <c r="B246" t="s">
        <v>497</v>
      </c>
      <c r="C246">
        <v>668</v>
      </c>
      <c r="F246">
        <v>1</v>
      </c>
    </row>
    <row r="247" spans="1:6" x14ac:dyDescent="0.25">
      <c r="A247" t="s">
        <v>498</v>
      </c>
      <c r="B247" t="s">
        <v>499</v>
      </c>
      <c r="C247">
        <v>669</v>
      </c>
      <c r="F247">
        <v>1</v>
      </c>
    </row>
    <row r="248" spans="1:6" x14ac:dyDescent="0.25">
      <c r="A248" t="s">
        <v>500</v>
      </c>
      <c r="B248" t="s">
        <v>501</v>
      </c>
      <c r="C248">
        <v>670</v>
      </c>
      <c r="F248">
        <v>1</v>
      </c>
    </row>
    <row r="249" spans="1:6" x14ac:dyDescent="0.25">
      <c r="A249" t="s">
        <v>502</v>
      </c>
      <c r="B249" t="s">
        <v>503</v>
      </c>
      <c r="C249">
        <v>671</v>
      </c>
      <c r="F249">
        <v>1</v>
      </c>
    </row>
    <row r="250" spans="1:6" x14ac:dyDescent="0.25">
      <c r="A250" t="s">
        <v>504</v>
      </c>
      <c r="B250" t="s">
        <v>505</v>
      </c>
      <c r="C250">
        <v>672</v>
      </c>
      <c r="F250">
        <v>1</v>
      </c>
    </row>
    <row r="251" spans="1:6" x14ac:dyDescent="0.25">
      <c r="A251" t="s">
        <v>506</v>
      </c>
      <c r="B251" t="s">
        <v>507</v>
      </c>
      <c r="C251">
        <v>673</v>
      </c>
      <c r="F251">
        <v>1</v>
      </c>
    </row>
    <row r="252" spans="1:6" x14ac:dyDescent="0.25">
      <c r="A252" t="s">
        <v>508</v>
      </c>
      <c r="B252" t="s">
        <v>509</v>
      </c>
      <c r="C252">
        <v>674</v>
      </c>
      <c r="F252">
        <v>1</v>
      </c>
    </row>
    <row r="253" spans="1:6" x14ac:dyDescent="0.25">
      <c r="A253" t="s">
        <v>510</v>
      </c>
      <c r="B253" t="s">
        <v>511</v>
      </c>
      <c r="C253">
        <v>675</v>
      </c>
      <c r="F253">
        <v>1</v>
      </c>
    </row>
    <row r="254" spans="1:6" x14ac:dyDescent="0.25">
      <c r="A254" t="s">
        <v>512</v>
      </c>
      <c r="B254" t="s">
        <v>513</v>
      </c>
      <c r="C254">
        <v>678</v>
      </c>
      <c r="F254">
        <v>1</v>
      </c>
    </row>
    <row r="255" spans="1:6" x14ac:dyDescent="0.25">
      <c r="A255" t="s">
        <v>514</v>
      </c>
      <c r="B255" t="s">
        <v>515</v>
      </c>
      <c r="C255">
        <v>679</v>
      </c>
      <c r="F255">
        <v>1</v>
      </c>
    </row>
    <row r="256" spans="1:6" x14ac:dyDescent="0.25">
      <c r="A256" t="s">
        <v>516</v>
      </c>
      <c r="B256" t="s">
        <v>517</v>
      </c>
      <c r="C256">
        <v>680</v>
      </c>
      <c r="F256">
        <v>1</v>
      </c>
    </row>
    <row r="257" spans="1:6" x14ac:dyDescent="0.25">
      <c r="A257" t="s">
        <v>518</v>
      </c>
      <c r="B257" t="s">
        <v>519</v>
      </c>
      <c r="C257">
        <v>683</v>
      </c>
      <c r="F257">
        <v>1</v>
      </c>
    </row>
    <row r="258" spans="1:6" x14ac:dyDescent="0.25">
      <c r="A258" t="s">
        <v>520</v>
      </c>
      <c r="B258" t="s">
        <v>521</v>
      </c>
      <c r="C258">
        <v>684</v>
      </c>
      <c r="F258">
        <v>1</v>
      </c>
    </row>
    <row r="259" spans="1:6" x14ac:dyDescent="0.25">
      <c r="A259" t="s">
        <v>522</v>
      </c>
      <c r="B259" t="s">
        <v>523</v>
      </c>
      <c r="C259">
        <v>712</v>
      </c>
      <c r="F259">
        <v>1</v>
      </c>
    </row>
    <row r="260" spans="1:6" x14ac:dyDescent="0.25">
      <c r="A260" t="s">
        <v>524</v>
      </c>
      <c r="B260" t="s">
        <v>525</v>
      </c>
      <c r="C260">
        <v>687</v>
      </c>
      <c r="F260">
        <v>1</v>
      </c>
    </row>
    <row r="261" spans="1:6" x14ac:dyDescent="0.25">
      <c r="A261" t="s">
        <v>526</v>
      </c>
      <c r="B261" t="s">
        <v>527</v>
      </c>
      <c r="C261">
        <v>688</v>
      </c>
      <c r="F261">
        <v>1</v>
      </c>
    </row>
    <row r="262" spans="1:6" x14ac:dyDescent="0.25">
      <c r="A262" t="s">
        <v>528</v>
      </c>
      <c r="B262" t="s">
        <v>529</v>
      </c>
      <c r="C262">
        <v>691</v>
      </c>
      <c r="F262">
        <v>1</v>
      </c>
    </row>
    <row r="263" spans="1:6" x14ac:dyDescent="0.25">
      <c r="A263" t="s">
        <v>530</v>
      </c>
      <c r="B263" t="s">
        <v>531</v>
      </c>
      <c r="C263">
        <v>692</v>
      </c>
      <c r="F263">
        <v>1</v>
      </c>
    </row>
    <row r="264" spans="1:6" x14ac:dyDescent="0.25">
      <c r="A264" t="s">
        <v>532</v>
      </c>
      <c r="B264" t="s">
        <v>533</v>
      </c>
      <c r="C264">
        <v>696</v>
      </c>
      <c r="F264">
        <v>1</v>
      </c>
    </row>
    <row r="265" spans="1:6" x14ac:dyDescent="0.25">
      <c r="A265" t="s">
        <v>534</v>
      </c>
      <c r="B265" t="s">
        <v>535</v>
      </c>
      <c r="C265">
        <v>698</v>
      </c>
      <c r="F265">
        <v>1</v>
      </c>
    </row>
    <row r="266" spans="1:6" x14ac:dyDescent="0.25">
      <c r="A266" t="s">
        <v>536</v>
      </c>
      <c r="B266" t="s">
        <v>537</v>
      </c>
      <c r="C266">
        <v>699</v>
      </c>
      <c r="F266">
        <v>1</v>
      </c>
    </row>
    <row r="267" spans="1:6" x14ac:dyDescent="0.25">
      <c r="A267" t="s">
        <v>538</v>
      </c>
      <c r="B267" t="s">
        <v>539</v>
      </c>
      <c r="C267">
        <v>702</v>
      </c>
      <c r="F267">
        <v>1</v>
      </c>
    </row>
    <row r="268" spans="1:6" x14ac:dyDescent="0.25">
      <c r="A268" t="s">
        <v>540</v>
      </c>
      <c r="B268" t="s">
        <v>541</v>
      </c>
      <c r="C268">
        <v>703</v>
      </c>
      <c r="F268">
        <v>1</v>
      </c>
    </row>
    <row r="269" spans="1:6" x14ac:dyDescent="0.25">
      <c r="A269" t="s">
        <v>542</v>
      </c>
      <c r="B269" t="s">
        <v>543</v>
      </c>
      <c r="C269">
        <v>704</v>
      </c>
      <c r="F269">
        <v>1</v>
      </c>
    </row>
    <row r="270" spans="1:6" x14ac:dyDescent="0.25">
      <c r="A270" t="s">
        <v>544</v>
      </c>
      <c r="B270" t="s">
        <v>545</v>
      </c>
      <c r="C270">
        <v>705</v>
      </c>
      <c r="F270">
        <v>1</v>
      </c>
    </row>
    <row r="271" spans="1:6" x14ac:dyDescent="0.25">
      <c r="A271" t="s">
        <v>546</v>
      </c>
      <c r="B271" t="s">
        <v>547</v>
      </c>
      <c r="C271">
        <v>706</v>
      </c>
      <c r="F271">
        <v>1</v>
      </c>
    </row>
    <row r="272" spans="1:6" x14ac:dyDescent="0.25">
      <c r="A272" t="s">
        <v>548</v>
      </c>
      <c r="B272" t="s">
        <v>549</v>
      </c>
      <c r="C272">
        <v>707</v>
      </c>
      <c r="F272">
        <v>1</v>
      </c>
    </row>
    <row r="273" spans="1:6" x14ac:dyDescent="0.25">
      <c r="A273" t="s">
        <v>550</v>
      </c>
      <c r="B273" t="s">
        <v>551</v>
      </c>
      <c r="C273">
        <v>708</v>
      </c>
      <c r="F273">
        <v>1</v>
      </c>
    </row>
    <row r="274" spans="1:6" x14ac:dyDescent="0.25">
      <c r="A274" t="s">
        <v>552</v>
      </c>
      <c r="B274" t="s">
        <v>553</v>
      </c>
      <c r="C274">
        <v>709</v>
      </c>
      <c r="F274">
        <v>1</v>
      </c>
    </row>
    <row r="275" spans="1:6" x14ac:dyDescent="0.25">
      <c r="A275" t="s">
        <v>554</v>
      </c>
      <c r="B275" t="s">
        <v>555</v>
      </c>
      <c r="C275">
        <v>710</v>
      </c>
      <c r="F275">
        <v>1</v>
      </c>
    </row>
    <row r="276" spans="1:6" x14ac:dyDescent="0.25">
      <c r="A276" t="s">
        <v>556</v>
      </c>
      <c r="B276" t="s">
        <v>557</v>
      </c>
      <c r="C276">
        <v>713</v>
      </c>
      <c r="F276">
        <v>1</v>
      </c>
    </row>
    <row r="277" spans="1:6" x14ac:dyDescent="0.25">
      <c r="A277" t="s">
        <v>558</v>
      </c>
      <c r="B277" t="s">
        <v>559</v>
      </c>
      <c r="C277">
        <v>714</v>
      </c>
      <c r="F277">
        <v>1</v>
      </c>
    </row>
    <row r="278" spans="1:6" x14ac:dyDescent="0.25">
      <c r="A278" t="s">
        <v>560</v>
      </c>
      <c r="B278" t="s">
        <v>561</v>
      </c>
      <c r="C278">
        <v>815</v>
      </c>
      <c r="F278">
        <v>1</v>
      </c>
    </row>
    <row r="279" spans="1:6" x14ac:dyDescent="0.25">
      <c r="A279" t="s">
        <v>562</v>
      </c>
      <c r="B279" t="s">
        <v>563</v>
      </c>
      <c r="C279">
        <v>816</v>
      </c>
      <c r="F279">
        <v>1</v>
      </c>
    </row>
    <row r="280" spans="1:6" x14ac:dyDescent="0.25">
      <c r="A280" t="s">
        <v>564</v>
      </c>
      <c r="B280" t="s">
        <v>565</v>
      </c>
      <c r="C280">
        <v>819</v>
      </c>
      <c r="F280">
        <v>1</v>
      </c>
    </row>
    <row r="281" spans="1:6" x14ac:dyDescent="0.25">
      <c r="A281" t="s">
        <v>566</v>
      </c>
      <c r="B281" t="s">
        <v>567</v>
      </c>
      <c r="C281">
        <v>820</v>
      </c>
      <c r="F281">
        <v>1</v>
      </c>
    </row>
    <row r="282" spans="1:6" x14ac:dyDescent="0.25">
      <c r="A282" t="s">
        <v>568</v>
      </c>
      <c r="B282" t="s">
        <v>569</v>
      </c>
      <c r="C282">
        <v>821</v>
      </c>
      <c r="F282">
        <v>1</v>
      </c>
    </row>
    <row r="283" spans="1:6" x14ac:dyDescent="0.25">
      <c r="A283" t="s">
        <v>570</v>
      </c>
      <c r="B283" t="s">
        <v>571</v>
      </c>
      <c r="C283">
        <v>822</v>
      </c>
      <c r="F283">
        <v>1</v>
      </c>
    </row>
    <row r="284" spans="1:6" x14ac:dyDescent="0.25">
      <c r="A284" t="s">
        <v>572</v>
      </c>
      <c r="B284" t="s">
        <v>573</v>
      </c>
      <c r="C284">
        <v>823</v>
      </c>
      <c r="F284">
        <v>1</v>
      </c>
    </row>
    <row r="285" spans="1:6" x14ac:dyDescent="0.25">
      <c r="A285" t="s">
        <v>574</v>
      </c>
      <c r="B285" t="s">
        <v>575</v>
      </c>
      <c r="C285">
        <v>824</v>
      </c>
      <c r="F285">
        <v>1</v>
      </c>
    </row>
    <row r="286" spans="1:6" x14ac:dyDescent="0.25">
      <c r="A286" t="s">
        <v>576</v>
      </c>
      <c r="B286" t="s">
        <v>577</v>
      </c>
      <c r="C286">
        <v>874</v>
      </c>
      <c r="F286">
        <v>1</v>
      </c>
    </row>
    <row r="287" spans="1:6" x14ac:dyDescent="0.25">
      <c r="A287" t="s">
        <v>578</v>
      </c>
      <c r="B287" t="s">
        <v>579</v>
      </c>
      <c r="C287">
        <v>826</v>
      </c>
      <c r="F287">
        <v>1</v>
      </c>
    </row>
    <row r="288" spans="1:6" x14ac:dyDescent="0.25">
      <c r="A288" t="s">
        <v>580</v>
      </c>
      <c r="B288" t="s">
        <v>581</v>
      </c>
      <c r="C288">
        <v>827</v>
      </c>
      <c r="F288">
        <v>1</v>
      </c>
    </row>
    <row r="289" spans="1:6" x14ac:dyDescent="0.25">
      <c r="A289" t="s">
        <v>582</v>
      </c>
      <c r="B289" t="s">
        <v>583</v>
      </c>
      <c r="C289">
        <v>828</v>
      </c>
      <c r="F289">
        <v>1</v>
      </c>
    </row>
    <row r="290" spans="1:6" x14ac:dyDescent="0.25">
      <c r="A290" t="s">
        <v>584</v>
      </c>
      <c r="B290" t="s">
        <v>585</v>
      </c>
      <c r="C290">
        <v>875</v>
      </c>
      <c r="F290">
        <v>1</v>
      </c>
    </row>
    <row r="291" spans="1:6" x14ac:dyDescent="0.25">
      <c r="A291" t="s">
        <v>586</v>
      </c>
      <c r="B291" t="s">
        <v>587</v>
      </c>
      <c r="C291">
        <v>830</v>
      </c>
      <c r="F291">
        <v>1</v>
      </c>
    </row>
    <row r="292" spans="1:6" x14ac:dyDescent="0.25">
      <c r="A292" t="s">
        <v>588</v>
      </c>
      <c r="B292" t="s">
        <v>589</v>
      </c>
      <c r="C292">
        <v>831</v>
      </c>
      <c r="F292">
        <v>1</v>
      </c>
    </row>
    <row r="293" spans="1:6" x14ac:dyDescent="0.25">
      <c r="A293" t="s">
        <v>590</v>
      </c>
      <c r="B293" t="s">
        <v>591</v>
      </c>
      <c r="C293">
        <v>832</v>
      </c>
      <c r="F293">
        <v>1</v>
      </c>
    </row>
    <row r="294" spans="1:6" x14ac:dyDescent="0.25">
      <c r="A294" t="s">
        <v>592</v>
      </c>
      <c r="B294" t="s">
        <v>593</v>
      </c>
      <c r="C294">
        <v>876</v>
      </c>
      <c r="F294">
        <v>1</v>
      </c>
    </row>
    <row r="295" spans="1:6" x14ac:dyDescent="0.25">
      <c r="A295" t="s">
        <v>594</v>
      </c>
      <c r="B295" t="s">
        <v>595</v>
      </c>
      <c r="C295">
        <v>834</v>
      </c>
      <c r="F295">
        <v>1</v>
      </c>
    </row>
    <row r="296" spans="1:6" x14ac:dyDescent="0.25">
      <c r="A296" t="s">
        <v>596</v>
      </c>
      <c r="B296" t="s">
        <v>597</v>
      </c>
      <c r="C296">
        <v>835</v>
      </c>
      <c r="F296">
        <v>1</v>
      </c>
    </row>
    <row r="297" spans="1:6" x14ac:dyDescent="0.25">
      <c r="A297" t="s">
        <v>598</v>
      </c>
      <c r="B297" t="s">
        <v>599</v>
      </c>
      <c r="C297">
        <v>836</v>
      </c>
      <c r="F297">
        <v>1</v>
      </c>
    </row>
    <row r="298" spans="1:6" x14ac:dyDescent="0.25">
      <c r="A298" t="s">
        <v>600</v>
      </c>
      <c r="B298" t="s">
        <v>601</v>
      </c>
      <c r="C298">
        <v>877</v>
      </c>
      <c r="F298">
        <v>1</v>
      </c>
    </row>
    <row r="299" spans="1:6" x14ac:dyDescent="0.25">
      <c r="A299" t="s">
        <v>602</v>
      </c>
      <c r="B299" t="s">
        <v>603</v>
      </c>
      <c r="C299">
        <v>838</v>
      </c>
      <c r="F299">
        <v>1</v>
      </c>
    </row>
    <row r="300" spans="1:6" x14ac:dyDescent="0.25">
      <c r="A300" t="s">
        <v>604</v>
      </c>
      <c r="B300" t="s">
        <v>605</v>
      </c>
      <c r="C300">
        <v>839</v>
      </c>
      <c r="F300">
        <v>1</v>
      </c>
    </row>
    <row r="301" spans="1:6" x14ac:dyDescent="0.25">
      <c r="A301" t="s">
        <v>606</v>
      </c>
      <c r="B301" t="s">
        <v>607</v>
      </c>
      <c r="C301">
        <v>840</v>
      </c>
      <c r="F301">
        <v>1</v>
      </c>
    </row>
    <row r="302" spans="1:6" x14ac:dyDescent="0.25">
      <c r="A302" t="s">
        <v>608</v>
      </c>
      <c r="B302" t="s">
        <v>609</v>
      </c>
      <c r="C302">
        <v>878</v>
      </c>
      <c r="F302">
        <v>1</v>
      </c>
    </row>
    <row r="303" spans="1:6" x14ac:dyDescent="0.25">
      <c r="A303" t="s">
        <v>610</v>
      </c>
      <c r="B303" t="s">
        <v>611</v>
      </c>
      <c r="C303">
        <v>842</v>
      </c>
      <c r="F303">
        <v>1</v>
      </c>
    </row>
    <row r="304" spans="1:6" x14ac:dyDescent="0.25">
      <c r="A304" t="s">
        <v>612</v>
      </c>
      <c r="B304" t="s">
        <v>613</v>
      </c>
      <c r="C304">
        <v>843</v>
      </c>
      <c r="F304">
        <v>1</v>
      </c>
    </row>
    <row r="305" spans="1:6" x14ac:dyDescent="0.25">
      <c r="A305" t="s">
        <v>614</v>
      </c>
      <c r="B305" t="s">
        <v>615</v>
      </c>
      <c r="C305">
        <v>844</v>
      </c>
      <c r="F305">
        <v>1</v>
      </c>
    </row>
    <row r="306" spans="1:6" x14ac:dyDescent="0.25">
      <c r="A306" t="s">
        <v>616</v>
      </c>
      <c r="B306" t="s">
        <v>617</v>
      </c>
      <c r="C306">
        <v>845</v>
      </c>
      <c r="F306">
        <v>1</v>
      </c>
    </row>
    <row r="307" spans="1:6" x14ac:dyDescent="0.25">
      <c r="A307" t="s">
        <v>618</v>
      </c>
      <c r="B307" t="s">
        <v>619</v>
      </c>
      <c r="C307">
        <v>846</v>
      </c>
      <c r="F307">
        <v>1</v>
      </c>
    </row>
    <row r="308" spans="1:6" x14ac:dyDescent="0.25">
      <c r="A308" t="s">
        <v>620</v>
      </c>
      <c r="B308" t="s">
        <v>621</v>
      </c>
      <c r="C308">
        <v>847</v>
      </c>
      <c r="F308">
        <v>1</v>
      </c>
    </row>
    <row r="309" spans="1:6" x14ac:dyDescent="0.25">
      <c r="A309" t="s">
        <v>622</v>
      </c>
      <c r="B309" t="s">
        <v>623</v>
      </c>
      <c r="C309">
        <v>848</v>
      </c>
      <c r="F309">
        <v>1</v>
      </c>
    </row>
    <row r="310" spans="1:6" x14ac:dyDescent="0.25">
      <c r="A310" t="s">
        <v>624</v>
      </c>
      <c r="B310" t="s">
        <v>625</v>
      </c>
      <c r="C310">
        <v>849</v>
      </c>
      <c r="F310">
        <v>1</v>
      </c>
    </row>
    <row r="311" spans="1:6" x14ac:dyDescent="0.25">
      <c r="A311" t="s">
        <v>626</v>
      </c>
      <c r="B311" t="s">
        <v>627</v>
      </c>
      <c r="C311">
        <v>879</v>
      </c>
      <c r="F311">
        <v>1</v>
      </c>
    </row>
    <row r="312" spans="1:6" x14ac:dyDescent="0.25">
      <c r="A312" t="s">
        <v>628</v>
      </c>
      <c r="B312" t="s">
        <v>629</v>
      </c>
      <c r="C312">
        <v>851</v>
      </c>
      <c r="F312">
        <v>1</v>
      </c>
    </row>
    <row r="313" spans="1:6" x14ac:dyDescent="0.25">
      <c r="A313" t="s">
        <v>630</v>
      </c>
      <c r="B313" t="s">
        <v>631</v>
      </c>
      <c r="C313">
        <v>852</v>
      </c>
      <c r="F313">
        <v>1</v>
      </c>
    </row>
    <row r="314" spans="1:6" x14ac:dyDescent="0.25">
      <c r="A314" t="s">
        <v>632</v>
      </c>
      <c r="B314" t="s">
        <v>633</v>
      </c>
      <c r="C314">
        <v>853</v>
      </c>
      <c r="F314">
        <v>1</v>
      </c>
    </row>
    <row r="315" spans="1:6" x14ac:dyDescent="0.25">
      <c r="A315" t="s">
        <v>634</v>
      </c>
      <c r="B315" t="s">
        <v>635</v>
      </c>
      <c r="C315">
        <v>854</v>
      </c>
      <c r="F315">
        <v>1</v>
      </c>
    </row>
    <row r="316" spans="1:6" x14ac:dyDescent="0.25">
      <c r="A316" t="s">
        <v>636</v>
      </c>
      <c r="B316" t="s">
        <v>637</v>
      </c>
      <c r="C316">
        <v>855</v>
      </c>
      <c r="F316">
        <v>1</v>
      </c>
    </row>
    <row r="317" spans="1:6" x14ac:dyDescent="0.25">
      <c r="A317" t="s">
        <v>638</v>
      </c>
      <c r="B317" t="s">
        <v>639</v>
      </c>
      <c r="C317">
        <v>856</v>
      </c>
      <c r="F317">
        <v>1</v>
      </c>
    </row>
    <row r="318" spans="1:6" x14ac:dyDescent="0.25">
      <c r="A318" t="s">
        <v>640</v>
      </c>
      <c r="B318" t="s">
        <v>641</v>
      </c>
      <c r="C318">
        <v>857</v>
      </c>
      <c r="F318">
        <v>1</v>
      </c>
    </row>
    <row r="319" spans="1:6" x14ac:dyDescent="0.25">
      <c r="A319" t="s">
        <v>642</v>
      </c>
      <c r="B319" t="s">
        <v>643</v>
      </c>
      <c r="C319">
        <v>880</v>
      </c>
      <c r="F319">
        <v>1</v>
      </c>
    </row>
    <row r="320" spans="1:6" x14ac:dyDescent="0.25">
      <c r="A320" t="s">
        <v>644</v>
      </c>
      <c r="B320" t="s">
        <v>645</v>
      </c>
      <c r="C320">
        <v>860</v>
      </c>
      <c r="F320">
        <v>1</v>
      </c>
    </row>
    <row r="321" spans="1:6" x14ac:dyDescent="0.25">
      <c r="A321" t="s">
        <v>646</v>
      </c>
      <c r="B321" t="s">
        <v>647</v>
      </c>
      <c r="C321">
        <v>861</v>
      </c>
      <c r="F321">
        <v>1</v>
      </c>
    </row>
    <row r="322" spans="1:6" x14ac:dyDescent="0.25">
      <c r="A322" t="s">
        <v>648</v>
      </c>
      <c r="B322" t="s">
        <v>649</v>
      </c>
      <c r="C322">
        <v>862</v>
      </c>
      <c r="F322">
        <v>1</v>
      </c>
    </row>
    <row r="323" spans="1:6" x14ac:dyDescent="0.25">
      <c r="A323" t="s">
        <v>650</v>
      </c>
      <c r="B323" t="s">
        <v>651</v>
      </c>
      <c r="C323">
        <v>863</v>
      </c>
      <c r="F323">
        <v>1</v>
      </c>
    </row>
    <row r="324" spans="1:6" x14ac:dyDescent="0.25">
      <c r="A324" t="s">
        <v>652</v>
      </c>
      <c r="B324" t="s">
        <v>653</v>
      </c>
      <c r="C324">
        <v>881</v>
      </c>
      <c r="F324">
        <v>1</v>
      </c>
    </row>
    <row r="325" spans="1:6" x14ac:dyDescent="0.25">
      <c r="A325" t="s">
        <v>654</v>
      </c>
      <c r="B325" t="s">
        <v>655</v>
      </c>
      <c r="C325">
        <v>864</v>
      </c>
      <c r="F325">
        <v>1</v>
      </c>
    </row>
    <row r="326" spans="1:6" x14ac:dyDescent="0.25">
      <c r="A326" t="s">
        <v>656</v>
      </c>
      <c r="B326" t="s">
        <v>657</v>
      </c>
      <c r="C326">
        <v>865</v>
      </c>
      <c r="F326">
        <v>1</v>
      </c>
    </row>
    <row r="327" spans="1:6" x14ac:dyDescent="0.25">
      <c r="A327" t="s">
        <v>658</v>
      </c>
      <c r="B327" t="s">
        <v>659</v>
      </c>
      <c r="C327">
        <v>868</v>
      </c>
      <c r="F327">
        <v>1</v>
      </c>
    </row>
    <row r="328" spans="1:6" x14ac:dyDescent="0.25">
      <c r="A328" t="s">
        <v>660</v>
      </c>
      <c r="B328" t="s">
        <v>661</v>
      </c>
      <c r="C328">
        <v>869</v>
      </c>
      <c r="F328">
        <v>1</v>
      </c>
    </row>
    <row r="329" spans="1:6" x14ac:dyDescent="0.25">
      <c r="A329" t="s">
        <v>662</v>
      </c>
      <c r="B329" t="s">
        <v>663</v>
      </c>
      <c r="C329">
        <v>872</v>
      </c>
      <c r="F329">
        <v>1</v>
      </c>
    </row>
    <row r="330" spans="1:6" x14ac:dyDescent="0.25">
      <c r="A330" t="s">
        <v>664</v>
      </c>
      <c r="B330" t="s">
        <v>665</v>
      </c>
      <c r="C330">
        <v>882</v>
      </c>
      <c r="F330">
        <v>1</v>
      </c>
    </row>
    <row r="331" spans="1:6" x14ac:dyDescent="0.25">
      <c r="A331" t="s">
        <v>666</v>
      </c>
      <c r="B331" t="s">
        <v>667</v>
      </c>
      <c r="C331">
        <v>873</v>
      </c>
      <c r="F331">
        <v>1</v>
      </c>
    </row>
    <row r="332" spans="1:6" x14ac:dyDescent="0.25">
      <c r="A332" t="s">
        <v>668</v>
      </c>
      <c r="B332" t="s">
        <v>669</v>
      </c>
      <c r="C332">
        <v>1005</v>
      </c>
      <c r="F332">
        <v>1</v>
      </c>
    </row>
    <row r="333" spans="1:6" x14ac:dyDescent="0.25">
      <c r="A333" t="s">
        <v>670</v>
      </c>
      <c r="B333" t="s">
        <v>671</v>
      </c>
      <c r="C333">
        <v>1006</v>
      </c>
      <c r="F333">
        <v>1</v>
      </c>
    </row>
    <row r="334" spans="1:6" x14ac:dyDescent="0.25">
      <c r="A334" t="s">
        <v>672</v>
      </c>
      <c r="B334" t="s">
        <v>673</v>
      </c>
      <c r="C334">
        <v>1007</v>
      </c>
      <c r="F334">
        <v>1</v>
      </c>
    </row>
    <row r="335" spans="1:6" x14ac:dyDescent="0.25">
      <c r="A335" t="s">
        <v>674</v>
      </c>
      <c r="B335" t="s">
        <v>675</v>
      </c>
      <c r="C335">
        <v>1008</v>
      </c>
      <c r="F335">
        <v>1</v>
      </c>
    </row>
    <row r="336" spans="1:6" x14ac:dyDescent="0.25">
      <c r="A336" t="s">
        <v>676</v>
      </c>
      <c r="B336" t="s">
        <v>677</v>
      </c>
      <c r="C336">
        <v>1009</v>
      </c>
      <c r="F336">
        <v>1</v>
      </c>
    </row>
    <row r="337" spans="1:6" x14ac:dyDescent="0.25">
      <c r="A337" t="s">
        <v>678</v>
      </c>
      <c r="B337" t="s">
        <v>679</v>
      </c>
      <c r="C337">
        <v>1010</v>
      </c>
      <c r="F337">
        <v>1</v>
      </c>
    </row>
    <row r="338" spans="1:6" x14ac:dyDescent="0.25">
      <c r="A338" t="s">
        <v>680</v>
      </c>
      <c r="B338" t="s">
        <v>681</v>
      </c>
      <c r="C338">
        <v>1011</v>
      </c>
      <c r="F338">
        <v>1</v>
      </c>
    </row>
    <row r="339" spans="1:6" x14ac:dyDescent="0.25">
      <c r="A339" t="s">
        <v>682</v>
      </c>
      <c r="B339" t="s">
        <v>683</v>
      </c>
      <c r="C339">
        <v>1012</v>
      </c>
      <c r="F339">
        <v>1</v>
      </c>
    </row>
    <row r="340" spans="1:6" x14ac:dyDescent="0.25">
      <c r="A340" t="s">
        <v>684</v>
      </c>
      <c r="B340" t="s">
        <v>685</v>
      </c>
      <c r="C340">
        <v>1013</v>
      </c>
      <c r="F340">
        <v>1</v>
      </c>
    </row>
    <row r="341" spans="1:6" x14ac:dyDescent="0.25">
      <c r="A341" t="s">
        <v>686</v>
      </c>
      <c r="B341" t="s">
        <v>687</v>
      </c>
      <c r="C341">
        <v>1014</v>
      </c>
      <c r="F341">
        <v>1</v>
      </c>
    </row>
    <row r="342" spans="1:6" x14ac:dyDescent="0.25">
      <c r="A342" t="s">
        <v>688</v>
      </c>
      <c r="B342" t="s">
        <v>689</v>
      </c>
      <c r="C342">
        <v>1015</v>
      </c>
      <c r="F342">
        <v>1</v>
      </c>
    </row>
    <row r="343" spans="1:6" x14ac:dyDescent="0.25">
      <c r="A343" t="s">
        <v>690</v>
      </c>
      <c r="B343" t="s">
        <v>691</v>
      </c>
      <c r="C343">
        <v>1016</v>
      </c>
      <c r="F343">
        <v>1</v>
      </c>
    </row>
    <row r="344" spans="1:6" x14ac:dyDescent="0.25">
      <c r="A344" t="s">
        <v>692</v>
      </c>
      <c r="B344" t="s">
        <v>693</v>
      </c>
      <c r="C344">
        <v>1129</v>
      </c>
      <c r="F344">
        <v>1</v>
      </c>
    </row>
    <row r="345" spans="1:6" x14ac:dyDescent="0.25">
      <c r="A345" t="s">
        <v>694</v>
      </c>
      <c r="B345" t="s">
        <v>695</v>
      </c>
      <c r="C345">
        <v>1130</v>
      </c>
      <c r="F345">
        <v>1</v>
      </c>
    </row>
    <row r="346" spans="1:6" x14ac:dyDescent="0.25">
      <c r="A346" t="s">
        <v>696</v>
      </c>
      <c r="B346" t="s">
        <v>697</v>
      </c>
      <c r="C346">
        <v>1131</v>
      </c>
      <c r="F346">
        <v>1</v>
      </c>
    </row>
    <row r="347" spans="1:6" x14ac:dyDescent="0.25">
      <c r="A347" t="s">
        <v>698</v>
      </c>
      <c r="B347" t="s">
        <v>699</v>
      </c>
      <c r="C347">
        <v>1132</v>
      </c>
      <c r="F347">
        <v>1</v>
      </c>
    </row>
    <row r="348" spans="1:6" x14ac:dyDescent="0.25">
      <c r="A348" t="s">
        <v>700</v>
      </c>
      <c r="B348" t="s">
        <v>701</v>
      </c>
      <c r="C348">
        <v>1133</v>
      </c>
      <c r="F348">
        <v>1</v>
      </c>
    </row>
    <row r="349" spans="1:6" x14ac:dyDescent="0.25">
      <c r="A349" t="s">
        <v>702</v>
      </c>
      <c r="B349" t="s">
        <v>703</v>
      </c>
      <c r="C349">
        <v>1237</v>
      </c>
      <c r="F349">
        <v>1</v>
      </c>
    </row>
    <row r="350" spans="1:6" x14ac:dyDescent="0.25">
      <c r="A350" t="s">
        <v>704</v>
      </c>
      <c r="B350" t="s">
        <v>705</v>
      </c>
      <c r="C350">
        <v>1134</v>
      </c>
      <c r="F350">
        <v>1</v>
      </c>
    </row>
    <row r="351" spans="1:6" x14ac:dyDescent="0.25">
      <c r="A351" t="s">
        <v>706</v>
      </c>
      <c r="B351" t="s">
        <v>707</v>
      </c>
      <c r="C351">
        <v>1135</v>
      </c>
      <c r="F351">
        <v>1</v>
      </c>
    </row>
    <row r="352" spans="1:6" x14ac:dyDescent="0.25">
      <c r="A352" t="s">
        <v>708</v>
      </c>
      <c r="B352" t="s">
        <v>709</v>
      </c>
      <c r="C352">
        <v>1136</v>
      </c>
      <c r="F352">
        <v>1</v>
      </c>
    </row>
    <row r="353" spans="1:6" x14ac:dyDescent="0.25">
      <c r="A353" t="s">
        <v>710</v>
      </c>
      <c r="B353" t="s">
        <v>711</v>
      </c>
      <c r="C353">
        <v>1137</v>
      </c>
      <c r="F353">
        <v>1</v>
      </c>
    </row>
    <row r="354" spans="1:6" x14ac:dyDescent="0.25">
      <c r="A354" t="s">
        <v>712</v>
      </c>
      <c r="B354" t="s">
        <v>713</v>
      </c>
      <c r="C354">
        <v>1238</v>
      </c>
      <c r="F354">
        <v>1</v>
      </c>
    </row>
    <row r="355" spans="1:6" x14ac:dyDescent="0.25">
      <c r="A355" t="s">
        <v>714</v>
      </c>
      <c r="B355" t="s">
        <v>715</v>
      </c>
      <c r="C355">
        <v>1138</v>
      </c>
      <c r="F355">
        <v>1</v>
      </c>
    </row>
    <row r="356" spans="1:6" x14ac:dyDescent="0.25">
      <c r="A356" t="s">
        <v>716</v>
      </c>
      <c r="B356" t="s">
        <v>717</v>
      </c>
      <c r="C356">
        <v>1139</v>
      </c>
      <c r="F356">
        <v>1</v>
      </c>
    </row>
    <row r="357" spans="1:6" x14ac:dyDescent="0.25">
      <c r="A357" t="s">
        <v>718</v>
      </c>
      <c r="B357" t="s">
        <v>719</v>
      </c>
      <c r="C357">
        <v>1140</v>
      </c>
      <c r="F357">
        <v>1</v>
      </c>
    </row>
    <row r="358" spans="1:6" x14ac:dyDescent="0.25">
      <c r="A358" t="s">
        <v>720</v>
      </c>
      <c r="B358" t="s">
        <v>721</v>
      </c>
      <c r="C358">
        <v>1141</v>
      </c>
      <c r="F358">
        <v>1</v>
      </c>
    </row>
    <row r="359" spans="1:6" x14ac:dyDescent="0.25">
      <c r="A359" t="s">
        <v>722</v>
      </c>
      <c r="B359" t="s">
        <v>723</v>
      </c>
      <c r="C359">
        <v>1142</v>
      </c>
      <c r="F359">
        <v>1</v>
      </c>
    </row>
    <row r="360" spans="1:6" x14ac:dyDescent="0.25">
      <c r="A360" t="s">
        <v>724</v>
      </c>
      <c r="B360" t="s">
        <v>725</v>
      </c>
      <c r="C360">
        <v>1143</v>
      </c>
      <c r="F360">
        <v>1</v>
      </c>
    </row>
    <row r="361" spans="1:6" x14ac:dyDescent="0.25">
      <c r="A361" t="s">
        <v>726</v>
      </c>
      <c r="B361" t="s">
        <v>727</v>
      </c>
      <c r="C361">
        <v>1144</v>
      </c>
      <c r="F361">
        <v>1</v>
      </c>
    </row>
    <row r="362" spans="1:6" x14ac:dyDescent="0.25">
      <c r="A362" t="s">
        <v>728</v>
      </c>
      <c r="B362" t="s">
        <v>729</v>
      </c>
      <c r="C362">
        <v>1145</v>
      </c>
      <c r="F362">
        <v>1</v>
      </c>
    </row>
    <row r="363" spans="1:6" x14ac:dyDescent="0.25">
      <c r="A363" t="s">
        <v>730</v>
      </c>
      <c r="B363" t="s">
        <v>731</v>
      </c>
      <c r="C363">
        <v>1239</v>
      </c>
      <c r="F363">
        <v>1</v>
      </c>
    </row>
    <row r="364" spans="1:6" x14ac:dyDescent="0.25">
      <c r="A364" t="s">
        <v>732</v>
      </c>
      <c r="B364" t="s">
        <v>733</v>
      </c>
      <c r="C364">
        <v>1146</v>
      </c>
      <c r="F364">
        <v>1</v>
      </c>
    </row>
    <row r="365" spans="1:6" x14ac:dyDescent="0.25">
      <c r="A365" t="s">
        <v>734</v>
      </c>
      <c r="B365" t="s">
        <v>735</v>
      </c>
      <c r="C365">
        <v>1147</v>
      </c>
      <c r="F365">
        <v>1</v>
      </c>
    </row>
    <row r="366" spans="1:6" x14ac:dyDescent="0.25">
      <c r="A366" t="s">
        <v>736</v>
      </c>
      <c r="B366" t="s">
        <v>737</v>
      </c>
      <c r="C366">
        <v>1148</v>
      </c>
      <c r="F366">
        <v>1</v>
      </c>
    </row>
    <row r="367" spans="1:6" x14ac:dyDescent="0.25">
      <c r="A367" t="s">
        <v>738</v>
      </c>
      <c r="B367" t="s">
        <v>739</v>
      </c>
      <c r="C367">
        <v>1149</v>
      </c>
      <c r="F367">
        <v>1</v>
      </c>
    </row>
    <row r="368" spans="1:6" x14ac:dyDescent="0.25">
      <c r="A368" t="s">
        <v>740</v>
      </c>
      <c r="B368" t="s">
        <v>741</v>
      </c>
      <c r="C368">
        <v>1150</v>
      </c>
      <c r="F368">
        <v>1</v>
      </c>
    </row>
    <row r="369" spans="1:6" x14ac:dyDescent="0.25">
      <c r="A369" t="s">
        <v>742</v>
      </c>
      <c r="B369" t="s">
        <v>743</v>
      </c>
      <c r="C369">
        <v>1151</v>
      </c>
      <c r="F369">
        <v>1</v>
      </c>
    </row>
    <row r="370" spans="1:6" x14ac:dyDescent="0.25">
      <c r="A370" t="s">
        <v>744</v>
      </c>
      <c r="B370" t="s">
        <v>745</v>
      </c>
      <c r="C370">
        <v>1152</v>
      </c>
      <c r="F370">
        <v>1</v>
      </c>
    </row>
    <row r="371" spans="1:6" x14ac:dyDescent="0.25">
      <c r="A371" t="s">
        <v>746</v>
      </c>
      <c r="B371" t="s">
        <v>747</v>
      </c>
      <c r="C371">
        <v>1153</v>
      </c>
      <c r="F371">
        <v>1</v>
      </c>
    </row>
    <row r="372" spans="1:6" x14ac:dyDescent="0.25">
      <c r="A372" t="s">
        <v>748</v>
      </c>
      <c r="B372" t="s">
        <v>749</v>
      </c>
      <c r="C372">
        <v>1154</v>
      </c>
      <c r="F372">
        <v>1</v>
      </c>
    </row>
    <row r="373" spans="1:6" x14ac:dyDescent="0.25">
      <c r="A373" t="s">
        <v>750</v>
      </c>
      <c r="B373" t="s">
        <v>751</v>
      </c>
      <c r="C373">
        <v>1155</v>
      </c>
      <c r="F373">
        <v>1</v>
      </c>
    </row>
    <row r="374" spans="1:6" x14ac:dyDescent="0.25">
      <c r="A374" t="s">
        <v>752</v>
      </c>
      <c r="B374" t="s">
        <v>753</v>
      </c>
      <c r="C374">
        <v>1156</v>
      </c>
      <c r="F374">
        <v>1</v>
      </c>
    </row>
    <row r="375" spans="1:6" x14ac:dyDescent="0.25">
      <c r="A375" t="s">
        <v>754</v>
      </c>
      <c r="B375" t="s">
        <v>755</v>
      </c>
      <c r="C375">
        <v>1157</v>
      </c>
      <c r="F375">
        <v>1</v>
      </c>
    </row>
    <row r="376" spans="1:6" x14ac:dyDescent="0.25">
      <c r="A376" t="s">
        <v>756</v>
      </c>
      <c r="B376" t="s">
        <v>757</v>
      </c>
      <c r="C376">
        <v>1158</v>
      </c>
      <c r="F376">
        <v>1</v>
      </c>
    </row>
    <row r="377" spans="1:6" x14ac:dyDescent="0.25">
      <c r="A377" t="s">
        <v>758</v>
      </c>
      <c r="B377" t="s">
        <v>759</v>
      </c>
      <c r="C377">
        <v>1159</v>
      </c>
      <c r="F377">
        <v>1</v>
      </c>
    </row>
    <row r="378" spans="1:6" x14ac:dyDescent="0.25">
      <c r="A378" t="s">
        <v>760</v>
      </c>
      <c r="B378" t="s">
        <v>761</v>
      </c>
      <c r="C378">
        <v>1160</v>
      </c>
      <c r="F378">
        <v>1</v>
      </c>
    </row>
    <row r="379" spans="1:6" x14ac:dyDescent="0.25">
      <c r="A379" t="s">
        <v>762</v>
      </c>
      <c r="B379" t="s">
        <v>763</v>
      </c>
      <c r="C379">
        <v>1161</v>
      </c>
      <c r="F379">
        <v>1</v>
      </c>
    </row>
    <row r="380" spans="1:6" x14ac:dyDescent="0.25">
      <c r="A380" t="s">
        <v>764</v>
      </c>
      <c r="B380" t="s">
        <v>765</v>
      </c>
      <c r="C380">
        <v>1162</v>
      </c>
      <c r="F380">
        <v>1</v>
      </c>
    </row>
    <row r="381" spans="1:6" x14ac:dyDescent="0.25">
      <c r="A381" t="s">
        <v>766</v>
      </c>
      <c r="B381" t="s">
        <v>767</v>
      </c>
      <c r="C381">
        <v>1163</v>
      </c>
      <c r="F381">
        <v>1</v>
      </c>
    </row>
    <row r="382" spans="1:6" x14ac:dyDescent="0.25">
      <c r="A382" t="s">
        <v>768</v>
      </c>
      <c r="B382" t="s">
        <v>769</v>
      </c>
      <c r="C382">
        <v>1164</v>
      </c>
      <c r="F382">
        <v>1</v>
      </c>
    </row>
    <row r="383" spans="1:6" x14ac:dyDescent="0.25">
      <c r="A383" t="s">
        <v>770</v>
      </c>
      <c r="B383" t="s">
        <v>771</v>
      </c>
      <c r="C383">
        <v>1165</v>
      </c>
      <c r="F383">
        <v>1</v>
      </c>
    </row>
    <row r="384" spans="1:6" x14ac:dyDescent="0.25">
      <c r="A384" t="s">
        <v>772</v>
      </c>
      <c r="B384" t="s">
        <v>773</v>
      </c>
      <c r="C384">
        <v>1166</v>
      </c>
      <c r="F384">
        <v>1</v>
      </c>
    </row>
    <row r="385" spans="1:6" x14ac:dyDescent="0.25">
      <c r="A385" t="s">
        <v>774</v>
      </c>
      <c r="B385" t="s">
        <v>775</v>
      </c>
      <c r="C385">
        <v>1167</v>
      </c>
      <c r="F385">
        <v>1</v>
      </c>
    </row>
    <row r="386" spans="1:6" x14ac:dyDescent="0.25">
      <c r="A386" t="s">
        <v>776</v>
      </c>
      <c r="B386" t="s">
        <v>777</v>
      </c>
      <c r="C386">
        <v>1168</v>
      </c>
      <c r="F386">
        <v>1</v>
      </c>
    </row>
    <row r="387" spans="1:6" x14ac:dyDescent="0.25">
      <c r="A387" t="s">
        <v>778</v>
      </c>
      <c r="B387" t="s">
        <v>779</v>
      </c>
      <c r="C387">
        <v>1169</v>
      </c>
      <c r="F387">
        <v>1</v>
      </c>
    </row>
    <row r="388" spans="1:6" x14ac:dyDescent="0.25">
      <c r="A388" t="s">
        <v>780</v>
      </c>
      <c r="B388" t="s">
        <v>781</v>
      </c>
      <c r="C388">
        <v>1170</v>
      </c>
      <c r="F388">
        <v>1</v>
      </c>
    </row>
    <row r="389" spans="1:6" x14ac:dyDescent="0.25">
      <c r="A389" t="s">
        <v>782</v>
      </c>
      <c r="B389" t="s">
        <v>783</v>
      </c>
      <c r="C389">
        <v>1171</v>
      </c>
      <c r="F389">
        <v>1</v>
      </c>
    </row>
    <row r="390" spans="1:6" x14ac:dyDescent="0.25">
      <c r="A390" t="s">
        <v>784</v>
      </c>
      <c r="B390" t="s">
        <v>785</v>
      </c>
      <c r="C390">
        <v>1172</v>
      </c>
      <c r="F390">
        <v>1</v>
      </c>
    </row>
    <row r="391" spans="1:6" x14ac:dyDescent="0.25">
      <c r="A391" t="s">
        <v>786</v>
      </c>
      <c r="B391" t="s">
        <v>787</v>
      </c>
      <c r="C391">
        <v>1173</v>
      </c>
      <c r="F391">
        <v>1</v>
      </c>
    </row>
    <row r="392" spans="1:6" x14ac:dyDescent="0.25">
      <c r="A392" t="s">
        <v>788</v>
      </c>
      <c r="B392" t="s">
        <v>789</v>
      </c>
      <c r="C392">
        <v>1174</v>
      </c>
      <c r="F392">
        <v>1</v>
      </c>
    </row>
    <row r="393" spans="1:6" x14ac:dyDescent="0.25">
      <c r="A393" t="s">
        <v>790</v>
      </c>
      <c r="B393" t="s">
        <v>791</v>
      </c>
      <c r="C393">
        <v>1175</v>
      </c>
      <c r="F393">
        <v>1</v>
      </c>
    </row>
    <row r="394" spans="1:6" x14ac:dyDescent="0.25">
      <c r="A394" t="s">
        <v>792</v>
      </c>
      <c r="B394" t="s">
        <v>793</v>
      </c>
      <c r="C394">
        <v>1176</v>
      </c>
      <c r="F394">
        <v>1</v>
      </c>
    </row>
    <row r="395" spans="1:6" x14ac:dyDescent="0.25">
      <c r="A395" t="s">
        <v>794</v>
      </c>
      <c r="B395" t="s">
        <v>795</v>
      </c>
      <c r="C395">
        <v>1177</v>
      </c>
      <c r="F395">
        <v>1</v>
      </c>
    </row>
    <row r="396" spans="1:6" x14ac:dyDescent="0.25">
      <c r="A396" t="s">
        <v>796</v>
      </c>
      <c r="B396" t="s">
        <v>797</v>
      </c>
      <c r="C396">
        <v>1178</v>
      </c>
      <c r="F396">
        <v>1</v>
      </c>
    </row>
    <row r="397" spans="1:6" x14ac:dyDescent="0.25">
      <c r="A397" t="s">
        <v>798</v>
      </c>
      <c r="B397" t="s">
        <v>799</v>
      </c>
      <c r="C397">
        <v>1179</v>
      </c>
      <c r="F397">
        <v>1</v>
      </c>
    </row>
    <row r="398" spans="1:6" x14ac:dyDescent="0.25">
      <c r="A398" t="s">
        <v>800</v>
      </c>
      <c r="B398" t="s">
        <v>801</v>
      </c>
      <c r="C398">
        <v>1180</v>
      </c>
      <c r="F398">
        <v>1</v>
      </c>
    </row>
    <row r="399" spans="1:6" x14ac:dyDescent="0.25">
      <c r="A399" t="s">
        <v>802</v>
      </c>
      <c r="B399" t="s">
        <v>803</v>
      </c>
      <c r="C399">
        <v>1181</v>
      </c>
      <c r="F399">
        <v>1</v>
      </c>
    </row>
    <row r="400" spans="1:6" x14ac:dyDescent="0.25">
      <c r="A400" t="s">
        <v>804</v>
      </c>
      <c r="B400" t="s">
        <v>805</v>
      </c>
      <c r="C400">
        <v>1182</v>
      </c>
      <c r="F400">
        <v>1</v>
      </c>
    </row>
    <row r="401" spans="1:6" x14ac:dyDescent="0.25">
      <c r="A401" t="s">
        <v>806</v>
      </c>
      <c r="B401" t="s">
        <v>807</v>
      </c>
      <c r="C401">
        <v>1183</v>
      </c>
      <c r="F401">
        <v>1</v>
      </c>
    </row>
    <row r="402" spans="1:6" x14ac:dyDescent="0.25">
      <c r="A402" t="s">
        <v>808</v>
      </c>
      <c r="B402" t="s">
        <v>809</v>
      </c>
      <c r="C402">
        <v>1184</v>
      </c>
      <c r="F402">
        <v>1</v>
      </c>
    </row>
    <row r="403" spans="1:6" x14ac:dyDescent="0.25">
      <c r="A403" t="s">
        <v>810</v>
      </c>
      <c r="B403" t="s">
        <v>811</v>
      </c>
      <c r="C403">
        <v>1185</v>
      </c>
      <c r="F403">
        <v>1</v>
      </c>
    </row>
    <row r="404" spans="1:6" x14ac:dyDescent="0.25">
      <c r="A404" t="s">
        <v>812</v>
      </c>
      <c r="B404" t="s">
        <v>813</v>
      </c>
      <c r="C404">
        <v>1186</v>
      </c>
      <c r="F404">
        <v>1</v>
      </c>
    </row>
    <row r="405" spans="1:6" x14ac:dyDescent="0.25">
      <c r="A405" t="s">
        <v>814</v>
      </c>
      <c r="B405" t="s">
        <v>815</v>
      </c>
      <c r="C405">
        <v>1187</v>
      </c>
      <c r="F405">
        <v>1</v>
      </c>
    </row>
    <row r="406" spans="1:6" x14ac:dyDescent="0.25">
      <c r="A406" t="s">
        <v>816</v>
      </c>
      <c r="B406" t="s">
        <v>817</v>
      </c>
      <c r="C406">
        <v>1188</v>
      </c>
      <c r="F406">
        <v>1</v>
      </c>
    </row>
    <row r="407" spans="1:6" x14ac:dyDescent="0.25">
      <c r="A407" t="s">
        <v>818</v>
      </c>
      <c r="B407" t="s">
        <v>819</v>
      </c>
      <c r="C407">
        <v>1189</v>
      </c>
      <c r="F407">
        <v>1</v>
      </c>
    </row>
    <row r="408" spans="1:6" x14ac:dyDescent="0.25">
      <c r="A408" t="s">
        <v>820</v>
      </c>
      <c r="B408" t="s">
        <v>821</v>
      </c>
      <c r="C408">
        <v>1190</v>
      </c>
      <c r="F408">
        <v>1</v>
      </c>
    </row>
    <row r="409" spans="1:6" x14ac:dyDescent="0.25">
      <c r="A409" t="s">
        <v>822</v>
      </c>
      <c r="B409" t="s">
        <v>823</v>
      </c>
      <c r="C409">
        <v>1191</v>
      </c>
      <c r="F409">
        <v>1</v>
      </c>
    </row>
    <row r="410" spans="1:6" x14ac:dyDescent="0.25">
      <c r="A410" t="s">
        <v>824</v>
      </c>
      <c r="B410" t="s">
        <v>825</v>
      </c>
      <c r="C410">
        <v>1192</v>
      </c>
      <c r="F410">
        <v>1</v>
      </c>
    </row>
    <row r="411" spans="1:6" x14ac:dyDescent="0.25">
      <c r="A411" t="s">
        <v>826</v>
      </c>
      <c r="B411" t="s">
        <v>827</v>
      </c>
      <c r="C411">
        <v>1193</v>
      </c>
      <c r="F411">
        <v>1</v>
      </c>
    </row>
    <row r="412" spans="1:6" x14ac:dyDescent="0.25">
      <c r="A412" t="s">
        <v>828</v>
      </c>
      <c r="B412" t="s">
        <v>829</v>
      </c>
      <c r="C412">
        <v>1194</v>
      </c>
      <c r="F412">
        <v>1</v>
      </c>
    </row>
    <row r="413" spans="1:6" x14ac:dyDescent="0.25">
      <c r="A413" t="s">
        <v>830</v>
      </c>
      <c r="B413" t="s">
        <v>831</v>
      </c>
      <c r="C413">
        <v>1195</v>
      </c>
      <c r="F413">
        <v>1</v>
      </c>
    </row>
    <row r="414" spans="1:6" x14ac:dyDescent="0.25">
      <c r="A414" t="s">
        <v>832</v>
      </c>
      <c r="B414" t="s">
        <v>833</v>
      </c>
      <c r="C414">
        <v>1196</v>
      </c>
      <c r="F414">
        <v>1</v>
      </c>
    </row>
    <row r="415" spans="1:6" x14ac:dyDescent="0.25">
      <c r="A415" t="s">
        <v>834</v>
      </c>
      <c r="B415" t="s">
        <v>835</v>
      </c>
      <c r="C415">
        <v>1197</v>
      </c>
      <c r="F415">
        <v>1</v>
      </c>
    </row>
    <row r="416" spans="1:6" x14ac:dyDescent="0.25">
      <c r="A416" t="s">
        <v>836</v>
      </c>
      <c r="B416" t="s">
        <v>837</v>
      </c>
      <c r="C416">
        <v>1198</v>
      </c>
      <c r="F416">
        <v>1</v>
      </c>
    </row>
    <row r="417" spans="1:6" x14ac:dyDescent="0.25">
      <c r="A417" t="s">
        <v>838</v>
      </c>
      <c r="B417" t="s">
        <v>839</v>
      </c>
      <c r="C417">
        <v>1199</v>
      </c>
      <c r="F417">
        <v>1</v>
      </c>
    </row>
    <row r="418" spans="1:6" x14ac:dyDescent="0.25">
      <c r="A418" t="s">
        <v>840</v>
      </c>
      <c r="B418" t="s">
        <v>841</v>
      </c>
      <c r="C418">
        <v>1200</v>
      </c>
      <c r="F418">
        <v>1</v>
      </c>
    </row>
    <row r="419" spans="1:6" x14ac:dyDescent="0.25">
      <c r="A419" t="s">
        <v>842</v>
      </c>
      <c r="B419" t="s">
        <v>843</v>
      </c>
      <c r="C419">
        <v>1201</v>
      </c>
      <c r="F419">
        <v>1</v>
      </c>
    </row>
    <row r="420" spans="1:6" x14ac:dyDescent="0.25">
      <c r="A420" t="s">
        <v>844</v>
      </c>
      <c r="B420" t="s">
        <v>845</v>
      </c>
      <c r="C420">
        <v>1202</v>
      </c>
      <c r="F420">
        <v>1</v>
      </c>
    </row>
    <row r="421" spans="1:6" x14ac:dyDescent="0.25">
      <c r="A421" t="s">
        <v>846</v>
      </c>
      <c r="B421" t="s">
        <v>847</v>
      </c>
      <c r="C421">
        <v>1203</v>
      </c>
      <c r="F421">
        <v>1</v>
      </c>
    </row>
    <row r="422" spans="1:6" x14ac:dyDescent="0.25">
      <c r="A422" t="s">
        <v>848</v>
      </c>
      <c r="B422" t="s">
        <v>849</v>
      </c>
      <c r="C422">
        <v>1204</v>
      </c>
      <c r="F422">
        <v>1</v>
      </c>
    </row>
    <row r="423" spans="1:6" x14ac:dyDescent="0.25">
      <c r="A423" t="s">
        <v>850</v>
      </c>
      <c r="B423" t="s">
        <v>851</v>
      </c>
      <c r="C423">
        <v>1205</v>
      </c>
      <c r="F423">
        <v>1</v>
      </c>
    </row>
    <row r="424" spans="1:6" x14ac:dyDescent="0.25">
      <c r="A424" t="s">
        <v>852</v>
      </c>
      <c r="B424" t="s">
        <v>853</v>
      </c>
      <c r="C424">
        <v>1206</v>
      </c>
      <c r="F424">
        <v>1</v>
      </c>
    </row>
    <row r="425" spans="1:6" x14ac:dyDescent="0.25">
      <c r="A425" t="s">
        <v>854</v>
      </c>
      <c r="B425" t="s">
        <v>855</v>
      </c>
      <c r="C425">
        <v>1207</v>
      </c>
      <c r="F425">
        <v>1</v>
      </c>
    </row>
    <row r="426" spans="1:6" x14ac:dyDescent="0.25">
      <c r="A426" t="s">
        <v>856</v>
      </c>
      <c r="B426" t="s">
        <v>857</v>
      </c>
      <c r="C426">
        <v>1208</v>
      </c>
      <c r="F426">
        <v>1</v>
      </c>
    </row>
    <row r="427" spans="1:6" x14ac:dyDescent="0.25">
      <c r="A427" t="s">
        <v>858</v>
      </c>
      <c r="B427" t="s">
        <v>859</v>
      </c>
      <c r="C427">
        <v>1240</v>
      </c>
      <c r="F427">
        <v>1</v>
      </c>
    </row>
    <row r="428" spans="1:6" x14ac:dyDescent="0.25">
      <c r="A428" t="s">
        <v>860</v>
      </c>
      <c r="B428" t="s">
        <v>861</v>
      </c>
      <c r="C428">
        <v>1209</v>
      </c>
      <c r="F428">
        <v>1</v>
      </c>
    </row>
    <row r="429" spans="1:6" x14ac:dyDescent="0.25">
      <c r="A429" t="s">
        <v>862</v>
      </c>
      <c r="B429" t="s">
        <v>863</v>
      </c>
      <c r="C429">
        <v>1210</v>
      </c>
      <c r="F429">
        <v>1</v>
      </c>
    </row>
    <row r="430" spans="1:6" x14ac:dyDescent="0.25">
      <c r="A430" t="s">
        <v>864</v>
      </c>
      <c r="B430" t="s">
        <v>865</v>
      </c>
      <c r="C430">
        <v>1211</v>
      </c>
      <c r="F430">
        <v>1</v>
      </c>
    </row>
    <row r="431" spans="1:6" x14ac:dyDescent="0.25">
      <c r="A431" t="s">
        <v>866</v>
      </c>
      <c r="B431" t="s">
        <v>867</v>
      </c>
      <c r="C431">
        <v>1213</v>
      </c>
      <c r="F431">
        <v>1</v>
      </c>
    </row>
    <row r="432" spans="1:6" x14ac:dyDescent="0.25">
      <c r="A432" t="s">
        <v>868</v>
      </c>
      <c r="B432" t="s">
        <v>869</v>
      </c>
      <c r="C432">
        <v>1214</v>
      </c>
      <c r="F432">
        <v>1</v>
      </c>
    </row>
    <row r="433" spans="1:6" x14ac:dyDescent="0.25">
      <c r="A433" t="s">
        <v>870</v>
      </c>
      <c r="B433" t="s">
        <v>871</v>
      </c>
      <c r="C433">
        <v>1215</v>
      </c>
      <c r="F433">
        <v>1</v>
      </c>
    </row>
    <row r="434" spans="1:6" x14ac:dyDescent="0.25">
      <c r="A434" t="s">
        <v>872</v>
      </c>
      <c r="B434" t="s">
        <v>873</v>
      </c>
      <c r="C434">
        <v>1216</v>
      </c>
      <c r="F434">
        <v>1</v>
      </c>
    </row>
    <row r="435" spans="1:6" x14ac:dyDescent="0.25">
      <c r="A435" t="s">
        <v>874</v>
      </c>
      <c r="B435" t="s">
        <v>875</v>
      </c>
      <c r="C435">
        <v>1217</v>
      </c>
      <c r="F435">
        <v>1</v>
      </c>
    </row>
    <row r="436" spans="1:6" x14ac:dyDescent="0.25">
      <c r="A436" t="s">
        <v>876</v>
      </c>
      <c r="B436" t="s">
        <v>877</v>
      </c>
      <c r="C436">
        <v>1218</v>
      </c>
      <c r="F436">
        <v>1</v>
      </c>
    </row>
    <row r="437" spans="1:6" x14ac:dyDescent="0.25">
      <c r="A437" t="s">
        <v>878</v>
      </c>
      <c r="B437" t="s">
        <v>879</v>
      </c>
      <c r="C437">
        <v>1219</v>
      </c>
      <c r="F437">
        <v>1</v>
      </c>
    </row>
    <row r="438" spans="1:6" x14ac:dyDescent="0.25">
      <c r="A438" t="s">
        <v>880</v>
      </c>
      <c r="B438" t="s">
        <v>881</v>
      </c>
      <c r="C438">
        <v>1220</v>
      </c>
      <c r="F438">
        <v>1</v>
      </c>
    </row>
    <row r="439" spans="1:6" x14ac:dyDescent="0.25">
      <c r="A439" t="s">
        <v>882</v>
      </c>
      <c r="B439" t="s">
        <v>883</v>
      </c>
      <c r="C439">
        <v>1223</v>
      </c>
      <c r="F439">
        <v>1</v>
      </c>
    </row>
    <row r="440" spans="1:6" x14ac:dyDescent="0.25">
      <c r="A440" t="s">
        <v>884</v>
      </c>
      <c r="B440" t="s">
        <v>885</v>
      </c>
      <c r="C440">
        <v>1224</v>
      </c>
      <c r="F440">
        <v>1</v>
      </c>
    </row>
    <row r="441" spans="1:6" x14ac:dyDescent="0.25">
      <c r="A441" t="s">
        <v>886</v>
      </c>
      <c r="B441" t="s">
        <v>887</v>
      </c>
      <c r="C441">
        <v>1225</v>
      </c>
      <c r="F441">
        <v>1</v>
      </c>
    </row>
    <row r="442" spans="1:6" x14ac:dyDescent="0.25">
      <c r="A442" t="s">
        <v>888</v>
      </c>
      <c r="B442" t="s">
        <v>889</v>
      </c>
      <c r="C442">
        <v>1226</v>
      </c>
      <c r="F442">
        <v>1</v>
      </c>
    </row>
    <row r="443" spans="1:6" x14ac:dyDescent="0.25">
      <c r="A443" t="s">
        <v>890</v>
      </c>
      <c r="B443" t="s">
        <v>891</v>
      </c>
      <c r="C443">
        <v>1227</v>
      </c>
      <c r="F443">
        <v>1</v>
      </c>
    </row>
    <row r="444" spans="1:6" x14ac:dyDescent="0.25">
      <c r="A444" t="s">
        <v>892</v>
      </c>
      <c r="B444" t="s">
        <v>893</v>
      </c>
      <c r="C444">
        <v>1228</v>
      </c>
      <c r="F444">
        <v>1</v>
      </c>
    </row>
    <row r="445" spans="1:6" x14ac:dyDescent="0.25">
      <c r="A445" t="s">
        <v>894</v>
      </c>
      <c r="B445" t="s">
        <v>895</v>
      </c>
      <c r="C445">
        <v>1229</v>
      </c>
      <c r="F445">
        <v>1</v>
      </c>
    </row>
    <row r="446" spans="1:6" x14ac:dyDescent="0.25">
      <c r="A446" t="s">
        <v>896</v>
      </c>
      <c r="B446" t="s">
        <v>897</v>
      </c>
      <c r="C446">
        <v>1230</v>
      </c>
      <c r="F446">
        <v>1</v>
      </c>
    </row>
    <row r="447" spans="1:6" x14ac:dyDescent="0.25">
      <c r="A447" t="s">
        <v>898</v>
      </c>
      <c r="B447" t="s">
        <v>899</v>
      </c>
      <c r="C447">
        <v>1231</v>
      </c>
      <c r="F447">
        <v>1</v>
      </c>
    </row>
    <row r="448" spans="1:6" x14ac:dyDescent="0.25">
      <c r="A448" t="s">
        <v>900</v>
      </c>
      <c r="B448" t="s">
        <v>901</v>
      </c>
      <c r="C448">
        <v>1232</v>
      </c>
      <c r="F448">
        <v>1</v>
      </c>
    </row>
    <row r="449" spans="1:6" x14ac:dyDescent="0.25">
      <c r="A449" t="s">
        <v>902</v>
      </c>
      <c r="B449" t="s">
        <v>903</v>
      </c>
      <c r="C449">
        <v>1233</v>
      </c>
      <c r="F449">
        <v>1</v>
      </c>
    </row>
    <row r="450" spans="1:6" x14ac:dyDescent="0.25">
      <c r="A450" t="s">
        <v>904</v>
      </c>
      <c r="B450" t="s">
        <v>905</v>
      </c>
      <c r="C450">
        <v>1234</v>
      </c>
      <c r="F450">
        <v>1</v>
      </c>
    </row>
    <row r="451" spans="1:6" x14ac:dyDescent="0.25">
      <c r="A451" t="s">
        <v>906</v>
      </c>
      <c r="B451" t="s">
        <v>907</v>
      </c>
      <c r="C451">
        <v>1236</v>
      </c>
      <c r="F451">
        <v>1</v>
      </c>
    </row>
    <row r="452" spans="1:6" x14ac:dyDescent="0.25">
      <c r="A452" t="s">
        <v>908</v>
      </c>
      <c r="B452" t="s">
        <v>909</v>
      </c>
      <c r="C452">
        <v>1241</v>
      </c>
      <c r="F452">
        <v>1</v>
      </c>
    </row>
    <row r="453" spans="1:6" x14ac:dyDescent="0.25">
      <c r="A453" t="s">
        <v>910</v>
      </c>
      <c r="B453" t="s">
        <v>911</v>
      </c>
      <c r="C453">
        <v>1242</v>
      </c>
      <c r="F453">
        <v>1</v>
      </c>
    </row>
    <row r="454" spans="1:6" x14ac:dyDescent="0.25">
      <c r="A454" t="s">
        <v>912</v>
      </c>
      <c r="B454" t="s">
        <v>913</v>
      </c>
      <c r="C454">
        <v>1243</v>
      </c>
      <c r="F454">
        <v>1</v>
      </c>
    </row>
    <row r="455" spans="1:6" x14ac:dyDescent="0.25">
      <c r="A455" t="s">
        <v>914</v>
      </c>
      <c r="B455" t="s">
        <v>915</v>
      </c>
      <c r="C455">
        <v>1244</v>
      </c>
      <c r="F455">
        <v>1</v>
      </c>
    </row>
    <row r="456" spans="1:6" x14ac:dyDescent="0.25">
      <c r="A456" t="s">
        <v>916</v>
      </c>
      <c r="B456" t="s">
        <v>917</v>
      </c>
      <c r="C456">
        <v>1430</v>
      </c>
      <c r="F456">
        <v>1</v>
      </c>
    </row>
    <row r="457" spans="1:6" x14ac:dyDescent="0.25">
      <c r="A457" t="s">
        <v>918</v>
      </c>
      <c r="B457" t="s">
        <v>919</v>
      </c>
      <c r="C457">
        <v>1431</v>
      </c>
      <c r="F457">
        <v>1</v>
      </c>
    </row>
    <row r="458" spans="1:6" x14ac:dyDescent="0.25">
      <c r="A458" t="s">
        <v>920</v>
      </c>
      <c r="B458" t="s">
        <v>921</v>
      </c>
      <c r="C458">
        <v>1432</v>
      </c>
      <c r="F458">
        <v>1</v>
      </c>
    </row>
    <row r="459" spans="1:6" x14ac:dyDescent="0.25">
      <c r="A459" t="s">
        <v>922</v>
      </c>
      <c r="B459" t="s">
        <v>923</v>
      </c>
      <c r="C459">
        <v>1433</v>
      </c>
      <c r="F459">
        <v>1</v>
      </c>
    </row>
    <row r="460" spans="1:6" x14ac:dyDescent="0.25">
      <c r="A460" t="s">
        <v>924</v>
      </c>
      <c r="B460" t="s">
        <v>925</v>
      </c>
      <c r="C460">
        <v>1434</v>
      </c>
      <c r="D460">
        <v>1528</v>
      </c>
      <c r="F460">
        <v>2</v>
      </c>
    </row>
    <row r="461" spans="1:6" x14ac:dyDescent="0.25">
      <c r="A461" t="s">
        <v>926</v>
      </c>
      <c r="B461" t="s">
        <v>927</v>
      </c>
      <c r="C461">
        <v>1435</v>
      </c>
      <c r="D461">
        <v>1529</v>
      </c>
      <c r="F461">
        <v>2</v>
      </c>
    </row>
    <row r="462" spans="1:6" x14ac:dyDescent="0.25">
      <c r="A462" t="s">
        <v>928</v>
      </c>
      <c r="B462" t="s">
        <v>929</v>
      </c>
      <c r="C462">
        <v>1436</v>
      </c>
      <c r="D462">
        <v>1530</v>
      </c>
      <c r="F462">
        <v>2</v>
      </c>
    </row>
    <row r="463" spans="1:6" x14ac:dyDescent="0.25">
      <c r="A463" t="s">
        <v>930</v>
      </c>
      <c r="B463" t="s">
        <v>931</v>
      </c>
      <c r="C463">
        <v>1437</v>
      </c>
      <c r="D463">
        <v>1531</v>
      </c>
      <c r="F463">
        <v>2</v>
      </c>
    </row>
    <row r="464" spans="1:6" x14ac:dyDescent="0.25">
      <c r="A464" t="s">
        <v>932</v>
      </c>
      <c r="B464" t="s">
        <v>933</v>
      </c>
      <c r="C464">
        <v>1438</v>
      </c>
      <c r="F464">
        <v>1</v>
      </c>
    </row>
    <row r="465" spans="1:6" x14ac:dyDescent="0.25">
      <c r="A465" t="s">
        <v>934</v>
      </c>
      <c r="B465" t="s">
        <v>935</v>
      </c>
      <c r="C465">
        <v>1439</v>
      </c>
      <c r="F465">
        <v>1</v>
      </c>
    </row>
    <row r="466" spans="1:6" x14ac:dyDescent="0.25">
      <c r="A466" t="s">
        <v>936</v>
      </c>
      <c r="B466" t="s">
        <v>937</v>
      </c>
      <c r="C466">
        <v>1440</v>
      </c>
      <c r="F466">
        <v>1</v>
      </c>
    </row>
    <row r="467" spans="1:6" x14ac:dyDescent="0.25">
      <c r="A467" t="s">
        <v>938</v>
      </c>
      <c r="B467" t="s">
        <v>939</v>
      </c>
      <c r="C467">
        <v>1441</v>
      </c>
      <c r="F467">
        <v>1</v>
      </c>
    </row>
    <row r="468" spans="1:6" x14ac:dyDescent="0.25">
      <c r="A468" t="s">
        <v>940</v>
      </c>
      <c r="B468" t="s">
        <v>941</v>
      </c>
      <c r="C468">
        <v>1442</v>
      </c>
      <c r="F468">
        <v>1</v>
      </c>
    </row>
    <row r="469" spans="1:6" x14ac:dyDescent="0.25">
      <c r="A469" t="s">
        <v>942</v>
      </c>
      <c r="B469" t="s">
        <v>943</v>
      </c>
      <c r="C469">
        <v>1443</v>
      </c>
      <c r="F469">
        <v>1</v>
      </c>
    </row>
    <row r="470" spans="1:6" x14ac:dyDescent="0.25">
      <c r="A470" t="s">
        <v>944</v>
      </c>
      <c r="B470" t="s">
        <v>945</v>
      </c>
      <c r="C470">
        <v>1444</v>
      </c>
      <c r="F470">
        <v>1</v>
      </c>
    </row>
    <row r="471" spans="1:6" x14ac:dyDescent="0.25">
      <c r="A471" t="s">
        <v>946</v>
      </c>
      <c r="B471" t="s">
        <v>947</v>
      </c>
      <c r="C471">
        <v>1445</v>
      </c>
      <c r="F471">
        <v>1</v>
      </c>
    </row>
    <row r="472" spans="1:6" x14ac:dyDescent="0.25">
      <c r="A472" t="s">
        <v>948</v>
      </c>
      <c r="B472" t="s">
        <v>949</v>
      </c>
      <c r="C472">
        <v>1446</v>
      </c>
      <c r="F472">
        <v>1</v>
      </c>
    </row>
    <row r="473" spans="1:6" x14ac:dyDescent="0.25">
      <c r="A473" t="s">
        <v>950</v>
      </c>
      <c r="B473" t="s">
        <v>951</v>
      </c>
      <c r="C473">
        <v>1447</v>
      </c>
      <c r="F473">
        <v>1</v>
      </c>
    </row>
    <row r="474" spans="1:6" x14ac:dyDescent="0.25">
      <c r="A474" t="s">
        <v>952</v>
      </c>
      <c r="B474" t="s">
        <v>953</v>
      </c>
      <c r="C474">
        <v>1448</v>
      </c>
      <c r="F474">
        <v>1</v>
      </c>
    </row>
    <row r="475" spans="1:6" x14ac:dyDescent="0.25">
      <c r="A475" t="s">
        <v>954</v>
      </c>
      <c r="B475" t="s">
        <v>955</v>
      </c>
      <c r="C475">
        <v>1449</v>
      </c>
      <c r="F475">
        <v>1</v>
      </c>
    </row>
    <row r="476" spans="1:6" x14ac:dyDescent="0.25">
      <c r="A476" t="s">
        <v>956</v>
      </c>
      <c r="B476" t="s">
        <v>957</v>
      </c>
      <c r="C476">
        <v>1450</v>
      </c>
      <c r="F476">
        <v>1</v>
      </c>
    </row>
    <row r="477" spans="1:6" x14ac:dyDescent="0.25">
      <c r="A477" t="s">
        <v>958</v>
      </c>
      <c r="B477" t="s">
        <v>959</v>
      </c>
      <c r="C477">
        <v>1451</v>
      </c>
      <c r="F477">
        <v>1</v>
      </c>
    </row>
    <row r="478" spans="1:6" x14ac:dyDescent="0.25">
      <c r="A478" t="s">
        <v>960</v>
      </c>
      <c r="B478" t="s">
        <v>961</v>
      </c>
      <c r="C478">
        <v>1452</v>
      </c>
      <c r="F478">
        <v>1</v>
      </c>
    </row>
    <row r="479" spans="1:6" x14ac:dyDescent="0.25">
      <c r="A479" t="s">
        <v>962</v>
      </c>
      <c r="B479" t="s">
        <v>963</v>
      </c>
      <c r="C479">
        <v>1453</v>
      </c>
      <c r="F479">
        <v>1</v>
      </c>
    </row>
    <row r="480" spans="1:6" x14ac:dyDescent="0.25">
      <c r="A480" t="s">
        <v>964</v>
      </c>
      <c r="B480" t="s">
        <v>965</v>
      </c>
      <c r="C480">
        <v>1454</v>
      </c>
      <c r="F480">
        <v>1</v>
      </c>
    </row>
    <row r="481" spans="1:6" x14ac:dyDescent="0.25">
      <c r="A481" t="s">
        <v>966</v>
      </c>
      <c r="B481" t="s">
        <v>967</v>
      </c>
      <c r="C481">
        <v>1455</v>
      </c>
      <c r="F481">
        <v>1</v>
      </c>
    </row>
    <row r="482" spans="1:6" x14ac:dyDescent="0.25">
      <c r="A482" t="s">
        <v>968</v>
      </c>
      <c r="B482" t="s">
        <v>969</v>
      </c>
      <c r="C482">
        <v>1456</v>
      </c>
      <c r="F482">
        <v>1</v>
      </c>
    </row>
    <row r="483" spans="1:6" x14ac:dyDescent="0.25">
      <c r="A483" t="s">
        <v>970</v>
      </c>
      <c r="B483" t="s">
        <v>971</v>
      </c>
      <c r="C483">
        <v>1457</v>
      </c>
      <c r="F483">
        <v>1</v>
      </c>
    </row>
    <row r="484" spans="1:6" x14ac:dyDescent="0.25">
      <c r="A484" t="s">
        <v>972</v>
      </c>
      <c r="B484" t="s">
        <v>973</v>
      </c>
      <c r="C484">
        <v>1523</v>
      </c>
      <c r="F484">
        <v>1</v>
      </c>
    </row>
    <row r="485" spans="1:6" x14ac:dyDescent="0.25">
      <c r="A485" t="s">
        <v>974</v>
      </c>
      <c r="B485" t="s">
        <v>975</v>
      </c>
      <c r="C485">
        <v>1458</v>
      </c>
      <c r="F485">
        <v>1</v>
      </c>
    </row>
    <row r="486" spans="1:6" x14ac:dyDescent="0.25">
      <c r="A486" t="s">
        <v>976</v>
      </c>
      <c r="B486" t="s">
        <v>977</v>
      </c>
      <c r="C486">
        <v>1459</v>
      </c>
      <c r="F486">
        <v>1</v>
      </c>
    </row>
    <row r="487" spans="1:6" x14ac:dyDescent="0.25">
      <c r="A487" t="s">
        <v>978</v>
      </c>
      <c r="B487" t="s">
        <v>979</v>
      </c>
      <c r="C487">
        <v>1460</v>
      </c>
      <c r="F487">
        <v>1</v>
      </c>
    </row>
    <row r="488" spans="1:6" x14ac:dyDescent="0.25">
      <c r="A488" t="s">
        <v>980</v>
      </c>
      <c r="B488" t="s">
        <v>981</v>
      </c>
      <c r="C488">
        <v>1461</v>
      </c>
      <c r="F488">
        <v>1</v>
      </c>
    </row>
    <row r="489" spans="1:6" x14ac:dyDescent="0.25">
      <c r="A489" t="s">
        <v>982</v>
      </c>
      <c r="B489" t="s">
        <v>983</v>
      </c>
      <c r="C489">
        <v>1462</v>
      </c>
      <c r="F489">
        <v>1</v>
      </c>
    </row>
    <row r="490" spans="1:6" x14ac:dyDescent="0.25">
      <c r="A490" t="s">
        <v>984</v>
      </c>
      <c r="B490" t="s">
        <v>985</v>
      </c>
      <c r="C490">
        <v>1463</v>
      </c>
      <c r="F490">
        <v>1</v>
      </c>
    </row>
    <row r="491" spans="1:6" x14ac:dyDescent="0.25">
      <c r="A491" t="s">
        <v>986</v>
      </c>
      <c r="B491" t="s">
        <v>987</v>
      </c>
      <c r="C491">
        <v>1464</v>
      </c>
      <c r="F491">
        <v>1</v>
      </c>
    </row>
    <row r="492" spans="1:6" x14ac:dyDescent="0.25">
      <c r="A492" t="s">
        <v>988</v>
      </c>
      <c r="B492" t="s">
        <v>989</v>
      </c>
      <c r="C492">
        <v>1465</v>
      </c>
      <c r="F492">
        <v>1</v>
      </c>
    </row>
    <row r="493" spans="1:6" x14ac:dyDescent="0.25">
      <c r="A493" t="s">
        <v>990</v>
      </c>
      <c r="B493" t="s">
        <v>991</v>
      </c>
      <c r="C493">
        <v>1466</v>
      </c>
      <c r="F493">
        <v>1</v>
      </c>
    </row>
    <row r="494" spans="1:6" x14ac:dyDescent="0.25">
      <c r="A494" t="s">
        <v>992</v>
      </c>
      <c r="B494" t="s">
        <v>993</v>
      </c>
      <c r="C494">
        <v>1467</v>
      </c>
      <c r="F494">
        <v>1</v>
      </c>
    </row>
    <row r="495" spans="1:6" x14ac:dyDescent="0.25">
      <c r="A495" t="s">
        <v>994</v>
      </c>
      <c r="B495" t="s">
        <v>995</v>
      </c>
      <c r="C495">
        <v>1468</v>
      </c>
      <c r="F495">
        <v>1</v>
      </c>
    </row>
    <row r="496" spans="1:6" x14ac:dyDescent="0.25">
      <c r="A496" t="s">
        <v>996</v>
      </c>
      <c r="B496" t="s">
        <v>997</v>
      </c>
      <c r="C496">
        <v>1469</v>
      </c>
      <c r="F496">
        <v>1</v>
      </c>
    </row>
    <row r="497" spans="1:6" x14ac:dyDescent="0.25">
      <c r="A497" t="s">
        <v>998</v>
      </c>
      <c r="B497" t="s">
        <v>999</v>
      </c>
      <c r="C497">
        <v>1471</v>
      </c>
      <c r="F497">
        <v>1</v>
      </c>
    </row>
    <row r="498" spans="1:6" x14ac:dyDescent="0.25">
      <c r="A498" t="s">
        <v>1000</v>
      </c>
      <c r="B498" t="s">
        <v>1001</v>
      </c>
      <c r="C498">
        <v>1472</v>
      </c>
      <c r="F498">
        <v>1</v>
      </c>
    </row>
    <row r="499" spans="1:6" x14ac:dyDescent="0.25">
      <c r="A499" t="s">
        <v>1002</v>
      </c>
      <c r="B499" t="s">
        <v>1003</v>
      </c>
      <c r="C499">
        <v>1473</v>
      </c>
      <c r="F499">
        <v>1</v>
      </c>
    </row>
    <row r="500" spans="1:6" x14ac:dyDescent="0.25">
      <c r="A500" t="s">
        <v>1004</v>
      </c>
      <c r="B500" t="s">
        <v>1005</v>
      </c>
      <c r="C500">
        <v>1474</v>
      </c>
      <c r="F500">
        <v>1</v>
      </c>
    </row>
    <row r="501" spans="1:6" x14ac:dyDescent="0.25">
      <c r="A501" t="s">
        <v>1006</v>
      </c>
      <c r="B501" t="s">
        <v>1007</v>
      </c>
      <c r="C501">
        <v>1475</v>
      </c>
      <c r="F501">
        <v>1</v>
      </c>
    </row>
    <row r="502" spans="1:6" x14ac:dyDescent="0.25">
      <c r="A502" t="s">
        <v>1008</v>
      </c>
      <c r="B502" t="s">
        <v>1009</v>
      </c>
      <c r="C502">
        <v>1476</v>
      </c>
      <c r="F502">
        <v>1</v>
      </c>
    </row>
    <row r="503" spans="1:6" x14ac:dyDescent="0.25">
      <c r="A503" t="s">
        <v>1010</v>
      </c>
      <c r="B503" t="s">
        <v>1011</v>
      </c>
      <c r="C503">
        <v>1477</v>
      </c>
      <c r="F503">
        <v>1</v>
      </c>
    </row>
    <row r="504" spans="1:6" x14ac:dyDescent="0.25">
      <c r="A504" t="s">
        <v>1012</v>
      </c>
      <c r="B504" t="s">
        <v>1013</v>
      </c>
      <c r="C504">
        <v>1478</v>
      </c>
      <c r="F504">
        <v>1</v>
      </c>
    </row>
    <row r="505" spans="1:6" x14ac:dyDescent="0.25">
      <c r="A505" t="s">
        <v>1014</v>
      </c>
      <c r="B505" t="s">
        <v>1015</v>
      </c>
      <c r="C505">
        <v>1479</v>
      </c>
      <c r="F505">
        <v>1</v>
      </c>
    </row>
    <row r="506" spans="1:6" x14ac:dyDescent="0.25">
      <c r="A506" t="s">
        <v>1016</v>
      </c>
      <c r="B506" t="s">
        <v>1017</v>
      </c>
      <c r="C506">
        <v>1480</v>
      </c>
      <c r="F506">
        <v>1</v>
      </c>
    </row>
    <row r="507" spans="1:6" x14ac:dyDescent="0.25">
      <c r="A507" t="s">
        <v>1018</v>
      </c>
      <c r="B507" t="s">
        <v>1019</v>
      </c>
      <c r="C507">
        <v>1481</v>
      </c>
      <c r="F507">
        <v>1</v>
      </c>
    </row>
    <row r="508" spans="1:6" x14ac:dyDescent="0.25">
      <c r="A508" t="s">
        <v>1020</v>
      </c>
      <c r="B508" t="s">
        <v>1021</v>
      </c>
      <c r="C508">
        <v>1482</v>
      </c>
      <c r="F508">
        <v>1</v>
      </c>
    </row>
    <row r="509" spans="1:6" x14ac:dyDescent="0.25">
      <c r="A509" t="s">
        <v>1022</v>
      </c>
      <c r="B509" t="s">
        <v>1023</v>
      </c>
      <c r="C509">
        <v>1484</v>
      </c>
      <c r="F509">
        <v>1</v>
      </c>
    </row>
    <row r="510" spans="1:6" x14ac:dyDescent="0.25">
      <c r="A510" t="s">
        <v>1024</v>
      </c>
      <c r="B510" t="s">
        <v>1025</v>
      </c>
      <c r="C510">
        <v>1485</v>
      </c>
      <c r="F510">
        <v>1</v>
      </c>
    </row>
    <row r="511" spans="1:6" x14ac:dyDescent="0.25">
      <c r="A511" t="s">
        <v>1026</v>
      </c>
      <c r="B511" t="s">
        <v>1027</v>
      </c>
      <c r="C511">
        <v>1486</v>
      </c>
      <c r="F511">
        <v>1</v>
      </c>
    </row>
    <row r="512" spans="1:6" x14ac:dyDescent="0.25">
      <c r="A512" t="s">
        <v>1028</v>
      </c>
      <c r="B512" t="s">
        <v>1029</v>
      </c>
      <c r="C512">
        <v>1487</v>
      </c>
      <c r="F512">
        <v>1</v>
      </c>
    </row>
    <row r="513" spans="1:6" x14ac:dyDescent="0.25">
      <c r="A513" t="s">
        <v>1030</v>
      </c>
      <c r="B513" t="s">
        <v>1031</v>
      </c>
      <c r="C513">
        <v>1488</v>
      </c>
      <c r="F513">
        <v>1</v>
      </c>
    </row>
    <row r="514" spans="1:6" x14ac:dyDescent="0.25">
      <c r="A514" t="s">
        <v>1032</v>
      </c>
      <c r="B514" t="s">
        <v>1033</v>
      </c>
      <c r="C514">
        <v>1489</v>
      </c>
      <c r="F514">
        <v>1</v>
      </c>
    </row>
    <row r="515" spans="1:6" x14ac:dyDescent="0.25">
      <c r="A515" t="s">
        <v>1034</v>
      </c>
      <c r="B515" t="s">
        <v>1035</v>
      </c>
      <c r="C515">
        <v>1490</v>
      </c>
      <c r="F515">
        <v>1</v>
      </c>
    </row>
    <row r="516" spans="1:6" x14ac:dyDescent="0.25">
      <c r="A516" t="s">
        <v>1036</v>
      </c>
      <c r="B516" t="s">
        <v>1037</v>
      </c>
      <c r="C516">
        <v>1493</v>
      </c>
      <c r="F516">
        <v>1</v>
      </c>
    </row>
    <row r="517" spans="1:6" x14ac:dyDescent="0.25">
      <c r="A517" t="s">
        <v>1038</v>
      </c>
      <c r="B517" t="s">
        <v>1039</v>
      </c>
      <c r="C517">
        <v>1494</v>
      </c>
      <c r="F517">
        <v>1</v>
      </c>
    </row>
    <row r="518" spans="1:6" x14ac:dyDescent="0.25">
      <c r="A518" t="s">
        <v>1040</v>
      </c>
      <c r="B518" t="s">
        <v>1041</v>
      </c>
      <c r="C518">
        <v>1495</v>
      </c>
      <c r="F518">
        <v>1</v>
      </c>
    </row>
    <row r="519" spans="1:6" x14ac:dyDescent="0.25">
      <c r="A519" t="s">
        <v>1042</v>
      </c>
      <c r="B519" t="s">
        <v>1043</v>
      </c>
      <c r="C519">
        <v>1496</v>
      </c>
      <c r="F519">
        <v>1</v>
      </c>
    </row>
    <row r="520" spans="1:6" x14ac:dyDescent="0.25">
      <c r="A520" t="s">
        <v>1044</v>
      </c>
      <c r="B520" t="s">
        <v>1045</v>
      </c>
      <c r="C520">
        <v>1497</v>
      </c>
      <c r="F520">
        <v>1</v>
      </c>
    </row>
    <row r="521" spans="1:6" x14ac:dyDescent="0.25">
      <c r="A521" t="s">
        <v>1046</v>
      </c>
      <c r="B521" t="s">
        <v>1047</v>
      </c>
      <c r="C521">
        <v>1498</v>
      </c>
      <c r="F521">
        <v>1</v>
      </c>
    </row>
    <row r="522" spans="1:6" x14ac:dyDescent="0.25">
      <c r="A522" t="s">
        <v>1048</v>
      </c>
      <c r="B522" t="s">
        <v>1049</v>
      </c>
      <c r="C522">
        <v>1499</v>
      </c>
      <c r="F522">
        <v>1</v>
      </c>
    </row>
    <row r="523" spans="1:6" x14ac:dyDescent="0.25">
      <c r="A523" t="s">
        <v>1050</v>
      </c>
      <c r="B523" t="s">
        <v>1051</v>
      </c>
      <c r="C523">
        <v>1500</v>
      </c>
      <c r="F523">
        <v>1</v>
      </c>
    </row>
    <row r="524" spans="1:6" x14ac:dyDescent="0.25">
      <c r="A524" t="s">
        <v>1052</v>
      </c>
      <c r="B524" t="s">
        <v>1053</v>
      </c>
      <c r="C524">
        <v>1501</v>
      </c>
      <c r="F524">
        <v>1</v>
      </c>
    </row>
    <row r="525" spans="1:6" x14ac:dyDescent="0.25">
      <c r="A525" t="s">
        <v>1054</v>
      </c>
      <c r="B525" t="s">
        <v>1055</v>
      </c>
      <c r="C525">
        <v>1502</v>
      </c>
      <c r="F525">
        <v>1</v>
      </c>
    </row>
    <row r="526" spans="1:6" x14ac:dyDescent="0.25">
      <c r="A526" t="s">
        <v>1056</v>
      </c>
      <c r="B526" t="s">
        <v>1057</v>
      </c>
      <c r="C526">
        <v>1503</v>
      </c>
      <c r="F526">
        <v>1</v>
      </c>
    </row>
    <row r="527" spans="1:6" x14ac:dyDescent="0.25">
      <c r="A527" t="s">
        <v>1058</v>
      </c>
      <c r="B527" t="s">
        <v>1059</v>
      </c>
      <c r="C527">
        <v>1504</v>
      </c>
      <c r="F527">
        <v>1</v>
      </c>
    </row>
    <row r="528" spans="1:6" x14ac:dyDescent="0.25">
      <c r="A528" t="s">
        <v>1060</v>
      </c>
      <c r="B528" t="s">
        <v>1061</v>
      </c>
      <c r="C528">
        <v>1505</v>
      </c>
      <c r="F528">
        <v>1</v>
      </c>
    </row>
    <row r="529" spans="1:6" x14ac:dyDescent="0.25">
      <c r="A529" t="s">
        <v>1062</v>
      </c>
      <c r="B529" t="s">
        <v>1063</v>
      </c>
      <c r="C529">
        <v>1508</v>
      </c>
      <c r="F529">
        <v>1</v>
      </c>
    </row>
    <row r="530" spans="1:6" x14ac:dyDescent="0.25">
      <c r="A530" t="s">
        <v>1064</v>
      </c>
      <c r="B530" t="s">
        <v>1065</v>
      </c>
      <c r="C530">
        <v>1509</v>
      </c>
      <c r="F530">
        <v>1</v>
      </c>
    </row>
    <row r="531" spans="1:6" x14ac:dyDescent="0.25">
      <c r="A531" t="s">
        <v>1066</v>
      </c>
      <c r="B531" t="s">
        <v>1067</v>
      </c>
      <c r="C531">
        <v>1510</v>
      </c>
      <c r="F531">
        <v>1</v>
      </c>
    </row>
    <row r="532" spans="1:6" x14ac:dyDescent="0.25">
      <c r="A532" t="s">
        <v>1068</v>
      </c>
      <c r="B532" t="s">
        <v>1069</v>
      </c>
      <c r="C532">
        <v>1512</v>
      </c>
      <c r="F532">
        <v>1</v>
      </c>
    </row>
    <row r="533" spans="1:6" x14ac:dyDescent="0.25">
      <c r="A533" t="s">
        <v>1070</v>
      </c>
      <c r="B533" t="s">
        <v>1071</v>
      </c>
      <c r="C533">
        <v>1513</v>
      </c>
      <c r="F533">
        <v>1</v>
      </c>
    </row>
    <row r="534" spans="1:6" x14ac:dyDescent="0.25">
      <c r="A534" t="s">
        <v>1072</v>
      </c>
      <c r="B534" t="s">
        <v>1073</v>
      </c>
      <c r="C534">
        <v>1514</v>
      </c>
      <c r="F534">
        <v>1</v>
      </c>
    </row>
    <row r="535" spans="1:6" x14ac:dyDescent="0.25">
      <c r="A535" t="s">
        <v>1074</v>
      </c>
      <c r="B535" t="s">
        <v>1075</v>
      </c>
      <c r="C535">
        <v>1517</v>
      </c>
      <c r="F535">
        <v>1</v>
      </c>
    </row>
    <row r="536" spans="1:6" x14ac:dyDescent="0.25">
      <c r="A536" t="s">
        <v>1076</v>
      </c>
      <c r="B536" t="s">
        <v>1077</v>
      </c>
      <c r="C536">
        <v>1693</v>
      </c>
      <c r="F536">
        <v>1</v>
      </c>
    </row>
    <row r="537" spans="1:6" x14ac:dyDescent="0.25">
      <c r="A537" t="s">
        <v>1078</v>
      </c>
      <c r="B537" t="s">
        <v>1079</v>
      </c>
      <c r="C537">
        <v>1694</v>
      </c>
      <c r="F537">
        <v>1</v>
      </c>
    </row>
    <row r="538" spans="1:6" x14ac:dyDescent="0.25">
      <c r="A538" t="s">
        <v>1080</v>
      </c>
      <c r="B538" t="s">
        <v>1081</v>
      </c>
      <c r="C538">
        <v>1695</v>
      </c>
      <c r="F538">
        <v>1</v>
      </c>
    </row>
    <row r="539" spans="1:6" x14ac:dyDescent="0.25">
      <c r="A539" t="s">
        <v>1082</v>
      </c>
      <c r="B539" t="s">
        <v>1083</v>
      </c>
      <c r="C539">
        <v>1696</v>
      </c>
      <c r="F539">
        <v>1</v>
      </c>
    </row>
    <row r="540" spans="1:6" x14ac:dyDescent="0.25">
      <c r="A540" t="s">
        <v>1084</v>
      </c>
      <c r="B540" t="s">
        <v>1085</v>
      </c>
      <c r="C540">
        <v>1697</v>
      </c>
      <c r="F540">
        <v>1</v>
      </c>
    </row>
    <row r="541" spans="1:6" x14ac:dyDescent="0.25">
      <c r="A541" t="s">
        <v>1086</v>
      </c>
      <c r="B541" t="s">
        <v>1087</v>
      </c>
      <c r="C541">
        <v>1698</v>
      </c>
      <c r="F541">
        <v>1</v>
      </c>
    </row>
    <row r="542" spans="1:6" x14ac:dyDescent="0.25">
      <c r="A542" t="s">
        <v>1088</v>
      </c>
      <c r="B542" t="s">
        <v>1089</v>
      </c>
      <c r="C542">
        <v>1699</v>
      </c>
      <c r="F542">
        <v>1</v>
      </c>
    </row>
    <row r="543" spans="1:6" x14ac:dyDescent="0.25">
      <c r="A543" t="s">
        <v>1090</v>
      </c>
      <c r="B543" t="s">
        <v>1091</v>
      </c>
      <c r="C543">
        <v>1700</v>
      </c>
      <c r="F543">
        <v>1</v>
      </c>
    </row>
    <row r="544" spans="1:6" x14ac:dyDescent="0.25">
      <c r="A544" t="s">
        <v>1092</v>
      </c>
      <c r="B544" t="s">
        <v>1093</v>
      </c>
      <c r="C544">
        <v>1701</v>
      </c>
      <c r="F544">
        <v>1</v>
      </c>
    </row>
    <row r="545" spans="1:6" x14ac:dyDescent="0.25">
      <c r="A545" t="s">
        <v>1094</v>
      </c>
      <c r="B545" t="s">
        <v>1095</v>
      </c>
      <c r="C545">
        <v>1702</v>
      </c>
      <c r="F545">
        <v>1</v>
      </c>
    </row>
    <row r="546" spans="1:6" x14ac:dyDescent="0.25">
      <c r="A546" t="s">
        <v>1096</v>
      </c>
      <c r="B546" t="s">
        <v>1097</v>
      </c>
      <c r="C546">
        <v>1703</v>
      </c>
      <c r="F546">
        <v>1</v>
      </c>
    </row>
    <row r="547" spans="1:6" x14ac:dyDescent="0.25">
      <c r="A547" t="s">
        <v>1098</v>
      </c>
      <c r="B547" t="s">
        <v>1099</v>
      </c>
      <c r="C547">
        <v>1704</v>
      </c>
      <c r="F547">
        <v>1</v>
      </c>
    </row>
    <row r="548" spans="1:6" x14ac:dyDescent="0.25">
      <c r="A548" t="s">
        <v>1100</v>
      </c>
      <c r="B548" t="s">
        <v>1101</v>
      </c>
      <c r="C548">
        <v>1705</v>
      </c>
      <c r="F548">
        <v>1</v>
      </c>
    </row>
    <row r="549" spans="1:6" x14ac:dyDescent="0.25">
      <c r="A549" t="s">
        <v>1102</v>
      </c>
      <c r="B549" t="s">
        <v>1103</v>
      </c>
      <c r="C549">
        <v>1706</v>
      </c>
      <c r="F549">
        <v>1</v>
      </c>
    </row>
    <row r="550" spans="1:6" x14ac:dyDescent="0.25">
      <c r="A550" t="s">
        <v>1104</v>
      </c>
      <c r="B550" t="s">
        <v>1105</v>
      </c>
      <c r="C550">
        <v>1712</v>
      </c>
      <c r="F550">
        <v>1</v>
      </c>
    </row>
    <row r="551" spans="1:6" x14ac:dyDescent="0.25">
      <c r="A551" t="s">
        <v>1106</v>
      </c>
      <c r="B551" t="s">
        <v>1107</v>
      </c>
      <c r="C551">
        <v>1713</v>
      </c>
      <c r="F551">
        <v>1</v>
      </c>
    </row>
    <row r="552" spans="1:6" x14ac:dyDescent="0.25">
      <c r="A552" t="s">
        <v>1108</v>
      </c>
      <c r="B552" t="s">
        <v>1109</v>
      </c>
      <c r="C552">
        <v>1716</v>
      </c>
      <c r="F552">
        <v>1</v>
      </c>
    </row>
    <row r="553" spans="1:6" x14ac:dyDescent="0.25">
      <c r="A553" t="s">
        <v>1110</v>
      </c>
      <c r="B553" t="s">
        <v>1111</v>
      </c>
      <c r="C553">
        <v>1717</v>
      </c>
      <c r="F553">
        <v>1</v>
      </c>
    </row>
    <row r="554" spans="1:6" x14ac:dyDescent="0.25">
      <c r="A554" t="s">
        <v>1112</v>
      </c>
      <c r="B554" t="s">
        <v>1113</v>
      </c>
      <c r="C554">
        <v>1718</v>
      </c>
      <c r="F554">
        <v>1</v>
      </c>
    </row>
    <row r="555" spans="1:6" x14ac:dyDescent="0.25">
      <c r="A555" t="s">
        <v>1114</v>
      </c>
      <c r="B555" t="s">
        <v>1115</v>
      </c>
      <c r="C555">
        <v>1719</v>
      </c>
      <c r="F555">
        <v>1</v>
      </c>
    </row>
    <row r="556" spans="1:6" x14ac:dyDescent="0.25">
      <c r="A556" t="s">
        <v>1116</v>
      </c>
      <c r="B556" t="s">
        <v>1117</v>
      </c>
      <c r="C556">
        <v>1720</v>
      </c>
      <c r="F556">
        <v>1</v>
      </c>
    </row>
    <row r="557" spans="1:6" x14ac:dyDescent="0.25">
      <c r="A557" t="s">
        <v>1118</v>
      </c>
      <c r="B557" t="s">
        <v>1119</v>
      </c>
      <c r="C557">
        <v>1721</v>
      </c>
      <c r="F557">
        <v>1</v>
      </c>
    </row>
    <row r="558" spans="1:6" x14ac:dyDescent="0.25">
      <c r="A558" t="s">
        <v>1120</v>
      </c>
      <c r="B558" t="s">
        <v>1121</v>
      </c>
      <c r="C558">
        <v>1722</v>
      </c>
      <c r="F558">
        <v>1</v>
      </c>
    </row>
    <row r="559" spans="1:6" x14ac:dyDescent="0.25">
      <c r="A559" t="s">
        <v>1122</v>
      </c>
      <c r="B559" t="s">
        <v>1123</v>
      </c>
      <c r="C559">
        <v>1723</v>
      </c>
      <c r="F559">
        <v>1</v>
      </c>
    </row>
    <row r="560" spans="1:6" x14ac:dyDescent="0.25">
      <c r="A560" t="s">
        <v>1124</v>
      </c>
      <c r="B560" t="s">
        <v>1125</v>
      </c>
      <c r="C560">
        <v>1726</v>
      </c>
      <c r="F560">
        <v>1</v>
      </c>
    </row>
    <row r="561" spans="1:6" x14ac:dyDescent="0.25">
      <c r="A561" t="s">
        <v>1126</v>
      </c>
      <c r="B561" t="s">
        <v>1127</v>
      </c>
      <c r="C561">
        <v>1727</v>
      </c>
      <c r="F561">
        <v>1</v>
      </c>
    </row>
    <row r="562" spans="1:6" x14ac:dyDescent="0.25">
      <c r="A562" t="s">
        <v>1128</v>
      </c>
      <c r="B562" t="s">
        <v>1129</v>
      </c>
      <c r="C562">
        <v>1728</v>
      </c>
      <c r="F562">
        <v>1</v>
      </c>
    </row>
    <row r="563" spans="1:6" x14ac:dyDescent="0.25">
      <c r="A563" t="s">
        <v>1130</v>
      </c>
      <c r="B563" t="s">
        <v>1131</v>
      </c>
      <c r="C563">
        <v>1817</v>
      </c>
      <c r="F563">
        <v>1</v>
      </c>
    </row>
    <row r="564" spans="1:6" x14ac:dyDescent="0.25">
      <c r="A564" t="s">
        <v>1132</v>
      </c>
      <c r="B564" t="s">
        <v>1133</v>
      </c>
      <c r="C564">
        <v>1818</v>
      </c>
      <c r="F564">
        <v>1</v>
      </c>
    </row>
    <row r="565" spans="1:6" x14ac:dyDescent="0.25">
      <c r="A565" t="s">
        <v>1134</v>
      </c>
      <c r="B565" t="s">
        <v>1135</v>
      </c>
      <c r="C565">
        <v>1819</v>
      </c>
      <c r="F565">
        <v>1</v>
      </c>
    </row>
    <row r="566" spans="1:6" x14ac:dyDescent="0.25">
      <c r="A566" t="s">
        <v>1136</v>
      </c>
      <c r="B566" t="s">
        <v>1137</v>
      </c>
      <c r="C566">
        <v>1821</v>
      </c>
      <c r="F566">
        <v>1</v>
      </c>
    </row>
    <row r="567" spans="1:6" x14ac:dyDescent="0.25">
      <c r="A567" t="s">
        <v>1138</v>
      </c>
      <c r="B567" t="s">
        <v>1139</v>
      </c>
      <c r="C567">
        <v>1822</v>
      </c>
      <c r="F567">
        <v>1</v>
      </c>
    </row>
    <row r="568" spans="1:6" x14ac:dyDescent="0.25">
      <c r="A568" t="s">
        <v>1140</v>
      </c>
      <c r="B568" t="s">
        <v>1141</v>
      </c>
      <c r="C568">
        <v>1823</v>
      </c>
      <c r="F568">
        <v>1</v>
      </c>
    </row>
    <row r="569" spans="1:6" x14ac:dyDescent="0.25">
      <c r="A569" t="s">
        <v>1142</v>
      </c>
      <c r="B569" t="s">
        <v>1143</v>
      </c>
      <c r="C569">
        <v>1825</v>
      </c>
      <c r="F569">
        <v>1</v>
      </c>
    </row>
    <row r="570" spans="1:6" x14ac:dyDescent="0.25">
      <c r="A570" t="s">
        <v>1144</v>
      </c>
      <c r="B570" t="s">
        <v>1145</v>
      </c>
      <c r="C570">
        <v>1729</v>
      </c>
      <c r="F570">
        <v>1</v>
      </c>
    </row>
    <row r="571" spans="1:6" x14ac:dyDescent="0.25">
      <c r="A571" t="s">
        <v>1146</v>
      </c>
      <c r="B571" t="s">
        <v>1147</v>
      </c>
      <c r="C571">
        <v>1730</v>
      </c>
      <c r="F571">
        <v>1</v>
      </c>
    </row>
    <row r="572" spans="1:6" x14ac:dyDescent="0.25">
      <c r="A572" t="s">
        <v>1148</v>
      </c>
      <c r="B572" t="s">
        <v>1149</v>
      </c>
      <c r="C572">
        <v>1731</v>
      </c>
      <c r="F572">
        <v>1</v>
      </c>
    </row>
    <row r="573" spans="1:6" x14ac:dyDescent="0.25">
      <c r="A573" t="s">
        <v>1150</v>
      </c>
      <c r="B573" t="s">
        <v>1151</v>
      </c>
      <c r="C573">
        <v>1732</v>
      </c>
      <c r="F573">
        <v>1</v>
      </c>
    </row>
    <row r="574" spans="1:6" x14ac:dyDescent="0.25">
      <c r="A574" t="s">
        <v>1152</v>
      </c>
      <c r="B574" t="s">
        <v>1153</v>
      </c>
      <c r="C574">
        <v>1733</v>
      </c>
      <c r="F574">
        <v>1</v>
      </c>
    </row>
    <row r="575" spans="1:6" x14ac:dyDescent="0.25">
      <c r="A575" t="s">
        <v>1154</v>
      </c>
      <c r="B575" t="s">
        <v>1155</v>
      </c>
      <c r="C575">
        <v>1734</v>
      </c>
      <c r="F575">
        <v>1</v>
      </c>
    </row>
    <row r="576" spans="1:6" x14ac:dyDescent="0.25">
      <c r="A576" t="s">
        <v>1156</v>
      </c>
      <c r="B576" t="s">
        <v>1157</v>
      </c>
      <c r="C576">
        <v>1735</v>
      </c>
      <c r="F576">
        <v>1</v>
      </c>
    </row>
    <row r="577" spans="1:6" x14ac:dyDescent="0.25">
      <c r="A577" t="s">
        <v>1158</v>
      </c>
      <c r="B577" t="s">
        <v>1159</v>
      </c>
      <c r="C577">
        <v>1736</v>
      </c>
      <c r="F577">
        <v>1</v>
      </c>
    </row>
    <row r="578" spans="1:6" x14ac:dyDescent="0.25">
      <c r="A578" t="s">
        <v>1160</v>
      </c>
      <c r="B578" t="s">
        <v>1161</v>
      </c>
      <c r="C578">
        <v>1737</v>
      </c>
      <c r="F578">
        <v>1</v>
      </c>
    </row>
    <row r="579" spans="1:6" x14ac:dyDescent="0.25">
      <c r="A579" t="s">
        <v>1162</v>
      </c>
      <c r="B579" t="s">
        <v>1163</v>
      </c>
      <c r="C579">
        <v>1813</v>
      </c>
      <c r="F579">
        <v>1</v>
      </c>
    </row>
    <row r="580" spans="1:6" x14ac:dyDescent="0.25">
      <c r="A580" t="s">
        <v>1164</v>
      </c>
      <c r="B580" t="s">
        <v>1165</v>
      </c>
      <c r="C580">
        <v>1738</v>
      </c>
      <c r="F580">
        <v>1</v>
      </c>
    </row>
    <row r="581" spans="1:6" x14ac:dyDescent="0.25">
      <c r="A581" t="s">
        <v>1166</v>
      </c>
      <c r="B581" t="s">
        <v>1167</v>
      </c>
      <c r="C581">
        <v>1739</v>
      </c>
      <c r="F581">
        <v>1</v>
      </c>
    </row>
    <row r="582" spans="1:6" x14ac:dyDescent="0.25">
      <c r="A582" t="s">
        <v>1168</v>
      </c>
      <c r="B582" t="s">
        <v>1169</v>
      </c>
      <c r="C582">
        <v>1740</v>
      </c>
      <c r="F582">
        <v>1</v>
      </c>
    </row>
    <row r="583" spans="1:6" x14ac:dyDescent="0.25">
      <c r="A583" t="s">
        <v>1170</v>
      </c>
      <c r="B583" t="s">
        <v>1171</v>
      </c>
      <c r="C583">
        <v>1741</v>
      </c>
      <c r="F583">
        <v>1</v>
      </c>
    </row>
    <row r="584" spans="1:6" x14ac:dyDescent="0.25">
      <c r="A584" t="s">
        <v>1172</v>
      </c>
      <c r="B584" t="s">
        <v>1173</v>
      </c>
      <c r="C584">
        <v>1742</v>
      </c>
      <c r="F584">
        <v>1</v>
      </c>
    </row>
    <row r="585" spans="1:6" x14ac:dyDescent="0.25">
      <c r="A585" t="s">
        <v>1174</v>
      </c>
      <c r="B585" t="s">
        <v>1175</v>
      </c>
      <c r="C585">
        <v>1743</v>
      </c>
      <c r="F585">
        <v>1</v>
      </c>
    </row>
    <row r="586" spans="1:6" x14ac:dyDescent="0.25">
      <c r="A586" t="s">
        <v>1176</v>
      </c>
      <c r="B586" t="s">
        <v>1177</v>
      </c>
      <c r="C586">
        <v>1744</v>
      </c>
      <c r="F586">
        <v>1</v>
      </c>
    </row>
    <row r="587" spans="1:6" x14ac:dyDescent="0.25">
      <c r="A587" t="s">
        <v>1178</v>
      </c>
      <c r="B587" t="s">
        <v>1179</v>
      </c>
      <c r="C587">
        <v>1745</v>
      </c>
      <c r="F587">
        <v>1</v>
      </c>
    </row>
    <row r="588" spans="1:6" x14ac:dyDescent="0.25">
      <c r="A588" t="s">
        <v>1180</v>
      </c>
      <c r="B588" t="s">
        <v>1181</v>
      </c>
      <c r="C588">
        <v>1746</v>
      </c>
      <c r="F588">
        <v>1</v>
      </c>
    </row>
    <row r="589" spans="1:6" x14ac:dyDescent="0.25">
      <c r="A589" t="s">
        <v>1182</v>
      </c>
      <c r="B589" t="s">
        <v>1183</v>
      </c>
      <c r="C589">
        <v>1747</v>
      </c>
      <c r="F589">
        <v>1</v>
      </c>
    </row>
    <row r="590" spans="1:6" x14ac:dyDescent="0.25">
      <c r="A590" t="s">
        <v>1184</v>
      </c>
      <c r="B590" t="s">
        <v>1185</v>
      </c>
      <c r="C590">
        <v>1748</v>
      </c>
      <c r="F590">
        <v>1</v>
      </c>
    </row>
    <row r="591" spans="1:6" x14ac:dyDescent="0.25">
      <c r="A591" t="s">
        <v>1186</v>
      </c>
      <c r="B591" t="s">
        <v>1187</v>
      </c>
      <c r="C591">
        <v>1749</v>
      </c>
      <c r="F591">
        <v>1</v>
      </c>
    </row>
    <row r="592" spans="1:6" x14ac:dyDescent="0.25">
      <c r="A592" t="s">
        <v>1188</v>
      </c>
      <c r="B592" t="s">
        <v>1189</v>
      </c>
      <c r="C592">
        <v>1750</v>
      </c>
      <c r="F592">
        <v>1</v>
      </c>
    </row>
    <row r="593" spans="1:6" x14ac:dyDescent="0.25">
      <c r="A593" t="s">
        <v>1190</v>
      </c>
      <c r="B593" t="s">
        <v>1191</v>
      </c>
      <c r="C593">
        <v>1751</v>
      </c>
      <c r="F593">
        <v>1</v>
      </c>
    </row>
    <row r="594" spans="1:6" x14ac:dyDescent="0.25">
      <c r="A594" t="s">
        <v>1192</v>
      </c>
      <c r="B594" t="s">
        <v>1193</v>
      </c>
      <c r="C594">
        <v>1752</v>
      </c>
      <c r="F594">
        <v>1</v>
      </c>
    </row>
    <row r="595" spans="1:6" x14ac:dyDescent="0.25">
      <c r="A595" t="s">
        <v>1194</v>
      </c>
      <c r="B595" t="s">
        <v>1195</v>
      </c>
      <c r="C595">
        <v>1753</v>
      </c>
      <c r="F595">
        <v>1</v>
      </c>
    </row>
    <row r="596" spans="1:6" x14ac:dyDescent="0.25">
      <c r="A596" t="s">
        <v>1196</v>
      </c>
      <c r="B596" t="s">
        <v>1197</v>
      </c>
      <c r="C596">
        <v>1754</v>
      </c>
      <c r="F596">
        <v>1</v>
      </c>
    </row>
    <row r="597" spans="1:6" x14ac:dyDescent="0.25">
      <c r="A597" t="s">
        <v>1198</v>
      </c>
      <c r="B597" t="s">
        <v>1199</v>
      </c>
      <c r="C597">
        <v>1755</v>
      </c>
      <c r="F597">
        <v>1</v>
      </c>
    </row>
    <row r="598" spans="1:6" x14ac:dyDescent="0.25">
      <c r="A598" t="s">
        <v>1200</v>
      </c>
      <c r="B598" t="s">
        <v>1201</v>
      </c>
      <c r="C598">
        <v>1756</v>
      </c>
      <c r="F598">
        <v>1</v>
      </c>
    </row>
    <row r="599" spans="1:6" x14ac:dyDescent="0.25">
      <c r="A599" t="s">
        <v>1202</v>
      </c>
      <c r="B599" t="s">
        <v>1203</v>
      </c>
      <c r="C599">
        <v>1757</v>
      </c>
      <c r="F599">
        <v>1</v>
      </c>
    </row>
    <row r="600" spans="1:6" x14ac:dyDescent="0.25">
      <c r="A600" t="s">
        <v>1204</v>
      </c>
      <c r="B600" t="s">
        <v>1205</v>
      </c>
      <c r="C600">
        <v>1758</v>
      </c>
      <c r="F600">
        <v>1</v>
      </c>
    </row>
    <row r="601" spans="1:6" x14ac:dyDescent="0.25">
      <c r="A601" t="s">
        <v>1206</v>
      </c>
      <c r="B601" t="s">
        <v>1207</v>
      </c>
      <c r="C601">
        <v>1759</v>
      </c>
      <c r="F601">
        <v>1</v>
      </c>
    </row>
    <row r="602" spans="1:6" x14ac:dyDescent="0.25">
      <c r="A602" t="s">
        <v>1208</v>
      </c>
      <c r="B602" t="s">
        <v>1209</v>
      </c>
      <c r="C602">
        <v>1760</v>
      </c>
      <c r="F602">
        <v>1</v>
      </c>
    </row>
    <row r="603" spans="1:6" x14ac:dyDescent="0.25">
      <c r="A603" t="s">
        <v>1210</v>
      </c>
      <c r="B603" t="s">
        <v>1211</v>
      </c>
      <c r="C603">
        <v>1814</v>
      </c>
      <c r="F603">
        <v>1</v>
      </c>
    </row>
    <row r="604" spans="1:6" x14ac:dyDescent="0.25">
      <c r="A604" t="s">
        <v>1212</v>
      </c>
      <c r="B604" t="s">
        <v>1213</v>
      </c>
      <c r="C604">
        <v>1762</v>
      </c>
      <c r="F604">
        <v>1</v>
      </c>
    </row>
    <row r="605" spans="1:6" x14ac:dyDescent="0.25">
      <c r="A605" t="s">
        <v>1214</v>
      </c>
      <c r="B605" t="s">
        <v>1215</v>
      </c>
      <c r="C605">
        <v>1763</v>
      </c>
      <c r="F605">
        <v>1</v>
      </c>
    </row>
    <row r="606" spans="1:6" x14ac:dyDescent="0.25">
      <c r="A606" t="s">
        <v>1216</v>
      </c>
      <c r="B606" t="s">
        <v>1217</v>
      </c>
      <c r="C606">
        <v>1764</v>
      </c>
      <c r="F606">
        <v>1</v>
      </c>
    </row>
    <row r="607" spans="1:6" x14ac:dyDescent="0.25">
      <c r="A607" t="s">
        <v>1218</v>
      </c>
      <c r="B607" t="s">
        <v>1219</v>
      </c>
      <c r="C607">
        <v>1766</v>
      </c>
      <c r="F607">
        <v>1</v>
      </c>
    </row>
    <row r="608" spans="1:6" x14ac:dyDescent="0.25">
      <c r="A608" t="s">
        <v>1220</v>
      </c>
      <c r="B608" t="s">
        <v>1221</v>
      </c>
      <c r="C608">
        <v>1767</v>
      </c>
      <c r="F608">
        <v>1</v>
      </c>
    </row>
    <row r="609" spans="1:6" x14ac:dyDescent="0.25">
      <c r="A609" t="s">
        <v>1222</v>
      </c>
      <c r="B609" t="s">
        <v>1223</v>
      </c>
      <c r="C609">
        <v>1768</v>
      </c>
      <c r="F609">
        <v>1</v>
      </c>
    </row>
    <row r="610" spans="1:6" x14ac:dyDescent="0.25">
      <c r="A610" t="s">
        <v>1224</v>
      </c>
      <c r="B610" t="s">
        <v>1225</v>
      </c>
      <c r="C610">
        <v>1769</v>
      </c>
      <c r="F610">
        <v>1</v>
      </c>
    </row>
    <row r="611" spans="1:6" x14ac:dyDescent="0.25">
      <c r="A611" t="s">
        <v>1226</v>
      </c>
      <c r="B611" t="s">
        <v>1227</v>
      </c>
      <c r="C611">
        <v>1770</v>
      </c>
      <c r="F611">
        <v>1</v>
      </c>
    </row>
    <row r="612" spans="1:6" x14ac:dyDescent="0.25">
      <c r="A612" t="s">
        <v>1228</v>
      </c>
      <c r="B612" t="s">
        <v>1229</v>
      </c>
      <c r="C612">
        <v>1771</v>
      </c>
      <c r="F612">
        <v>1</v>
      </c>
    </row>
    <row r="613" spans="1:6" x14ac:dyDescent="0.25">
      <c r="A613" t="s">
        <v>1230</v>
      </c>
      <c r="B613" t="s">
        <v>1231</v>
      </c>
      <c r="C613">
        <v>1772</v>
      </c>
      <c r="F613">
        <v>1</v>
      </c>
    </row>
    <row r="614" spans="1:6" x14ac:dyDescent="0.25">
      <c r="A614" t="s">
        <v>1232</v>
      </c>
      <c r="B614" t="s">
        <v>1233</v>
      </c>
      <c r="C614">
        <v>1773</v>
      </c>
      <c r="F614">
        <v>1</v>
      </c>
    </row>
    <row r="615" spans="1:6" x14ac:dyDescent="0.25">
      <c r="A615" t="s">
        <v>1234</v>
      </c>
      <c r="B615" t="s">
        <v>1235</v>
      </c>
      <c r="C615">
        <v>1815</v>
      </c>
      <c r="F615">
        <v>1</v>
      </c>
    </row>
    <row r="616" spans="1:6" x14ac:dyDescent="0.25">
      <c r="A616" t="s">
        <v>1236</v>
      </c>
      <c r="B616" t="s">
        <v>1237</v>
      </c>
      <c r="C616">
        <v>1776</v>
      </c>
      <c r="F616">
        <v>1</v>
      </c>
    </row>
    <row r="617" spans="1:6" x14ac:dyDescent="0.25">
      <c r="A617" t="s">
        <v>1238</v>
      </c>
      <c r="B617" t="s">
        <v>1239</v>
      </c>
      <c r="C617">
        <v>1777</v>
      </c>
      <c r="F617">
        <v>1</v>
      </c>
    </row>
    <row r="618" spans="1:6" x14ac:dyDescent="0.25">
      <c r="A618" t="s">
        <v>1240</v>
      </c>
      <c r="B618" t="s">
        <v>1241</v>
      </c>
      <c r="C618">
        <v>1778</v>
      </c>
      <c r="F618">
        <v>1</v>
      </c>
    </row>
    <row r="619" spans="1:6" x14ac:dyDescent="0.25">
      <c r="A619" t="s">
        <v>1242</v>
      </c>
      <c r="B619" t="s">
        <v>1243</v>
      </c>
      <c r="C619">
        <v>1779</v>
      </c>
      <c r="F619">
        <v>1</v>
      </c>
    </row>
    <row r="620" spans="1:6" x14ac:dyDescent="0.25">
      <c r="A620" t="s">
        <v>1244</v>
      </c>
      <c r="B620" t="s">
        <v>1245</v>
      </c>
      <c r="C620">
        <v>1780</v>
      </c>
      <c r="F620">
        <v>1</v>
      </c>
    </row>
    <row r="621" spans="1:6" x14ac:dyDescent="0.25">
      <c r="A621" t="s">
        <v>1246</v>
      </c>
      <c r="B621" t="s">
        <v>1247</v>
      </c>
      <c r="C621">
        <v>1781</v>
      </c>
      <c r="F621">
        <v>1</v>
      </c>
    </row>
    <row r="622" spans="1:6" x14ac:dyDescent="0.25">
      <c r="A622" t="s">
        <v>1248</v>
      </c>
      <c r="B622" t="s">
        <v>1249</v>
      </c>
      <c r="C622">
        <v>1782</v>
      </c>
      <c r="F622">
        <v>1</v>
      </c>
    </row>
    <row r="623" spans="1:6" x14ac:dyDescent="0.25">
      <c r="A623" t="s">
        <v>1250</v>
      </c>
      <c r="B623" t="s">
        <v>1251</v>
      </c>
      <c r="C623">
        <v>1783</v>
      </c>
      <c r="F623">
        <v>1</v>
      </c>
    </row>
    <row r="624" spans="1:6" x14ac:dyDescent="0.25">
      <c r="A624" t="s">
        <v>1252</v>
      </c>
      <c r="B624" t="s">
        <v>1253</v>
      </c>
      <c r="C624">
        <v>1784</v>
      </c>
      <c r="F624">
        <v>1</v>
      </c>
    </row>
    <row r="625" spans="1:6" x14ac:dyDescent="0.25">
      <c r="A625" t="s">
        <v>1254</v>
      </c>
      <c r="B625" t="s">
        <v>1255</v>
      </c>
      <c r="C625">
        <v>1785</v>
      </c>
      <c r="F625">
        <v>1</v>
      </c>
    </row>
    <row r="626" spans="1:6" x14ac:dyDescent="0.25">
      <c r="A626" t="s">
        <v>1256</v>
      </c>
      <c r="B626" t="s">
        <v>1257</v>
      </c>
      <c r="C626">
        <v>1786</v>
      </c>
      <c r="F626">
        <v>1</v>
      </c>
    </row>
    <row r="627" spans="1:6" x14ac:dyDescent="0.25">
      <c r="A627" t="s">
        <v>1258</v>
      </c>
      <c r="B627" t="s">
        <v>1259</v>
      </c>
      <c r="C627">
        <v>1787</v>
      </c>
      <c r="F627">
        <v>1</v>
      </c>
    </row>
    <row r="628" spans="1:6" x14ac:dyDescent="0.25">
      <c r="A628" t="s">
        <v>1260</v>
      </c>
      <c r="B628" t="s">
        <v>1261</v>
      </c>
      <c r="C628">
        <v>1788</v>
      </c>
      <c r="F628">
        <v>1</v>
      </c>
    </row>
    <row r="629" spans="1:6" x14ac:dyDescent="0.25">
      <c r="A629" t="s">
        <v>1262</v>
      </c>
      <c r="B629" t="s">
        <v>1263</v>
      </c>
      <c r="C629">
        <v>1789</v>
      </c>
      <c r="F629">
        <v>1</v>
      </c>
    </row>
    <row r="630" spans="1:6" x14ac:dyDescent="0.25">
      <c r="A630" t="s">
        <v>1264</v>
      </c>
      <c r="B630" t="s">
        <v>1265</v>
      </c>
      <c r="C630">
        <v>1790</v>
      </c>
      <c r="F630">
        <v>1</v>
      </c>
    </row>
    <row r="631" spans="1:6" x14ac:dyDescent="0.25">
      <c r="A631" t="s">
        <v>1266</v>
      </c>
      <c r="B631" t="s">
        <v>1267</v>
      </c>
      <c r="C631">
        <v>1791</v>
      </c>
      <c r="F631">
        <v>1</v>
      </c>
    </row>
    <row r="632" spans="1:6" x14ac:dyDescent="0.25">
      <c r="A632" t="s">
        <v>1268</v>
      </c>
      <c r="B632" t="s">
        <v>1269</v>
      </c>
      <c r="C632">
        <v>1792</v>
      </c>
      <c r="F632">
        <v>1</v>
      </c>
    </row>
    <row r="633" spans="1:6" x14ac:dyDescent="0.25">
      <c r="A633" t="s">
        <v>1270</v>
      </c>
      <c r="B633" t="s">
        <v>1271</v>
      </c>
      <c r="C633">
        <v>1793</v>
      </c>
      <c r="F633">
        <v>1</v>
      </c>
    </row>
    <row r="634" spans="1:6" x14ac:dyDescent="0.25">
      <c r="A634" t="s">
        <v>1272</v>
      </c>
      <c r="B634" t="s">
        <v>1273</v>
      </c>
      <c r="C634">
        <v>1794</v>
      </c>
      <c r="F634">
        <v>1</v>
      </c>
    </row>
    <row r="635" spans="1:6" x14ac:dyDescent="0.25">
      <c r="A635" t="s">
        <v>1274</v>
      </c>
      <c r="B635" t="s">
        <v>1275</v>
      </c>
      <c r="C635">
        <v>1795</v>
      </c>
      <c r="F635">
        <v>1</v>
      </c>
    </row>
    <row r="636" spans="1:6" x14ac:dyDescent="0.25">
      <c r="A636" t="s">
        <v>1276</v>
      </c>
      <c r="B636" t="s">
        <v>1277</v>
      </c>
      <c r="C636">
        <v>1796</v>
      </c>
      <c r="F636">
        <v>1</v>
      </c>
    </row>
    <row r="637" spans="1:6" x14ac:dyDescent="0.25">
      <c r="A637" t="s">
        <v>1278</v>
      </c>
      <c r="B637" t="s">
        <v>1279</v>
      </c>
      <c r="C637">
        <v>1797</v>
      </c>
      <c r="F637">
        <v>1</v>
      </c>
    </row>
    <row r="638" spans="1:6" x14ac:dyDescent="0.25">
      <c r="A638" t="s">
        <v>1280</v>
      </c>
      <c r="B638" t="s">
        <v>1281</v>
      </c>
      <c r="C638">
        <v>1798</v>
      </c>
      <c r="F638">
        <v>1</v>
      </c>
    </row>
    <row r="639" spans="1:6" x14ac:dyDescent="0.25">
      <c r="A639" t="s">
        <v>1282</v>
      </c>
      <c r="B639" t="s">
        <v>1283</v>
      </c>
      <c r="C639">
        <v>1816</v>
      </c>
      <c r="F639">
        <v>1</v>
      </c>
    </row>
    <row r="640" spans="1:6" x14ac:dyDescent="0.25">
      <c r="A640" t="s">
        <v>1284</v>
      </c>
      <c r="B640" t="s">
        <v>1285</v>
      </c>
      <c r="C640">
        <v>1799</v>
      </c>
      <c r="F640">
        <v>1</v>
      </c>
    </row>
    <row r="641" spans="1:6" x14ac:dyDescent="0.25">
      <c r="A641" t="s">
        <v>1286</v>
      </c>
      <c r="B641" t="s">
        <v>1287</v>
      </c>
      <c r="C641">
        <v>1803</v>
      </c>
      <c r="F641">
        <v>1</v>
      </c>
    </row>
    <row r="642" spans="1:6" x14ac:dyDescent="0.25">
      <c r="A642" t="s">
        <v>1288</v>
      </c>
      <c r="B642" t="s">
        <v>1289</v>
      </c>
      <c r="C642">
        <v>1804</v>
      </c>
      <c r="F642">
        <v>1</v>
      </c>
    </row>
    <row r="643" spans="1:6" x14ac:dyDescent="0.25">
      <c r="A643" t="s">
        <v>1290</v>
      </c>
      <c r="B643" t="s">
        <v>1291</v>
      </c>
      <c r="C643">
        <v>1805</v>
      </c>
      <c r="F643">
        <v>1</v>
      </c>
    </row>
    <row r="644" spans="1:6" x14ac:dyDescent="0.25">
      <c r="A644" t="s">
        <v>1292</v>
      </c>
      <c r="B644" t="s">
        <v>1293</v>
      </c>
      <c r="C644">
        <v>1806</v>
      </c>
      <c r="F644">
        <v>1</v>
      </c>
    </row>
    <row r="645" spans="1:6" x14ac:dyDescent="0.25">
      <c r="A645" t="s">
        <v>1294</v>
      </c>
      <c r="B645" t="s">
        <v>1295</v>
      </c>
      <c r="C645">
        <v>1807</v>
      </c>
      <c r="F645">
        <v>1</v>
      </c>
    </row>
    <row r="646" spans="1:6" x14ac:dyDescent="0.25">
      <c r="A646" t="s">
        <v>1296</v>
      </c>
      <c r="B646" t="s">
        <v>1297</v>
      </c>
      <c r="C646">
        <v>1935</v>
      </c>
      <c r="F646">
        <v>1</v>
      </c>
    </row>
    <row r="647" spans="1:6" x14ac:dyDescent="0.25">
      <c r="A647" t="s">
        <v>1298</v>
      </c>
      <c r="B647" t="s">
        <v>1299</v>
      </c>
      <c r="C647">
        <v>1936</v>
      </c>
      <c r="F647">
        <v>1</v>
      </c>
    </row>
    <row r="648" spans="1:6" x14ac:dyDescent="0.25">
      <c r="A648" t="s">
        <v>1300</v>
      </c>
      <c r="B648" t="s">
        <v>1301</v>
      </c>
      <c r="C648">
        <v>1937</v>
      </c>
      <c r="F648">
        <v>1</v>
      </c>
    </row>
    <row r="649" spans="1:6" x14ac:dyDescent="0.25">
      <c r="A649" t="s">
        <v>1302</v>
      </c>
      <c r="B649" t="s">
        <v>1303</v>
      </c>
      <c r="C649">
        <v>1938</v>
      </c>
      <c r="F649">
        <v>1</v>
      </c>
    </row>
    <row r="650" spans="1:6" x14ac:dyDescent="0.25">
      <c r="A650" t="s">
        <v>1304</v>
      </c>
      <c r="B650" t="s">
        <v>1305</v>
      </c>
      <c r="C650">
        <v>1939</v>
      </c>
      <c r="F650">
        <v>1</v>
      </c>
    </row>
    <row r="651" spans="1:6" x14ac:dyDescent="0.25">
      <c r="A651" t="s">
        <v>1306</v>
      </c>
      <c r="B651" t="s">
        <v>1307</v>
      </c>
      <c r="C651">
        <v>1940</v>
      </c>
      <c r="F651">
        <v>1</v>
      </c>
    </row>
    <row r="652" spans="1:6" x14ac:dyDescent="0.25">
      <c r="A652" t="s">
        <v>1308</v>
      </c>
      <c r="B652" t="s">
        <v>1309</v>
      </c>
      <c r="C652">
        <v>1941</v>
      </c>
      <c r="F652">
        <v>1</v>
      </c>
    </row>
    <row r="653" spans="1:6" x14ac:dyDescent="0.25">
      <c r="A653" t="s">
        <v>1310</v>
      </c>
      <c r="B653" t="s">
        <v>1311</v>
      </c>
      <c r="C653">
        <v>1942</v>
      </c>
      <c r="F653">
        <v>1</v>
      </c>
    </row>
    <row r="654" spans="1:6" x14ac:dyDescent="0.25">
      <c r="A654" t="s">
        <v>1312</v>
      </c>
      <c r="B654" t="s">
        <v>1313</v>
      </c>
      <c r="C654">
        <v>1943</v>
      </c>
      <c r="F654">
        <v>1</v>
      </c>
    </row>
    <row r="655" spans="1:6" x14ac:dyDescent="0.25">
      <c r="A655" t="s">
        <v>1314</v>
      </c>
      <c r="B655" t="s">
        <v>1315</v>
      </c>
      <c r="C655">
        <v>1944</v>
      </c>
      <c r="F655">
        <v>1</v>
      </c>
    </row>
    <row r="656" spans="1:6" x14ac:dyDescent="0.25">
      <c r="A656" t="s">
        <v>1316</v>
      </c>
      <c r="B656" t="s">
        <v>1317</v>
      </c>
      <c r="C656">
        <v>1945</v>
      </c>
      <c r="F656">
        <v>1</v>
      </c>
    </row>
    <row r="657" spans="1:6" x14ac:dyDescent="0.25">
      <c r="A657" t="s">
        <v>1318</v>
      </c>
      <c r="B657" t="s">
        <v>1319</v>
      </c>
      <c r="C657">
        <v>1946</v>
      </c>
      <c r="F657">
        <v>1</v>
      </c>
    </row>
    <row r="658" spans="1:6" x14ac:dyDescent="0.25">
      <c r="A658" t="s">
        <v>1320</v>
      </c>
      <c r="B658" t="s">
        <v>1321</v>
      </c>
      <c r="C658">
        <v>1947</v>
      </c>
      <c r="F658">
        <v>1</v>
      </c>
    </row>
    <row r="659" spans="1:6" x14ac:dyDescent="0.25">
      <c r="A659" t="s">
        <v>1322</v>
      </c>
      <c r="B659" t="s">
        <v>1323</v>
      </c>
      <c r="C659">
        <v>1948</v>
      </c>
      <c r="F659">
        <v>1</v>
      </c>
    </row>
    <row r="660" spans="1:6" x14ac:dyDescent="0.25">
      <c r="A660" t="s">
        <v>1324</v>
      </c>
      <c r="B660" t="s">
        <v>1325</v>
      </c>
      <c r="C660">
        <v>1949</v>
      </c>
      <c r="F660">
        <v>1</v>
      </c>
    </row>
    <row r="661" spans="1:6" x14ac:dyDescent="0.25">
      <c r="A661" t="s">
        <v>1326</v>
      </c>
      <c r="B661" t="s">
        <v>1327</v>
      </c>
      <c r="C661">
        <v>1950</v>
      </c>
      <c r="F661">
        <v>1</v>
      </c>
    </row>
    <row r="662" spans="1:6" x14ac:dyDescent="0.25">
      <c r="A662" t="s">
        <v>1328</v>
      </c>
      <c r="B662" t="s">
        <v>1329</v>
      </c>
      <c r="C662">
        <v>1951</v>
      </c>
      <c r="F662">
        <v>1</v>
      </c>
    </row>
    <row r="663" spans="1:6" x14ac:dyDescent="0.25">
      <c r="A663" t="s">
        <v>1330</v>
      </c>
      <c r="B663" t="s">
        <v>1331</v>
      </c>
      <c r="C663">
        <v>1952</v>
      </c>
      <c r="F663">
        <v>1</v>
      </c>
    </row>
    <row r="664" spans="1:6" x14ac:dyDescent="0.25">
      <c r="A664" t="s">
        <v>1332</v>
      </c>
      <c r="B664" t="s">
        <v>1333</v>
      </c>
      <c r="C664">
        <v>1953</v>
      </c>
      <c r="F664">
        <v>1</v>
      </c>
    </row>
    <row r="665" spans="1:6" x14ac:dyDescent="0.25">
      <c r="A665" t="s">
        <v>1334</v>
      </c>
      <c r="B665" t="s">
        <v>1335</v>
      </c>
      <c r="C665">
        <v>1954</v>
      </c>
      <c r="F665">
        <v>1</v>
      </c>
    </row>
    <row r="666" spans="1:6" x14ac:dyDescent="0.25">
      <c r="A666" t="s">
        <v>1336</v>
      </c>
      <c r="B666" t="s">
        <v>1337</v>
      </c>
      <c r="C666">
        <v>1955</v>
      </c>
      <c r="F666">
        <v>1</v>
      </c>
    </row>
    <row r="667" spans="1:6" x14ac:dyDescent="0.25">
      <c r="A667" t="s">
        <v>1338</v>
      </c>
      <c r="B667" t="s">
        <v>1339</v>
      </c>
      <c r="C667">
        <v>1956</v>
      </c>
      <c r="F667">
        <v>1</v>
      </c>
    </row>
    <row r="668" spans="1:6" x14ac:dyDescent="0.25">
      <c r="A668" t="s">
        <v>1340</v>
      </c>
      <c r="B668" t="s">
        <v>1341</v>
      </c>
      <c r="C668">
        <v>1957</v>
      </c>
      <c r="F668">
        <v>1</v>
      </c>
    </row>
    <row r="669" spans="1:6" x14ac:dyDescent="0.25">
      <c r="A669" t="s">
        <v>1342</v>
      </c>
      <c r="B669" t="s">
        <v>1343</v>
      </c>
      <c r="C669">
        <v>1959</v>
      </c>
      <c r="F669">
        <v>1</v>
      </c>
    </row>
    <row r="670" spans="1:6" x14ac:dyDescent="0.25">
      <c r="A670" t="s">
        <v>1344</v>
      </c>
      <c r="B670" t="s">
        <v>1345</v>
      </c>
      <c r="C670">
        <v>1960</v>
      </c>
      <c r="F670">
        <v>1</v>
      </c>
    </row>
    <row r="671" spans="1:6" x14ac:dyDescent="0.25">
      <c r="A671" t="s">
        <v>1346</v>
      </c>
      <c r="B671" t="s">
        <v>1347</v>
      </c>
      <c r="C671">
        <v>1963</v>
      </c>
      <c r="F671">
        <v>1</v>
      </c>
    </row>
    <row r="672" spans="1:6" x14ac:dyDescent="0.25">
      <c r="A672" t="s">
        <v>1348</v>
      </c>
      <c r="B672" t="s">
        <v>1349</v>
      </c>
      <c r="C672">
        <v>1964</v>
      </c>
      <c r="F672">
        <v>1</v>
      </c>
    </row>
    <row r="673" spans="1:6" x14ac:dyDescent="0.25">
      <c r="A673" t="s">
        <v>1350</v>
      </c>
      <c r="B673" t="s">
        <v>1351</v>
      </c>
      <c r="C673">
        <v>1965</v>
      </c>
      <c r="F673">
        <v>1</v>
      </c>
    </row>
    <row r="674" spans="1:6" x14ac:dyDescent="0.25">
      <c r="A674" t="s">
        <v>1352</v>
      </c>
      <c r="B674" t="s">
        <v>1353</v>
      </c>
      <c r="C674">
        <v>1966</v>
      </c>
      <c r="F674">
        <v>1</v>
      </c>
    </row>
    <row r="675" spans="1:6" x14ac:dyDescent="0.25">
      <c r="A675" t="s">
        <v>1354</v>
      </c>
      <c r="B675" t="s">
        <v>1355</v>
      </c>
      <c r="C675">
        <v>1967</v>
      </c>
      <c r="F675">
        <v>1</v>
      </c>
    </row>
    <row r="676" spans="1:6" x14ac:dyDescent="0.25">
      <c r="A676" t="s">
        <v>1356</v>
      </c>
      <c r="B676" t="s">
        <v>1357</v>
      </c>
      <c r="C676">
        <v>1968</v>
      </c>
      <c r="F676">
        <v>1</v>
      </c>
    </row>
    <row r="677" spans="1:6" x14ac:dyDescent="0.25">
      <c r="A677" t="s">
        <v>1358</v>
      </c>
      <c r="B677" t="s">
        <v>1359</v>
      </c>
      <c r="C677">
        <v>1969</v>
      </c>
      <c r="F677">
        <v>1</v>
      </c>
    </row>
    <row r="678" spans="1:6" x14ac:dyDescent="0.25">
      <c r="A678" t="s">
        <v>1360</v>
      </c>
      <c r="B678" t="s">
        <v>1361</v>
      </c>
      <c r="C678">
        <v>1970</v>
      </c>
      <c r="F678">
        <v>1</v>
      </c>
    </row>
    <row r="679" spans="1:6" x14ac:dyDescent="0.25">
      <c r="A679" t="s">
        <v>1362</v>
      </c>
      <c r="B679" t="s">
        <v>1363</v>
      </c>
      <c r="C679">
        <v>1971</v>
      </c>
      <c r="F679">
        <v>1</v>
      </c>
    </row>
    <row r="680" spans="1:6" x14ac:dyDescent="0.25">
      <c r="A680" t="s">
        <v>1364</v>
      </c>
      <c r="B680" t="s">
        <v>1365</v>
      </c>
      <c r="C680">
        <v>1972</v>
      </c>
      <c r="F680">
        <v>1</v>
      </c>
    </row>
    <row r="681" spans="1:6" x14ac:dyDescent="0.25">
      <c r="A681" t="s">
        <v>1366</v>
      </c>
      <c r="B681" t="s">
        <v>1367</v>
      </c>
      <c r="C681">
        <v>1973</v>
      </c>
      <c r="F681">
        <v>1</v>
      </c>
    </row>
    <row r="682" spans="1:6" x14ac:dyDescent="0.25">
      <c r="A682" t="s">
        <v>1368</v>
      </c>
      <c r="B682" t="s">
        <v>1369</v>
      </c>
      <c r="C682">
        <v>1974</v>
      </c>
      <c r="F682">
        <v>1</v>
      </c>
    </row>
    <row r="683" spans="1:6" x14ac:dyDescent="0.25">
      <c r="A683" t="s">
        <v>1370</v>
      </c>
      <c r="B683" t="s">
        <v>1371</v>
      </c>
      <c r="C683">
        <v>1975</v>
      </c>
      <c r="F683">
        <v>1</v>
      </c>
    </row>
    <row r="684" spans="1:6" x14ac:dyDescent="0.25">
      <c r="A684" t="s">
        <v>1372</v>
      </c>
      <c r="B684" t="s">
        <v>1373</v>
      </c>
      <c r="C684">
        <v>1976</v>
      </c>
      <c r="F684">
        <v>1</v>
      </c>
    </row>
    <row r="685" spans="1:6" x14ac:dyDescent="0.25">
      <c r="A685" t="s">
        <v>1374</v>
      </c>
      <c r="B685" t="s">
        <v>1375</v>
      </c>
      <c r="C685">
        <v>1977</v>
      </c>
      <c r="F685">
        <v>1</v>
      </c>
    </row>
    <row r="686" spans="1:6" x14ac:dyDescent="0.25">
      <c r="A686" t="s">
        <v>1376</v>
      </c>
      <c r="B686" t="s">
        <v>1377</v>
      </c>
      <c r="C686">
        <v>1978</v>
      </c>
      <c r="F686">
        <v>1</v>
      </c>
    </row>
    <row r="687" spans="1:6" x14ac:dyDescent="0.25">
      <c r="A687" t="s">
        <v>1378</v>
      </c>
      <c r="B687" t="s">
        <v>1379</v>
      </c>
      <c r="C687">
        <v>1979</v>
      </c>
      <c r="F687">
        <v>1</v>
      </c>
    </row>
    <row r="688" spans="1:6" x14ac:dyDescent="0.25">
      <c r="A688" t="s">
        <v>1380</v>
      </c>
      <c r="B688" t="s">
        <v>1381</v>
      </c>
      <c r="C688">
        <v>1980</v>
      </c>
      <c r="F688">
        <v>1</v>
      </c>
    </row>
    <row r="689" spans="1:6" x14ac:dyDescent="0.25">
      <c r="A689" t="s">
        <v>1382</v>
      </c>
      <c r="B689" t="s">
        <v>1383</v>
      </c>
      <c r="C689">
        <v>1981</v>
      </c>
      <c r="F689">
        <v>1</v>
      </c>
    </row>
    <row r="690" spans="1:6" x14ac:dyDescent="0.25">
      <c r="A690" t="s">
        <v>1384</v>
      </c>
      <c r="B690" t="s">
        <v>1385</v>
      </c>
      <c r="C690">
        <v>1982</v>
      </c>
      <c r="F690">
        <v>1</v>
      </c>
    </row>
    <row r="691" spans="1:6" x14ac:dyDescent="0.25">
      <c r="A691" t="s">
        <v>1386</v>
      </c>
      <c r="B691" t="s">
        <v>1387</v>
      </c>
      <c r="C691">
        <v>1983</v>
      </c>
      <c r="F691">
        <v>1</v>
      </c>
    </row>
    <row r="692" spans="1:6" x14ac:dyDescent="0.25">
      <c r="A692" t="s">
        <v>1388</v>
      </c>
      <c r="B692" t="s">
        <v>1389</v>
      </c>
      <c r="C692">
        <v>1984</v>
      </c>
      <c r="F692">
        <v>1</v>
      </c>
    </row>
    <row r="693" spans="1:6" x14ac:dyDescent="0.25">
      <c r="A693" t="s">
        <v>1390</v>
      </c>
      <c r="B693" t="s">
        <v>1391</v>
      </c>
      <c r="C693">
        <v>1985</v>
      </c>
      <c r="F693">
        <v>1</v>
      </c>
    </row>
    <row r="694" spans="1:6" x14ac:dyDescent="0.25">
      <c r="A694" t="s">
        <v>1392</v>
      </c>
      <c r="B694" t="s">
        <v>1393</v>
      </c>
      <c r="C694">
        <v>1986</v>
      </c>
      <c r="F694">
        <v>1</v>
      </c>
    </row>
    <row r="695" spans="1:6" x14ac:dyDescent="0.25">
      <c r="A695" t="s">
        <v>1394</v>
      </c>
      <c r="B695" t="s">
        <v>1395</v>
      </c>
      <c r="C695">
        <v>1987</v>
      </c>
      <c r="F695">
        <v>1</v>
      </c>
    </row>
    <row r="696" spans="1:6" x14ac:dyDescent="0.25">
      <c r="A696" t="s">
        <v>1396</v>
      </c>
      <c r="B696" t="s">
        <v>1397</v>
      </c>
      <c r="C696">
        <v>1988</v>
      </c>
      <c r="F696">
        <v>1</v>
      </c>
    </row>
    <row r="697" spans="1:6" x14ac:dyDescent="0.25">
      <c r="A697" t="s">
        <v>1398</v>
      </c>
      <c r="B697" t="s">
        <v>1399</v>
      </c>
      <c r="C697">
        <v>1989</v>
      </c>
      <c r="F697">
        <v>1</v>
      </c>
    </row>
    <row r="698" spans="1:6" x14ac:dyDescent="0.25">
      <c r="A698" t="s">
        <v>1400</v>
      </c>
      <c r="B698" t="s">
        <v>1401</v>
      </c>
      <c r="C698">
        <v>1990</v>
      </c>
      <c r="F698">
        <v>1</v>
      </c>
    </row>
    <row r="699" spans="1:6" x14ac:dyDescent="0.25">
      <c r="A699" t="s">
        <v>1402</v>
      </c>
      <c r="B699" t="s">
        <v>1403</v>
      </c>
      <c r="C699">
        <v>1991</v>
      </c>
      <c r="D699">
        <v>2014</v>
      </c>
      <c r="F699">
        <v>2</v>
      </c>
    </row>
    <row r="700" spans="1:6" x14ac:dyDescent="0.25">
      <c r="A700" t="s">
        <v>1404</v>
      </c>
      <c r="B700" t="s">
        <v>1405</v>
      </c>
      <c r="C700">
        <v>1992</v>
      </c>
      <c r="F700">
        <v>1</v>
      </c>
    </row>
    <row r="701" spans="1:6" x14ac:dyDescent="0.25">
      <c r="A701" t="s">
        <v>1406</v>
      </c>
      <c r="B701" t="s">
        <v>1407</v>
      </c>
      <c r="C701">
        <v>1995</v>
      </c>
      <c r="F701">
        <v>1</v>
      </c>
    </row>
    <row r="702" spans="1:6" x14ac:dyDescent="0.25">
      <c r="A702" t="s">
        <v>1408</v>
      </c>
      <c r="B702" t="s">
        <v>1409</v>
      </c>
      <c r="C702">
        <v>1996</v>
      </c>
      <c r="F702">
        <v>1</v>
      </c>
    </row>
    <row r="703" spans="1:6" x14ac:dyDescent="0.25">
      <c r="A703" t="s">
        <v>1410</v>
      </c>
      <c r="B703" t="s">
        <v>1411</v>
      </c>
      <c r="C703">
        <v>1997</v>
      </c>
      <c r="F703">
        <v>1</v>
      </c>
    </row>
    <row r="704" spans="1:6" x14ac:dyDescent="0.25">
      <c r="A704" t="s">
        <v>1412</v>
      </c>
      <c r="B704" t="s">
        <v>1413</v>
      </c>
      <c r="C704">
        <v>1998</v>
      </c>
      <c r="F704">
        <v>1</v>
      </c>
    </row>
    <row r="705" spans="1:6" x14ac:dyDescent="0.25">
      <c r="A705" t="s">
        <v>1414</v>
      </c>
      <c r="B705" t="s">
        <v>1415</v>
      </c>
      <c r="C705">
        <v>1999</v>
      </c>
      <c r="F705">
        <v>1</v>
      </c>
    </row>
    <row r="706" spans="1:6" x14ac:dyDescent="0.25">
      <c r="A706" t="s">
        <v>1416</v>
      </c>
      <c r="B706" t="s">
        <v>1417</v>
      </c>
      <c r="C706">
        <v>2000</v>
      </c>
      <c r="F706">
        <v>1</v>
      </c>
    </row>
    <row r="707" spans="1:6" x14ac:dyDescent="0.25">
      <c r="A707" t="s">
        <v>1418</v>
      </c>
      <c r="B707" t="s">
        <v>1419</v>
      </c>
      <c r="C707">
        <v>2001</v>
      </c>
      <c r="F707">
        <v>1</v>
      </c>
    </row>
    <row r="708" spans="1:6" x14ac:dyDescent="0.25">
      <c r="A708" t="s">
        <v>1420</v>
      </c>
      <c r="B708" t="s">
        <v>1421</v>
      </c>
      <c r="C708">
        <v>2002</v>
      </c>
      <c r="F708">
        <v>1</v>
      </c>
    </row>
    <row r="709" spans="1:6" x14ac:dyDescent="0.25">
      <c r="A709" t="s">
        <v>1422</v>
      </c>
      <c r="B709" t="s">
        <v>1423</v>
      </c>
      <c r="C709">
        <v>2003</v>
      </c>
      <c r="F709">
        <v>1</v>
      </c>
    </row>
    <row r="710" spans="1:6" x14ac:dyDescent="0.25">
      <c r="A710" t="s">
        <v>1424</v>
      </c>
      <c r="B710" t="s">
        <v>1425</v>
      </c>
      <c r="C710">
        <v>2004</v>
      </c>
      <c r="F710">
        <v>1</v>
      </c>
    </row>
    <row r="711" spans="1:6" x14ac:dyDescent="0.25">
      <c r="A711" t="s">
        <v>1426</v>
      </c>
      <c r="B711" t="s">
        <v>1427</v>
      </c>
      <c r="C711">
        <v>2005</v>
      </c>
      <c r="F711">
        <v>1</v>
      </c>
    </row>
    <row r="712" spans="1:6" x14ac:dyDescent="0.25">
      <c r="A712" t="s">
        <v>1428</v>
      </c>
      <c r="B712" t="s">
        <v>1429</v>
      </c>
      <c r="C712">
        <v>2006</v>
      </c>
      <c r="F712">
        <v>1</v>
      </c>
    </row>
    <row r="713" spans="1:6" x14ac:dyDescent="0.25">
      <c r="A713" t="s">
        <v>1430</v>
      </c>
      <c r="B713" t="s">
        <v>1431</v>
      </c>
      <c r="C713">
        <v>2007</v>
      </c>
      <c r="F713">
        <v>1</v>
      </c>
    </row>
    <row r="714" spans="1:6" x14ac:dyDescent="0.25">
      <c r="A714" t="s">
        <v>1432</v>
      </c>
      <c r="B714" t="s">
        <v>1433</v>
      </c>
      <c r="C714">
        <v>2008</v>
      </c>
      <c r="F714">
        <v>1</v>
      </c>
    </row>
    <row r="715" spans="1:6" x14ac:dyDescent="0.25">
      <c r="A715" t="s">
        <v>1434</v>
      </c>
      <c r="B715" t="s">
        <v>1435</v>
      </c>
      <c r="C715">
        <v>2009</v>
      </c>
      <c r="F715">
        <v>1</v>
      </c>
    </row>
    <row r="716" spans="1:6" x14ac:dyDescent="0.25">
      <c r="A716" t="s">
        <v>1436</v>
      </c>
      <c r="B716" t="s">
        <v>1437</v>
      </c>
      <c r="C716">
        <v>2010</v>
      </c>
      <c r="F716">
        <v>1</v>
      </c>
    </row>
    <row r="717" spans="1:6" x14ac:dyDescent="0.25">
      <c r="A717" t="s">
        <v>1438</v>
      </c>
      <c r="B717" t="s">
        <v>1439</v>
      </c>
      <c r="C717">
        <v>2012</v>
      </c>
      <c r="F717">
        <v>1</v>
      </c>
    </row>
    <row r="718" spans="1:6" x14ac:dyDescent="0.25">
      <c r="A718" t="s">
        <v>1440</v>
      </c>
      <c r="B718" t="s">
        <v>1441</v>
      </c>
      <c r="C718">
        <v>2119</v>
      </c>
      <c r="F718">
        <v>1</v>
      </c>
    </row>
    <row r="719" spans="1:6" x14ac:dyDescent="0.25">
      <c r="A719" t="s">
        <v>1442</v>
      </c>
      <c r="B719" t="s">
        <v>1443</v>
      </c>
      <c r="C719">
        <v>2120</v>
      </c>
      <c r="F719">
        <v>1</v>
      </c>
    </row>
    <row r="720" spans="1:6" x14ac:dyDescent="0.25">
      <c r="A720" t="s">
        <v>1444</v>
      </c>
      <c r="B720" t="s">
        <v>1445</v>
      </c>
      <c r="C720">
        <v>2121</v>
      </c>
      <c r="F720">
        <v>1</v>
      </c>
    </row>
    <row r="721" spans="1:6" x14ac:dyDescent="0.25">
      <c r="A721" t="s">
        <v>1446</v>
      </c>
      <c r="B721" t="s">
        <v>1447</v>
      </c>
      <c r="C721">
        <v>2122</v>
      </c>
      <c r="F721">
        <v>1</v>
      </c>
    </row>
    <row r="722" spans="1:6" x14ac:dyDescent="0.25">
      <c r="A722" t="s">
        <v>1448</v>
      </c>
      <c r="B722" t="s">
        <v>1449</v>
      </c>
      <c r="C722">
        <v>2123</v>
      </c>
      <c r="F722">
        <v>1</v>
      </c>
    </row>
    <row r="723" spans="1:6" x14ac:dyDescent="0.25">
      <c r="A723" t="s">
        <v>1450</v>
      </c>
      <c r="B723" t="s">
        <v>1451</v>
      </c>
      <c r="C723">
        <v>2124</v>
      </c>
      <c r="F723">
        <v>1</v>
      </c>
    </row>
    <row r="724" spans="1:6" x14ac:dyDescent="0.25">
      <c r="A724" t="s">
        <v>1452</v>
      </c>
      <c r="B724" t="s">
        <v>1453</v>
      </c>
      <c r="C724">
        <v>2125</v>
      </c>
      <c r="F724">
        <v>1</v>
      </c>
    </row>
    <row r="725" spans="1:6" x14ac:dyDescent="0.25">
      <c r="A725" t="s">
        <v>1454</v>
      </c>
      <c r="B725" t="s">
        <v>1455</v>
      </c>
      <c r="C725">
        <v>2126</v>
      </c>
      <c r="F725">
        <v>1</v>
      </c>
    </row>
    <row r="726" spans="1:6" x14ac:dyDescent="0.25">
      <c r="A726" t="s">
        <v>1456</v>
      </c>
      <c r="B726" t="s">
        <v>1457</v>
      </c>
      <c r="C726">
        <v>2127</v>
      </c>
      <c r="F726">
        <v>1</v>
      </c>
    </row>
    <row r="727" spans="1:6" x14ac:dyDescent="0.25">
      <c r="A727" t="s">
        <v>1458</v>
      </c>
      <c r="B727" t="s">
        <v>1459</v>
      </c>
      <c r="C727">
        <v>2128</v>
      </c>
      <c r="F727">
        <v>1</v>
      </c>
    </row>
    <row r="728" spans="1:6" x14ac:dyDescent="0.25">
      <c r="A728" t="s">
        <v>1460</v>
      </c>
      <c r="B728" t="s">
        <v>1461</v>
      </c>
      <c r="C728">
        <v>2129</v>
      </c>
      <c r="F728">
        <v>1</v>
      </c>
    </row>
    <row r="729" spans="1:6" x14ac:dyDescent="0.25">
      <c r="A729" t="s">
        <v>1462</v>
      </c>
      <c r="B729" t="s">
        <v>1463</v>
      </c>
      <c r="C729">
        <v>2130</v>
      </c>
      <c r="F729">
        <v>1</v>
      </c>
    </row>
    <row r="730" spans="1:6" x14ac:dyDescent="0.25">
      <c r="A730" t="s">
        <v>1464</v>
      </c>
      <c r="B730" t="s">
        <v>1465</v>
      </c>
      <c r="C730">
        <v>2131</v>
      </c>
      <c r="F730">
        <v>1</v>
      </c>
    </row>
    <row r="731" spans="1:6" x14ac:dyDescent="0.25">
      <c r="A731" t="s">
        <v>1466</v>
      </c>
      <c r="B731" t="s">
        <v>1467</v>
      </c>
      <c r="C731">
        <v>2132</v>
      </c>
      <c r="F731">
        <v>1</v>
      </c>
    </row>
    <row r="732" spans="1:6" x14ac:dyDescent="0.25">
      <c r="A732" t="s">
        <v>1468</v>
      </c>
      <c r="B732" t="s">
        <v>1469</v>
      </c>
      <c r="C732">
        <v>2133</v>
      </c>
      <c r="F732">
        <v>1</v>
      </c>
    </row>
    <row r="733" spans="1:6" x14ac:dyDescent="0.25">
      <c r="A733" t="s">
        <v>1470</v>
      </c>
      <c r="B733" t="s">
        <v>1471</v>
      </c>
      <c r="C733">
        <v>2134</v>
      </c>
      <c r="F733">
        <v>1</v>
      </c>
    </row>
    <row r="734" spans="1:6" x14ac:dyDescent="0.25">
      <c r="A734" t="s">
        <v>1472</v>
      </c>
      <c r="B734" t="s">
        <v>1473</v>
      </c>
      <c r="C734">
        <v>2135</v>
      </c>
      <c r="F734">
        <v>1</v>
      </c>
    </row>
    <row r="735" spans="1:6" x14ac:dyDescent="0.25">
      <c r="A735" t="s">
        <v>1474</v>
      </c>
      <c r="B735" t="s">
        <v>1475</v>
      </c>
      <c r="C735">
        <v>2136</v>
      </c>
      <c r="F735">
        <v>1</v>
      </c>
    </row>
    <row r="736" spans="1:6" x14ac:dyDescent="0.25">
      <c r="A736" t="s">
        <v>1476</v>
      </c>
      <c r="B736" t="s">
        <v>1477</v>
      </c>
      <c r="C736">
        <v>2137</v>
      </c>
      <c r="F736">
        <v>1</v>
      </c>
    </row>
    <row r="737" spans="1:6" x14ac:dyDescent="0.25">
      <c r="A737" t="s">
        <v>1478</v>
      </c>
      <c r="B737" t="s">
        <v>1479</v>
      </c>
      <c r="C737">
        <v>2199</v>
      </c>
      <c r="F737">
        <v>1</v>
      </c>
    </row>
    <row r="738" spans="1:6" x14ac:dyDescent="0.25">
      <c r="A738" t="s">
        <v>1480</v>
      </c>
      <c r="B738" t="s">
        <v>1481</v>
      </c>
      <c r="C738">
        <v>2138</v>
      </c>
      <c r="F738">
        <v>1</v>
      </c>
    </row>
    <row r="739" spans="1:6" x14ac:dyDescent="0.25">
      <c r="A739" t="s">
        <v>1482</v>
      </c>
      <c r="B739" t="s">
        <v>1483</v>
      </c>
      <c r="C739">
        <v>2139</v>
      </c>
      <c r="F739">
        <v>1</v>
      </c>
    </row>
    <row r="740" spans="1:6" x14ac:dyDescent="0.25">
      <c r="A740" t="s">
        <v>1484</v>
      </c>
      <c r="B740" t="s">
        <v>1485</v>
      </c>
      <c r="C740">
        <v>2140</v>
      </c>
      <c r="F740">
        <v>1</v>
      </c>
    </row>
    <row r="741" spans="1:6" x14ac:dyDescent="0.25">
      <c r="A741" t="s">
        <v>1486</v>
      </c>
      <c r="B741" t="s">
        <v>1487</v>
      </c>
      <c r="C741">
        <v>2141</v>
      </c>
      <c r="F741">
        <v>1</v>
      </c>
    </row>
    <row r="742" spans="1:6" x14ac:dyDescent="0.25">
      <c r="A742" t="s">
        <v>1488</v>
      </c>
      <c r="B742" t="s">
        <v>1489</v>
      </c>
      <c r="C742">
        <v>2142</v>
      </c>
      <c r="F742">
        <v>1</v>
      </c>
    </row>
    <row r="743" spans="1:6" x14ac:dyDescent="0.25">
      <c r="A743" t="s">
        <v>1490</v>
      </c>
      <c r="B743" t="s">
        <v>1491</v>
      </c>
      <c r="C743">
        <v>2143</v>
      </c>
      <c r="F743">
        <v>1</v>
      </c>
    </row>
    <row r="744" spans="1:6" x14ac:dyDescent="0.25">
      <c r="A744" t="s">
        <v>1492</v>
      </c>
      <c r="B744" t="s">
        <v>1493</v>
      </c>
      <c r="C744">
        <v>2144</v>
      </c>
      <c r="F744">
        <v>1</v>
      </c>
    </row>
    <row r="745" spans="1:6" x14ac:dyDescent="0.25">
      <c r="A745" t="s">
        <v>1494</v>
      </c>
      <c r="B745" t="s">
        <v>1495</v>
      </c>
      <c r="C745">
        <v>2145</v>
      </c>
      <c r="F745">
        <v>1</v>
      </c>
    </row>
    <row r="746" spans="1:6" x14ac:dyDescent="0.25">
      <c r="A746" t="s">
        <v>1496</v>
      </c>
      <c r="B746" t="s">
        <v>1497</v>
      </c>
      <c r="C746">
        <v>2146</v>
      </c>
      <c r="F746">
        <v>1</v>
      </c>
    </row>
    <row r="747" spans="1:6" x14ac:dyDescent="0.25">
      <c r="A747" t="s">
        <v>1498</v>
      </c>
      <c r="B747" t="s">
        <v>1499</v>
      </c>
      <c r="C747">
        <v>2147</v>
      </c>
      <c r="F747">
        <v>1</v>
      </c>
    </row>
    <row r="748" spans="1:6" x14ac:dyDescent="0.25">
      <c r="A748" t="s">
        <v>1500</v>
      </c>
      <c r="B748" t="s">
        <v>1501</v>
      </c>
      <c r="C748">
        <v>2148</v>
      </c>
      <c r="F748">
        <v>1</v>
      </c>
    </row>
    <row r="749" spans="1:6" x14ac:dyDescent="0.25">
      <c r="A749" t="s">
        <v>1502</v>
      </c>
      <c r="B749" t="s">
        <v>1503</v>
      </c>
      <c r="C749">
        <v>2149</v>
      </c>
      <c r="F749">
        <v>1</v>
      </c>
    </row>
    <row r="750" spans="1:6" x14ac:dyDescent="0.25">
      <c r="A750" t="s">
        <v>1504</v>
      </c>
      <c r="B750" t="s">
        <v>1505</v>
      </c>
      <c r="C750">
        <v>2150</v>
      </c>
      <c r="F750">
        <v>1</v>
      </c>
    </row>
    <row r="751" spans="1:6" x14ac:dyDescent="0.25">
      <c r="A751" t="s">
        <v>1506</v>
      </c>
      <c r="B751" t="s">
        <v>1507</v>
      </c>
      <c r="C751">
        <v>2151</v>
      </c>
      <c r="F751">
        <v>1</v>
      </c>
    </row>
    <row r="752" spans="1:6" x14ac:dyDescent="0.25">
      <c r="A752" t="s">
        <v>1508</v>
      </c>
      <c r="B752" t="s">
        <v>1509</v>
      </c>
      <c r="C752">
        <v>2152</v>
      </c>
      <c r="F752">
        <v>1</v>
      </c>
    </row>
    <row r="753" spans="1:6" x14ac:dyDescent="0.25">
      <c r="A753" t="s">
        <v>1510</v>
      </c>
      <c r="B753" t="s">
        <v>1511</v>
      </c>
      <c r="C753">
        <v>2153</v>
      </c>
      <c r="F753">
        <v>1</v>
      </c>
    </row>
    <row r="754" spans="1:6" x14ac:dyDescent="0.25">
      <c r="A754" t="s">
        <v>1512</v>
      </c>
      <c r="B754" t="s">
        <v>1513</v>
      </c>
      <c r="C754">
        <v>2154</v>
      </c>
      <c r="F754">
        <v>1</v>
      </c>
    </row>
    <row r="755" spans="1:6" x14ac:dyDescent="0.25">
      <c r="A755" t="s">
        <v>1514</v>
      </c>
      <c r="B755" t="s">
        <v>1515</v>
      </c>
      <c r="C755">
        <v>2155</v>
      </c>
      <c r="F755">
        <v>1</v>
      </c>
    </row>
    <row r="756" spans="1:6" x14ac:dyDescent="0.25">
      <c r="A756" t="s">
        <v>1516</v>
      </c>
      <c r="B756" t="s">
        <v>1517</v>
      </c>
      <c r="C756">
        <v>2157</v>
      </c>
      <c r="F756">
        <v>1</v>
      </c>
    </row>
    <row r="757" spans="1:6" x14ac:dyDescent="0.25">
      <c r="A757" t="s">
        <v>1518</v>
      </c>
      <c r="B757" t="s">
        <v>1519</v>
      </c>
      <c r="C757">
        <v>2158</v>
      </c>
      <c r="F757">
        <v>1</v>
      </c>
    </row>
    <row r="758" spans="1:6" x14ac:dyDescent="0.25">
      <c r="A758" t="s">
        <v>1520</v>
      </c>
      <c r="B758" t="s">
        <v>1521</v>
      </c>
      <c r="C758">
        <v>2159</v>
      </c>
      <c r="F758">
        <v>1</v>
      </c>
    </row>
    <row r="759" spans="1:6" x14ac:dyDescent="0.25">
      <c r="A759" t="s">
        <v>1522</v>
      </c>
      <c r="B759" t="s">
        <v>1523</v>
      </c>
      <c r="C759">
        <v>2160</v>
      </c>
      <c r="F759">
        <v>1</v>
      </c>
    </row>
    <row r="760" spans="1:6" x14ac:dyDescent="0.25">
      <c r="A760" t="s">
        <v>1524</v>
      </c>
      <c r="B760" t="s">
        <v>1525</v>
      </c>
      <c r="C760">
        <v>2161</v>
      </c>
      <c r="F760">
        <v>1</v>
      </c>
    </row>
    <row r="761" spans="1:6" x14ac:dyDescent="0.25">
      <c r="A761" t="s">
        <v>1526</v>
      </c>
      <c r="B761" t="s">
        <v>1527</v>
      </c>
      <c r="C761">
        <v>2162</v>
      </c>
      <c r="F761">
        <v>1</v>
      </c>
    </row>
    <row r="762" spans="1:6" x14ac:dyDescent="0.25">
      <c r="A762" t="s">
        <v>1528</v>
      </c>
      <c r="B762" t="s">
        <v>1529</v>
      </c>
      <c r="C762">
        <v>2163</v>
      </c>
      <c r="F762">
        <v>1</v>
      </c>
    </row>
    <row r="763" spans="1:6" x14ac:dyDescent="0.25">
      <c r="A763" t="s">
        <v>1530</v>
      </c>
      <c r="B763" t="s">
        <v>1531</v>
      </c>
      <c r="C763">
        <v>2167</v>
      </c>
      <c r="F763">
        <v>1</v>
      </c>
    </row>
    <row r="764" spans="1:6" x14ac:dyDescent="0.25">
      <c r="A764" t="s">
        <v>1532</v>
      </c>
      <c r="B764" t="s">
        <v>1533</v>
      </c>
      <c r="C764">
        <v>2168</v>
      </c>
      <c r="F764">
        <v>1</v>
      </c>
    </row>
    <row r="765" spans="1:6" x14ac:dyDescent="0.25">
      <c r="A765" t="s">
        <v>1534</v>
      </c>
      <c r="B765" t="s">
        <v>1535</v>
      </c>
      <c r="C765">
        <v>2169</v>
      </c>
      <c r="F765">
        <v>1</v>
      </c>
    </row>
    <row r="766" spans="1:6" x14ac:dyDescent="0.25">
      <c r="A766" t="s">
        <v>1536</v>
      </c>
      <c r="B766" t="s">
        <v>1537</v>
      </c>
      <c r="C766">
        <v>2170</v>
      </c>
      <c r="F766">
        <v>1</v>
      </c>
    </row>
    <row r="767" spans="1:6" x14ac:dyDescent="0.25">
      <c r="A767" t="s">
        <v>1538</v>
      </c>
      <c r="B767" t="s">
        <v>1539</v>
      </c>
      <c r="C767">
        <v>2171</v>
      </c>
      <c r="F767">
        <v>1</v>
      </c>
    </row>
    <row r="768" spans="1:6" x14ac:dyDescent="0.25">
      <c r="A768" t="s">
        <v>1540</v>
      </c>
      <c r="B768" t="s">
        <v>1541</v>
      </c>
      <c r="C768">
        <v>2172</v>
      </c>
      <c r="F768">
        <v>1</v>
      </c>
    </row>
    <row r="769" spans="1:6" x14ac:dyDescent="0.25">
      <c r="A769" t="s">
        <v>1542</v>
      </c>
      <c r="B769" t="s">
        <v>1543</v>
      </c>
      <c r="C769">
        <v>2173</v>
      </c>
      <c r="F769">
        <v>1</v>
      </c>
    </row>
    <row r="770" spans="1:6" x14ac:dyDescent="0.25">
      <c r="A770" t="s">
        <v>1544</v>
      </c>
      <c r="B770" t="s">
        <v>1545</v>
      </c>
      <c r="C770">
        <v>2174</v>
      </c>
      <c r="F770">
        <v>1</v>
      </c>
    </row>
    <row r="771" spans="1:6" x14ac:dyDescent="0.25">
      <c r="A771" t="s">
        <v>1546</v>
      </c>
      <c r="B771" t="s">
        <v>1547</v>
      </c>
      <c r="C771">
        <v>2200</v>
      </c>
      <c r="F771">
        <v>1</v>
      </c>
    </row>
    <row r="772" spans="1:6" x14ac:dyDescent="0.25">
      <c r="A772" t="s">
        <v>1548</v>
      </c>
      <c r="B772" t="s">
        <v>1549</v>
      </c>
      <c r="C772">
        <v>2176</v>
      </c>
      <c r="F772">
        <v>1</v>
      </c>
    </row>
    <row r="773" spans="1:6" x14ac:dyDescent="0.25">
      <c r="A773" t="s">
        <v>1550</v>
      </c>
      <c r="B773" t="s">
        <v>1551</v>
      </c>
      <c r="C773">
        <v>2177</v>
      </c>
      <c r="F773">
        <v>1</v>
      </c>
    </row>
    <row r="774" spans="1:6" x14ac:dyDescent="0.25">
      <c r="A774" t="s">
        <v>1552</v>
      </c>
      <c r="B774" t="s">
        <v>1553</v>
      </c>
      <c r="C774">
        <v>2178</v>
      </c>
      <c r="F774">
        <v>1</v>
      </c>
    </row>
    <row r="775" spans="1:6" x14ac:dyDescent="0.25">
      <c r="A775" t="s">
        <v>1554</v>
      </c>
      <c r="B775" t="s">
        <v>1555</v>
      </c>
      <c r="C775">
        <v>2179</v>
      </c>
      <c r="F775">
        <v>1</v>
      </c>
    </row>
    <row r="776" spans="1:6" x14ac:dyDescent="0.25">
      <c r="A776" t="s">
        <v>1556</v>
      </c>
      <c r="B776" t="s">
        <v>1557</v>
      </c>
      <c r="C776">
        <v>2180</v>
      </c>
      <c r="F776">
        <v>1</v>
      </c>
    </row>
    <row r="777" spans="1:6" x14ac:dyDescent="0.25">
      <c r="A777" t="s">
        <v>1558</v>
      </c>
      <c r="B777" t="s">
        <v>1559</v>
      </c>
      <c r="C777">
        <v>2181</v>
      </c>
      <c r="F777">
        <v>1</v>
      </c>
    </row>
    <row r="778" spans="1:6" x14ac:dyDescent="0.25">
      <c r="A778" t="s">
        <v>1560</v>
      </c>
      <c r="B778" t="s">
        <v>1561</v>
      </c>
      <c r="C778">
        <v>2186</v>
      </c>
      <c r="F778">
        <v>1</v>
      </c>
    </row>
    <row r="779" spans="1:6" x14ac:dyDescent="0.25">
      <c r="A779" t="s">
        <v>1562</v>
      </c>
      <c r="B779" t="s">
        <v>1563</v>
      </c>
      <c r="C779">
        <v>2187</v>
      </c>
      <c r="F779">
        <v>1</v>
      </c>
    </row>
    <row r="780" spans="1:6" x14ac:dyDescent="0.25">
      <c r="A780" t="s">
        <v>1564</v>
      </c>
      <c r="B780" t="s">
        <v>1565</v>
      </c>
      <c r="C780">
        <v>2188</v>
      </c>
      <c r="F780">
        <v>1</v>
      </c>
    </row>
    <row r="781" spans="1:6" x14ac:dyDescent="0.25">
      <c r="A781" t="s">
        <v>1566</v>
      </c>
      <c r="B781" t="s">
        <v>1567</v>
      </c>
      <c r="C781">
        <v>2201</v>
      </c>
      <c r="F781">
        <v>1</v>
      </c>
    </row>
    <row r="782" spans="1:6" x14ac:dyDescent="0.25">
      <c r="A782" t="s">
        <v>1568</v>
      </c>
      <c r="B782" t="s">
        <v>1569</v>
      </c>
      <c r="C782">
        <v>2189</v>
      </c>
      <c r="F782">
        <v>1</v>
      </c>
    </row>
    <row r="783" spans="1:6" x14ac:dyDescent="0.25">
      <c r="A783" t="s">
        <v>1570</v>
      </c>
      <c r="B783" t="s">
        <v>1571</v>
      </c>
      <c r="C783">
        <v>2190</v>
      </c>
      <c r="F783">
        <v>1</v>
      </c>
    </row>
    <row r="784" spans="1:6" x14ac:dyDescent="0.25">
      <c r="A784" t="s">
        <v>1572</v>
      </c>
      <c r="B784" t="s">
        <v>1573</v>
      </c>
      <c r="C784">
        <v>2191</v>
      </c>
      <c r="F784">
        <v>1</v>
      </c>
    </row>
    <row r="785" spans="1:6" x14ac:dyDescent="0.25">
      <c r="A785" t="s">
        <v>1574</v>
      </c>
      <c r="B785" t="s">
        <v>1575</v>
      </c>
      <c r="C785">
        <v>2192</v>
      </c>
      <c r="F785">
        <v>1</v>
      </c>
    </row>
    <row r="786" spans="1:6" x14ac:dyDescent="0.25">
      <c r="A786" t="s">
        <v>1576</v>
      </c>
      <c r="B786" t="s">
        <v>1577</v>
      </c>
      <c r="C786">
        <v>2193</v>
      </c>
      <c r="F786">
        <v>1</v>
      </c>
    </row>
    <row r="787" spans="1:6" x14ac:dyDescent="0.25">
      <c r="A787" t="s">
        <v>1578</v>
      </c>
      <c r="B787" t="s">
        <v>1579</v>
      </c>
      <c r="C787">
        <v>2194</v>
      </c>
      <c r="F787">
        <v>1</v>
      </c>
    </row>
    <row r="788" spans="1:6" x14ac:dyDescent="0.25">
      <c r="A788" t="s">
        <v>1580</v>
      </c>
      <c r="B788" t="s">
        <v>1581</v>
      </c>
      <c r="C788">
        <v>2195</v>
      </c>
      <c r="F788">
        <v>1</v>
      </c>
    </row>
    <row r="789" spans="1:6" x14ac:dyDescent="0.25">
      <c r="A789" t="s">
        <v>1582</v>
      </c>
      <c r="B789" t="s">
        <v>1583</v>
      </c>
      <c r="C789">
        <v>2196</v>
      </c>
      <c r="F789">
        <v>1</v>
      </c>
    </row>
    <row r="790" spans="1:6" x14ac:dyDescent="0.25">
      <c r="A790" t="s">
        <v>1584</v>
      </c>
      <c r="B790" t="s">
        <v>1585</v>
      </c>
      <c r="C790">
        <v>2198</v>
      </c>
      <c r="F790">
        <v>1</v>
      </c>
    </row>
    <row r="791" spans="1:6" x14ac:dyDescent="0.25">
      <c r="A791" t="s">
        <v>1586</v>
      </c>
      <c r="B791" t="s">
        <v>1587</v>
      </c>
      <c r="C791">
        <v>2202</v>
      </c>
      <c r="F791">
        <v>1</v>
      </c>
    </row>
    <row r="792" spans="1:6" x14ac:dyDescent="0.25">
      <c r="A792" t="s">
        <v>1588</v>
      </c>
      <c r="B792" t="s">
        <v>1589</v>
      </c>
      <c r="C792">
        <v>2203</v>
      </c>
      <c r="F792">
        <v>1</v>
      </c>
    </row>
    <row r="793" spans="1:6" x14ac:dyDescent="0.25">
      <c r="A793" t="s">
        <v>1590</v>
      </c>
      <c r="B793" t="s">
        <v>1591</v>
      </c>
      <c r="C793">
        <v>2319</v>
      </c>
      <c r="F793">
        <v>1</v>
      </c>
    </row>
    <row r="794" spans="1:6" x14ac:dyDescent="0.25">
      <c r="A794" t="s">
        <v>1592</v>
      </c>
      <c r="B794" t="s">
        <v>1593</v>
      </c>
      <c r="C794">
        <v>2320</v>
      </c>
      <c r="F794">
        <v>1</v>
      </c>
    </row>
    <row r="795" spans="1:6" x14ac:dyDescent="0.25">
      <c r="A795" t="s">
        <v>1594</v>
      </c>
      <c r="B795" t="s">
        <v>1595</v>
      </c>
      <c r="C795">
        <v>2321</v>
      </c>
      <c r="F795">
        <v>1</v>
      </c>
    </row>
    <row r="796" spans="1:6" x14ac:dyDescent="0.25">
      <c r="A796" t="s">
        <v>1596</v>
      </c>
      <c r="B796" t="s">
        <v>1597</v>
      </c>
      <c r="C796">
        <v>2323</v>
      </c>
      <c r="F796">
        <v>1</v>
      </c>
    </row>
    <row r="797" spans="1:6" x14ac:dyDescent="0.25">
      <c r="A797" t="s">
        <v>1598</v>
      </c>
      <c r="B797" t="s">
        <v>1599</v>
      </c>
      <c r="C797">
        <v>2329</v>
      </c>
      <c r="F797">
        <v>1</v>
      </c>
    </row>
    <row r="798" spans="1:6" x14ac:dyDescent="0.25">
      <c r="A798" t="s">
        <v>1600</v>
      </c>
      <c r="B798" t="s">
        <v>1601</v>
      </c>
      <c r="C798">
        <v>2331</v>
      </c>
      <c r="F798">
        <v>1</v>
      </c>
    </row>
    <row r="799" spans="1:6" x14ac:dyDescent="0.25">
      <c r="A799" t="s">
        <v>1602</v>
      </c>
      <c r="B799" t="s">
        <v>1603</v>
      </c>
      <c r="C799">
        <v>2332</v>
      </c>
      <c r="F799">
        <v>1</v>
      </c>
    </row>
    <row r="800" spans="1:6" x14ac:dyDescent="0.25">
      <c r="A800" t="s">
        <v>1604</v>
      </c>
      <c r="B800" t="s">
        <v>1605</v>
      </c>
      <c r="C800">
        <v>2333</v>
      </c>
      <c r="F800">
        <v>1</v>
      </c>
    </row>
    <row r="801" spans="1:6" x14ac:dyDescent="0.25">
      <c r="A801" t="s">
        <v>1606</v>
      </c>
      <c r="B801" t="s">
        <v>1607</v>
      </c>
      <c r="C801">
        <v>2334</v>
      </c>
      <c r="F801">
        <v>1</v>
      </c>
    </row>
    <row r="802" spans="1:6" x14ac:dyDescent="0.25">
      <c r="A802" t="s">
        <v>1608</v>
      </c>
      <c r="B802" t="s">
        <v>1609</v>
      </c>
      <c r="C802">
        <v>2335</v>
      </c>
      <c r="F802">
        <v>1</v>
      </c>
    </row>
    <row r="803" spans="1:6" x14ac:dyDescent="0.25">
      <c r="A803" t="s">
        <v>1610</v>
      </c>
      <c r="B803" t="s">
        <v>1611</v>
      </c>
      <c r="C803">
        <v>2336</v>
      </c>
      <c r="F803">
        <v>1</v>
      </c>
    </row>
    <row r="804" spans="1:6" x14ac:dyDescent="0.25">
      <c r="A804" t="s">
        <v>1612</v>
      </c>
      <c r="B804" t="s">
        <v>1613</v>
      </c>
      <c r="C804">
        <v>2337</v>
      </c>
      <c r="F804">
        <v>1</v>
      </c>
    </row>
    <row r="805" spans="1:6" x14ac:dyDescent="0.25">
      <c r="A805" t="s">
        <v>1614</v>
      </c>
      <c r="B805" t="s">
        <v>1615</v>
      </c>
      <c r="C805">
        <v>2338</v>
      </c>
      <c r="F805">
        <v>1</v>
      </c>
    </row>
    <row r="806" spans="1:6" x14ac:dyDescent="0.25">
      <c r="A806" t="s">
        <v>1616</v>
      </c>
      <c r="B806" t="s">
        <v>1617</v>
      </c>
      <c r="C806">
        <v>2339</v>
      </c>
      <c r="F806">
        <v>1</v>
      </c>
    </row>
    <row r="807" spans="1:6" x14ac:dyDescent="0.25">
      <c r="A807" t="s">
        <v>1618</v>
      </c>
      <c r="B807" t="s">
        <v>1619</v>
      </c>
      <c r="C807">
        <v>2340</v>
      </c>
      <c r="F807">
        <v>1</v>
      </c>
    </row>
    <row r="808" spans="1:6" x14ac:dyDescent="0.25">
      <c r="A808" t="s">
        <v>1620</v>
      </c>
      <c r="B808" t="s">
        <v>1621</v>
      </c>
      <c r="C808">
        <v>2341</v>
      </c>
      <c r="F808">
        <v>1</v>
      </c>
    </row>
    <row r="809" spans="1:6" x14ac:dyDescent="0.25">
      <c r="A809" t="s">
        <v>1622</v>
      </c>
      <c r="B809" t="s">
        <v>1623</v>
      </c>
      <c r="C809">
        <v>2342</v>
      </c>
      <c r="F809">
        <v>1</v>
      </c>
    </row>
    <row r="810" spans="1:6" x14ac:dyDescent="0.25">
      <c r="A810" t="s">
        <v>1624</v>
      </c>
      <c r="B810" t="s">
        <v>1625</v>
      </c>
      <c r="C810">
        <v>2343</v>
      </c>
      <c r="F810">
        <v>1</v>
      </c>
    </row>
    <row r="811" spans="1:6" x14ac:dyDescent="0.25">
      <c r="A811" t="s">
        <v>1626</v>
      </c>
      <c r="B811" t="s">
        <v>1627</v>
      </c>
      <c r="C811">
        <v>2344</v>
      </c>
      <c r="F811">
        <v>1</v>
      </c>
    </row>
    <row r="812" spans="1:6" x14ac:dyDescent="0.25">
      <c r="A812" t="s">
        <v>1628</v>
      </c>
      <c r="B812" t="s">
        <v>1629</v>
      </c>
      <c r="C812">
        <v>2345</v>
      </c>
      <c r="F812">
        <v>1</v>
      </c>
    </row>
    <row r="813" spans="1:6" x14ac:dyDescent="0.25">
      <c r="A813" t="s">
        <v>1630</v>
      </c>
      <c r="B813" t="s">
        <v>1631</v>
      </c>
      <c r="C813">
        <v>2346</v>
      </c>
      <c r="F813">
        <v>1</v>
      </c>
    </row>
    <row r="814" spans="1:6" x14ac:dyDescent="0.25">
      <c r="A814" t="s">
        <v>1632</v>
      </c>
      <c r="B814" t="s">
        <v>1633</v>
      </c>
      <c r="C814">
        <v>2347</v>
      </c>
      <c r="F814">
        <v>1</v>
      </c>
    </row>
    <row r="815" spans="1:6" x14ac:dyDescent="0.25">
      <c r="A815" t="s">
        <v>1634</v>
      </c>
      <c r="B815" t="s">
        <v>1635</v>
      </c>
      <c r="C815">
        <v>2348</v>
      </c>
      <c r="F815">
        <v>1</v>
      </c>
    </row>
    <row r="816" spans="1:6" x14ac:dyDescent="0.25">
      <c r="A816" t="s">
        <v>1636</v>
      </c>
      <c r="B816" t="s">
        <v>1637</v>
      </c>
      <c r="C816">
        <v>2349</v>
      </c>
      <c r="F816">
        <v>1</v>
      </c>
    </row>
    <row r="817" spans="1:6" x14ac:dyDescent="0.25">
      <c r="A817" t="s">
        <v>1638</v>
      </c>
      <c r="B817" t="s">
        <v>1639</v>
      </c>
      <c r="C817">
        <v>2350</v>
      </c>
      <c r="F817">
        <v>1</v>
      </c>
    </row>
    <row r="818" spans="1:6" x14ac:dyDescent="0.25">
      <c r="A818" t="s">
        <v>1640</v>
      </c>
      <c r="B818" t="s">
        <v>1641</v>
      </c>
      <c r="C818">
        <v>2351</v>
      </c>
      <c r="F818">
        <v>1</v>
      </c>
    </row>
    <row r="819" spans="1:6" x14ac:dyDescent="0.25">
      <c r="A819" t="s">
        <v>1642</v>
      </c>
      <c r="B819" t="s">
        <v>1643</v>
      </c>
      <c r="C819">
        <v>2352</v>
      </c>
      <c r="F819">
        <v>1</v>
      </c>
    </row>
    <row r="820" spans="1:6" x14ac:dyDescent="0.25">
      <c r="A820" t="s">
        <v>1644</v>
      </c>
      <c r="B820" t="s">
        <v>1645</v>
      </c>
      <c r="C820">
        <v>2353</v>
      </c>
      <c r="F820">
        <v>1</v>
      </c>
    </row>
    <row r="821" spans="1:6" x14ac:dyDescent="0.25">
      <c r="A821" t="s">
        <v>1646</v>
      </c>
      <c r="B821" t="s">
        <v>1647</v>
      </c>
      <c r="C821">
        <v>2354</v>
      </c>
      <c r="F821">
        <v>1</v>
      </c>
    </row>
    <row r="822" spans="1:6" x14ac:dyDescent="0.25">
      <c r="A822" t="s">
        <v>1648</v>
      </c>
      <c r="B822" t="s">
        <v>1649</v>
      </c>
      <c r="C822">
        <v>2355</v>
      </c>
      <c r="F822">
        <v>1</v>
      </c>
    </row>
    <row r="823" spans="1:6" x14ac:dyDescent="0.25">
      <c r="A823" t="s">
        <v>1650</v>
      </c>
      <c r="B823" t="s">
        <v>1651</v>
      </c>
      <c r="C823">
        <v>2511</v>
      </c>
      <c r="F823">
        <v>1</v>
      </c>
    </row>
    <row r="824" spans="1:6" x14ac:dyDescent="0.25">
      <c r="A824" t="s">
        <v>1652</v>
      </c>
      <c r="B824" t="s">
        <v>1653</v>
      </c>
      <c r="C824">
        <v>2512</v>
      </c>
      <c r="F824">
        <v>1</v>
      </c>
    </row>
    <row r="825" spans="1:6" x14ac:dyDescent="0.25">
      <c r="A825" t="s">
        <v>1654</v>
      </c>
      <c r="B825" t="s">
        <v>1655</v>
      </c>
      <c r="C825">
        <v>2514</v>
      </c>
      <c r="F825">
        <v>1</v>
      </c>
    </row>
    <row r="826" spans="1:6" x14ac:dyDescent="0.25">
      <c r="A826" t="s">
        <v>1656</v>
      </c>
      <c r="B826" t="s">
        <v>1657</v>
      </c>
      <c r="C826">
        <v>2515</v>
      </c>
      <c r="F826">
        <v>1</v>
      </c>
    </row>
    <row r="827" spans="1:6" x14ac:dyDescent="0.25">
      <c r="A827" t="s">
        <v>1658</v>
      </c>
      <c r="B827" t="s">
        <v>1659</v>
      </c>
      <c r="C827">
        <v>2516</v>
      </c>
      <c r="F827">
        <v>1</v>
      </c>
    </row>
    <row r="828" spans="1:6" x14ac:dyDescent="0.25">
      <c r="A828" t="s">
        <v>1660</v>
      </c>
      <c r="B828" t="s">
        <v>1661</v>
      </c>
      <c r="C828">
        <v>2517</v>
      </c>
      <c r="F828">
        <v>1</v>
      </c>
    </row>
    <row r="829" spans="1:6" x14ac:dyDescent="0.25">
      <c r="A829" t="s">
        <v>1662</v>
      </c>
      <c r="B829" t="s">
        <v>1663</v>
      </c>
      <c r="C829">
        <v>2518</v>
      </c>
      <c r="F829">
        <v>1</v>
      </c>
    </row>
    <row r="830" spans="1:6" x14ac:dyDescent="0.25">
      <c r="A830" t="s">
        <v>1664</v>
      </c>
      <c r="B830" t="s">
        <v>1665</v>
      </c>
      <c r="C830">
        <v>2519</v>
      </c>
      <c r="F830">
        <v>1</v>
      </c>
    </row>
    <row r="831" spans="1:6" x14ac:dyDescent="0.25">
      <c r="A831" t="s">
        <v>1666</v>
      </c>
      <c r="B831" t="s">
        <v>1667</v>
      </c>
      <c r="C831">
        <v>2520</v>
      </c>
      <c r="F831">
        <v>1</v>
      </c>
    </row>
    <row r="832" spans="1:6" x14ac:dyDescent="0.25">
      <c r="A832" t="s">
        <v>1668</v>
      </c>
      <c r="B832" t="s">
        <v>1669</v>
      </c>
      <c r="C832">
        <v>2521</v>
      </c>
      <c r="F832">
        <v>1</v>
      </c>
    </row>
    <row r="833" spans="1:6" x14ac:dyDescent="0.25">
      <c r="A833" t="s">
        <v>1670</v>
      </c>
      <c r="B833" t="s">
        <v>1671</v>
      </c>
      <c r="C833">
        <v>2522</v>
      </c>
      <c r="F833">
        <v>1</v>
      </c>
    </row>
    <row r="834" spans="1:6" x14ac:dyDescent="0.25">
      <c r="A834" t="s">
        <v>1672</v>
      </c>
      <c r="B834" t="s">
        <v>1673</v>
      </c>
      <c r="C834">
        <v>2523</v>
      </c>
      <c r="F834">
        <v>1</v>
      </c>
    </row>
    <row r="835" spans="1:6" x14ac:dyDescent="0.25">
      <c r="A835" t="s">
        <v>1674</v>
      </c>
      <c r="B835" t="s">
        <v>1675</v>
      </c>
      <c r="C835">
        <v>2524</v>
      </c>
      <c r="F835">
        <v>1</v>
      </c>
    </row>
    <row r="836" spans="1:6" x14ac:dyDescent="0.25">
      <c r="A836" t="s">
        <v>1676</v>
      </c>
      <c r="B836" t="s">
        <v>1677</v>
      </c>
      <c r="C836">
        <v>2525</v>
      </c>
      <c r="F836">
        <v>1</v>
      </c>
    </row>
    <row r="837" spans="1:6" x14ac:dyDescent="0.25">
      <c r="A837" t="s">
        <v>1678</v>
      </c>
      <c r="B837" t="s">
        <v>1679</v>
      </c>
      <c r="C837">
        <v>2526</v>
      </c>
      <c r="F837">
        <v>1</v>
      </c>
    </row>
    <row r="838" spans="1:6" x14ac:dyDescent="0.25">
      <c r="A838" t="s">
        <v>1680</v>
      </c>
      <c r="B838" t="s">
        <v>1681</v>
      </c>
      <c r="C838">
        <v>2527</v>
      </c>
      <c r="F838">
        <v>1</v>
      </c>
    </row>
    <row r="839" spans="1:6" x14ac:dyDescent="0.25">
      <c r="A839" t="s">
        <v>1682</v>
      </c>
      <c r="B839" t="s">
        <v>1683</v>
      </c>
      <c r="C839">
        <v>2528</v>
      </c>
      <c r="F839">
        <v>1</v>
      </c>
    </row>
    <row r="840" spans="1:6" x14ac:dyDescent="0.25">
      <c r="A840" t="s">
        <v>1684</v>
      </c>
      <c r="B840" t="s">
        <v>1685</v>
      </c>
      <c r="C840">
        <v>2529</v>
      </c>
      <c r="F840">
        <v>1</v>
      </c>
    </row>
    <row r="841" spans="1:6" x14ac:dyDescent="0.25">
      <c r="A841" t="s">
        <v>1686</v>
      </c>
      <c r="B841" t="s">
        <v>1687</v>
      </c>
      <c r="C841">
        <v>2530</v>
      </c>
      <c r="F841">
        <v>1</v>
      </c>
    </row>
    <row r="842" spans="1:6" x14ac:dyDescent="0.25">
      <c r="A842" t="s">
        <v>1688</v>
      </c>
      <c r="B842" t="s">
        <v>1689</v>
      </c>
      <c r="C842">
        <v>2531</v>
      </c>
      <c r="F842">
        <v>1</v>
      </c>
    </row>
    <row r="843" spans="1:6" x14ac:dyDescent="0.25">
      <c r="A843" t="s">
        <v>1690</v>
      </c>
      <c r="B843" t="s">
        <v>1691</v>
      </c>
      <c r="C843">
        <v>2532</v>
      </c>
      <c r="F843">
        <v>1</v>
      </c>
    </row>
    <row r="844" spans="1:6" x14ac:dyDescent="0.25">
      <c r="A844" t="s">
        <v>1692</v>
      </c>
      <c r="B844" t="s">
        <v>1693</v>
      </c>
      <c r="C844">
        <v>2533</v>
      </c>
      <c r="F844">
        <v>1</v>
      </c>
    </row>
    <row r="845" spans="1:6" x14ac:dyDescent="0.25">
      <c r="A845" t="s">
        <v>1694</v>
      </c>
      <c r="B845" t="s">
        <v>1695</v>
      </c>
      <c r="C845">
        <v>2534</v>
      </c>
      <c r="F845">
        <v>1</v>
      </c>
    </row>
    <row r="846" spans="1:6" x14ac:dyDescent="0.25">
      <c r="A846" t="s">
        <v>1696</v>
      </c>
      <c r="B846" t="s">
        <v>1697</v>
      </c>
      <c r="C846">
        <v>2535</v>
      </c>
      <c r="F846">
        <v>1</v>
      </c>
    </row>
    <row r="847" spans="1:6" x14ac:dyDescent="0.25">
      <c r="A847" t="s">
        <v>1698</v>
      </c>
      <c r="B847" t="s">
        <v>1699</v>
      </c>
      <c r="C847">
        <v>2536</v>
      </c>
      <c r="F847">
        <v>1</v>
      </c>
    </row>
    <row r="848" spans="1:6" x14ac:dyDescent="0.25">
      <c r="A848" t="s">
        <v>1700</v>
      </c>
      <c r="B848" t="s">
        <v>1701</v>
      </c>
      <c r="C848">
        <v>2538</v>
      </c>
      <c r="F848">
        <v>1</v>
      </c>
    </row>
    <row r="849" spans="1:6" x14ac:dyDescent="0.25">
      <c r="A849" t="s">
        <v>1702</v>
      </c>
      <c r="B849" t="s">
        <v>1703</v>
      </c>
      <c r="C849">
        <v>2539</v>
      </c>
      <c r="F849">
        <v>1</v>
      </c>
    </row>
    <row r="850" spans="1:6" x14ac:dyDescent="0.25">
      <c r="A850" t="s">
        <v>1704</v>
      </c>
      <c r="B850" t="s">
        <v>1705</v>
      </c>
      <c r="C850">
        <v>2540</v>
      </c>
      <c r="F850">
        <v>1</v>
      </c>
    </row>
    <row r="851" spans="1:6" x14ac:dyDescent="0.25">
      <c r="A851" t="s">
        <v>1706</v>
      </c>
      <c r="B851" t="s">
        <v>1707</v>
      </c>
      <c r="C851">
        <v>2543</v>
      </c>
      <c r="F851">
        <v>1</v>
      </c>
    </row>
    <row r="852" spans="1:6" x14ac:dyDescent="0.25">
      <c r="A852" t="s">
        <v>1708</v>
      </c>
      <c r="B852" t="s">
        <v>1709</v>
      </c>
      <c r="C852">
        <v>2544</v>
      </c>
      <c r="F852">
        <v>1</v>
      </c>
    </row>
    <row r="853" spans="1:6" x14ac:dyDescent="0.25">
      <c r="A853" t="s">
        <v>1710</v>
      </c>
      <c r="B853" t="s">
        <v>1711</v>
      </c>
      <c r="C853">
        <v>2545</v>
      </c>
      <c r="F853">
        <v>1</v>
      </c>
    </row>
    <row r="854" spans="1:6" x14ac:dyDescent="0.25">
      <c r="A854" t="s">
        <v>1712</v>
      </c>
      <c r="B854" t="s">
        <v>1713</v>
      </c>
      <c r="C854">
        <v>2546</v>
      </c>
      <c r="F854">
        <v>1</v>
      </c>
    </row>
    <row r="855" spans="1:6" x14ac:dyDescent="0.25">
      <c r="A855" t="s">
        <v>1714</v>
      </c>
      <c r="B855" t="s">
        <v>1715</v>
      </c>
      <c r="C855">
        <v>2547</v>
      </c>
      <c r="F855">
        <v>1</v>
      </c>
    </row>
    <row r="856" spans="1:6" x14ac:dyDescent="0.25">
      <c r="A856" t="s">
        <v>1716</v>
      </c>
      <c r="B856" t="s">
        <v>1717</v>
      </c>
      <c r="C856">
        <v>2548</v>
      </c>
      <c r="F856">
        <v>1</v>
      </c>
    </row>
    <row r="857" spans="1:6" x14ac:dyDescent="0.25">
      <c r="A857" t="s">
        <v>1718</v>
      </c>
      <c r="B857" t="s">
        <v>1719</v>
      </c>
      <c r="C857">
        <v>2549</v>
      </c>
      <c r="F857">
        <v>1</v>
      </c>
    </row>
    <row r="858" spans="1:6" x14ac:dyDescent="0.25">
      <c r="A858" t="s">
        <v>1720</v>
      </c>
      <c r="B858" t="s">
        <v>1721</v>
      </c>
      <c r="C858">
        <v>2550</v>
      </c>
      <c r="F858">
        <v>1</v>
      </c>
    </row>
    <row r="859" spans="1:6" x14ac:dyDescent="0.25">
      <c r="A859" t="s">
        <v>1722</v>
      </c>
      <c r="B859" t="s">
        <v>1723</v>
      </c>
      <c r="C859">
        <v>2551</v>
      </c>
      <c r="F859">
        <v>1</v>
      </c>
    </row>
    <row r="860" spans="1:6" x14ac:dyDescent="0.25">
      <c r="A860" t="s">
        <v>1724</v>
      </c>
      <c r="B860" t="s">
        <v>1725</v>
      </c>
      <c r="C860">
        <v>2553</v>
      </c>
      <c r="F860">
        <v>1</v>
      </c>
    </row>
    <row r="861" spans="1:6" x14ac:dyDescent="0.25">
      <c r="A861" t="s">
        <v>1726</v>
      </c>
      <c r="B861" t="s">
        <v>1727</v>
      </c>
      <c r="C861">
        <v>2554</v>
      </c>
      <c r="F861">
        <v>1</v>
      </c>
    </row>
    <row r="862" spans="1:6" x14ac:dyDescent="0.25">
      <c r="A862" t="s">
        <v>1728</v>
      </c>
      <c r="B862" t="s">
        <v>1729</v>
      </c>
      <c r="C862">
        <v>2555</v>
      </c>
      <c r="F862">
        <v>1</v>
      </c>
    </row>
    <row r="863" spans="1:6" x14ac:dyDescent="0.25">
      <c r="A863" t="s">
        <v>1730</v>
      </c>
      <c r="B863" t="s">
        <v>1731</v>
      </c>
      <c r="C863">
        <v>2558</v>
      </c>
      <c r="F863">
        <v>1</v>
      </c>
    </row>
    <row r="864" spans="1:6" x14ac:dyDescent="0.25">
      <c r="A864" t="s">
        <v>1732</v>
      </c>
      <c r="B864" t="s">
        <v>1733</v>
      </c>
      <c r="C864">
        <v>2559</v>
      </c>
      <c r="F864">
        <v>1</v>
      </c>
    </row>
    <row r="865" spans="1:6" x14ac:dyDescent="0.25">
      <c r="A865" t="s">
        <v>1734</v>
      </c>
      <c r="B865" t="s">
        <v>1735</v>
      </c>
      <c r="C865">
        <v>2560</v>
      </c>
      <c r="F865">
        <v>1</v>
      </c>
    </row>
    <row r="866" spans="1:6" x14ac:dyDescent="0.25">
      <c r="A866" t="s">
        <v>1736</v>
      </c>
      <c r="B866" t="s">
        <v>1737</v>
      </c>
      <c r="C866">
        <v>2561</v>
      </c>
      <c r="F866">
        <v>1</v>
      </c>
    </row>
    <row r="867" spans="1:6" x14ac:dyDescent="0.25">
      <c r="A867" t="s">
        <v>1738</v>
      </c>
      <c r="B867" t="s">
        <v>1739</v>
      </c>
      <c r="C867">
        <v>2562</v>
      </c>
      <c r="F867">
        <v>1</v>
      </c>
    </row>
    <row r="868" spans="1:6" x14ac:dyDescent="0.25">
      <c r="A868" t="s">
        <v>1740</v>
      </c>
      <c r="B868" t="s">
        <v>1741</v>
      </c>
      <c r="C868">
        <v>2563</v>
      </c>
      <c r="F868">
        <v>1</v>
      </c>
    </row>
    <row r="869" spans="1:6" x14ac:dyDescent="0.25">
      <c r="A869" t="s">
        <v>1742</v>
      </c>
      <c r="B869" t="s">
        <v>1743</v>
      </c>
      <c r="C869">
        <v>2564</v>
      </c>
      <c r="F869">
        <v>1</v>
      </c>
    </row>
    <row r="870" spans="1:6" x14ac:dyDescent="0.25">
      <c r="A870" t="s">
        <v>1744</v>
      </c>
      <c r="B870" t="s">
        <v>1745</v>
      </c>
      <c r="C870">
        <v>2565</v>
      </c>
      <c r="F870">
        <v>1</v>
      </c>
    </row>
    <row r="871" spans="1:6" x14ac:dyDescent="0.25">
      <c r="A871" t="s">
        <v>1746</v>
      </c>
      <c r="B871" t="s">
        <v>1747</v>
      </c>
      <c r="C871">
        <v>2566</v>
      </c>
      <c r="F871">
        <v>1</v>
      </c>
    </row>
    <row r="872" spans="1:6" x14ac:dyDescent="0.25">
      <c r="A872" t="s">
        <v>1748</v>
      </c>
      <c r="B872" t="s">
        <v>1749</v>
      </c>
      <c r="C872">
        <v>2743</v>
      </c>
      <c r="F872">
        <v>1</v>
      </c>
    </row>
    <row r="873" spans="1:6" x14ac:dyDescent="0.25">
      <c r="A873" t="s">
        <v>1750</v>
      </c>
      <c r="B873" t="s">
        <v>1751</v>
      </c>
      <c r="C873">
        <v>2744</v>
      </c>
      <c r="F873">
        <v>1</v>
      </c>
    </row>
    <row r="874" spans="1:6" x14ac:dyDescent="0.25">
      <c r="A874" t="s">
        <v>1752</v>
      </c>
      <c r="B874" t="s">
        <v>1753</v>
      </c>
      <c r="C874">
        <v>2745</v>
      </c>
      <c r="F874">
        <v>1</v>
      </c>
    </row>
    <row r="875" spans="1:6" x14ac:dyDescent="0.25">
      <c r="A875" t="s">
        <v>1754</v>
      </c>
      <c r="B875" t="s">
        <v>1755</v>
      </c>
      <c r="C875">
        <v>2747</v>
      </c>
      <c r="F875">
        <v>1</v>
      </c>
    </row>
    <row r="876" spans="1:6" x14ac:dyDescent="0.25">
      <c r="A876" t="s">
        <v>1756</v>
      </c>
      <c r="B876" t="s">
        <v>1757</v>
      </c>
      <c r="C876">
        <v>2748</v>
      </c>
      <c r="F876">
        <v>1</v>
      </c>
    </row>
    <row r="877" spans="1:6" x14ac:dyDescent="0.25">
      <c r="A877" t="s">
        <v>1758</v>
      </c>
      <c r="B877" t="s">
        <v>1759</v>
      </c>
      <c r="C877">
        <v>2749</v>
      </c>
      <c r="F877">
        <v>1</v>
      </c>
    </row>
    <row r="878" spans="1:6" x14ac:dyDescent="0.25">
      <c r="A878" t="s">
        <v>1760</v>
      </c>
      <c r="B878" t="s">
        <v>1761</v>
      </c>
      <c r="C878">
        <v>2751</v>
      </c>
      <c r="F878">
        <v>1</v>
      </c>
    </row>
    <row r="879" spans="1:6" x14ac:dyDescent="0.25">
      <c r="A879" t="s">
        <v>1762</v>
      </c>
      <c r="B879" t="s">
        <v>1763</v>
      </c>
      <c r="C879">
        <v>2752</v>
      </c>
      <c r="F879">
        <v>1</v>
      </c>
    </row>
    <row r="880" spans="1:6" x14ac:dyDescent="0.25">
      <c r="A880" t="s">
        <v>1764</v>
      </c>
      <c r="B880" t="s">
        <v>1765</v>
      </c>
      <c r="C880">
        <v>2753</v>
      </c>
      <c r="F880">
        <v>1</v>
      </c>
    </row>
    <row r="881" spans="1:6" x14ac:dyDescent="0.25">
      <c r="A881" t="s">
        <v>1766</v>
      </c>
      <c r="B881" t="s">
        <v>1767</v>
      </c>
      <c r="C881">
        <v>2754</v>
      </c>
      <c r="F881">
        <v>1</v>
      </c>
    </row>
    <row r="882" spans="1:6" x14ac:dyDescent="0.25">
      <c r="A882" t="s">
        <v>1768</v>
      </c>
      <c r="B882" t="s">
        <v>1769</v>
      </c>
      <c r="C882">
        <v>2755</v>
      </c>
      <c r="F882">
        <v>1</v>
      </c>
    </row>
    <row r="883" spans="1:6" x14ac:dyDescent="0.25">
      <c r="A883" t="s">
        <v>1770</v>
      </c>
      <c r="B883" t="s">
        <v>1771</v>
      </c>
      <c r="C883">
        <v>2926</v>
      </c>
      <c r="F883">
        <v>1</v>
      </c>
    </row>
    <row r="884" spans="1:6" x14ac:dyDescent="0.25">
      <c r="A884" t="s">
        <v>1772</v>
      </c>
      <c r="B884" t="s">
        <v>1773</v>
      </c>
      <c r="C884">
        <v>2759</v>
      </c>
      <c r="F884">
        <v>1</v>
      </c>
    </row>
    <row r="885" spans="1:6" x14ac:dyDescent="0.25">
      <c r="A885" t="s">
        <v>1774</v>
      </c>
      <c r="B885" t="s">
        <v>1775</v>
      </c>
      <c r="C885">
        <v>2763</v>
      </c>
      <c r="F885">
        <v>1</v>
      </c>
    </row>
    <row r="886" spans="1:6" x14ac:dyDescent="0.25">
      <c r="A886" t="s">
        <v>1776</v>
      </c>
      <c r="B886" t="s">
        <v>1777</v>
      </c>
      <c r="C886">
        <v>2764</v>
      </c>
      <c r="F886">
        <v>1</v>
      </c>
    </row>
    <row r="887" spans="1:6" x14ac:dyDescent="0.25">
      <c r="A887" t="s">
        <v>1778</v>
      </c>
      <c r="B887" t="s">
        <v>1779</v>
      </c>
      <c r="C887">
        <v>2765</v>
      </c>
      <c r="F887">
        <v>1</v>
      </c>
    </row>
    <row r="888" spans="1:6" x14ac:dyDescent="0.25">
      <c r="A888" t="s">
        <v>1780</v>
      </c>
      <c r="B888" t="s">
        <v>1781</v>
      </c>
      <c r="C888">
        <v>2766</v>
      </c>
      <c r="F888">
        <v>1</v>
      </c>
    </row>
    <row r="889" spans="1:6" x14ac:dyDescent="0.25">
      <c r="A889" t="s">
        <v>1782</v>
      </c>
      <c r="B889" t="s">
        <v>1783</v>
      </c>
      <c r="C889">
        <v>2768</v>
      </c>
      <c r="F889">
        <v>1</v>
      </c>
    </row>
    <row r="890" spans="1:6" x14ac:dyDescent="0.25">
      <c r="A890" t="s">
        <v>1784</v>
      </c>
      <c r="B890" t="s">
        <v>1785</v>
      </c>
      <c r="C890">
        <v>2769</v>
      </c>
      <c r="F890">
        <v>1</v>
      </c>
    </row>
    <row r="891" spans="1:6" x14ac:dyDescent="0.25">
      <c r="A891" t="s">
        <v>1786</v>
      </c>
      <c r="B891" t="s">
        <v>1787</v>
      </c>
      <c r="C891">
        <v>2773</v>
      </c>
      <c r="F891">
        <v>1</v>
      </c>
    </row>
    <row r="892" spans="1:6" x14ac:dyDescent="0.25">
      <c r="A892" t="s">
        <v>1788</v>
      </c>
      <c r="B892" t="s">
        <v>1789</v>
      </c>
      <c r="C892">
        <v>2774</v>
      </c>
      <c r="F892">
        <v>1</v>
      </c>
    </row>
    <row r="893" spans="1:6" x14ac:dyDescent="0.25">
      <c r="A893" t="s">
        <v>1790</v>
      </c>
      <c r="B893" t="s">
        <v>1791</v>
      </c>
      <c r="C893">
        <v>2775</v>
      </c>
      <c r="F893">
        <v>1</v>
      </c>
    </row>
    <row r="894" spans="1:6" x14ac:dyDescent="0.25">
      <c r="A894" t="s">
        <v>1792</v>
      </c>
      <c r="B894" t="s">
        <v>1793</v>
      </c>
      <c r="C894">
        <v>2776</v>
      </c>
      <c r="F894">
        <v>1</v>
      </c>
    </row>
    <row r="895" spans="1:6" x14ac:dyDescent="0.25">
      <c r="A895" t="s">
        <v>1794</v>
      </c>
      <c r="B895" t="s">
        <v>1795</v>
      </c>
      <c r="C895">
        <v>2778</v>
      </c>
      <c r="F895">
        <v>1</v>
      </c>
    </row>
    <row r="896" spans="1:6" x14ac:dyDescent="0.25">
      <c r="A896" t="s">
        <v>1796</v>
      </c>
      <c r="B896" t="s">
        <v>1797</v>
      </c>
      <c r="C896">
        <v>2779</v>
      </c>
      <c r="F896">
        <v>1</v>
      </c>
    </row>
    <row r="897" spans="1:6" x14ac:dyDescent="0.25">
      <c r="A897" t="s">
        <v>1798</v>
      </c>
      <c r="B897" t="s">
        <v>1799</v>
      </c>
      <c r="C897">
        <v>2780</v>
      </c>
      <c r="F897">
        <v>1</v>
      </c>
    </row>
    <row r="898" spans="1:6" x14ac:dyDescent="0.25">
      <c r="A898" t="s">
        <v>1800</v>
      </c>
      <c r="B898" t="s">
        <v>1801</v>
      </c>
      <c r="C898">
        <v>2781</v>
      </c>
      <c r="F898">
        <v>1</v>
      </c>
    </row>
    <row r="899" spans="1:6" x14ac:dyDescent="0.25">
      <c r="A899" t="s">
        <v>1802</v>
      </c>
      <c r="B899" t="s">
        <v>1803</v>
      </c>
      <c r="C899">
        <v>2782</v>
      </c>
      <c r="F899">
        <v>1</v>
      </c>
    </row>
    <row r="900" spans="1:6" x14ac:dyDescent="0.25">
      <c r="A900" t="s">
        <v>1804</v>
      </c>
      <c r="B900" t="s">
        <v>1805</v>
      </c>
      <c r="C900">
        <v>2783</v>
      </c>
      <c r="F900">
        <v>1</v>
      </c>
    </row>
    <row r="901" spans="1:6" x14ac:dyDescent="0.25">
      <c r="A901" t="s">
        <v>1806</v>
      </c>
      <c r="B901" t="s">
        <v>1807</v>
      </c>
      <c r="C901">
        <v>2784</v>
      </c>
      <c r="F901">
        <v>1</v>
      </c>
    </row>
    <row r="902" spans="1:6" x14ac:dyDescent="0.25">
      <c r="A902" t="s">
        <v>1808</v>
      </c>
      <c r="B902" t="s">
        <v>1809</v>
      </c>
      <c r="C902">
        <v>2785</v>
      </c>
      <c r="F902">
        <v>1</v>
      </c>
    </row>
    <row r="903" spans="1:6" x14ac:dyDescent="0.25">
      <c r="A903" t="s">
        <v>1810</v>
      </c>
      <c r="B903" t="s">
        <v>1811</v>
      </c>
      <c r="C903">
        <v>2786</v>
      </c>
      <c r="F903">
        <v>1</v>
      </c>
    </row>
    <row r="904" spans="1:6" x14ac:dyDescent="0.25">
      <c r="A904" t="s">
        <v>1812</v>
      </c>
      <c r="B904" t="s">
        <v>1813</v>
      </c>
      <c r="C904">
        <v>2787</v>
      </c>
      <c r="F904">
        <v>1</v>
      </c>
    </row>
    <row r="905" spans="1:6" x14ac:dyDescent="0.25">
      <c r="A905" t="s">
        <v>1814</v>
      </c>
      <c r="B905" t="s">
        <v>1815</v>
      </c>
      <c r="C905">
        <v>2788</v>
      </c>
      <c r="F905">
        <v>1</v>
      </c>
    </row>
    <row r="906" spans="1:6" x14ac:dyDescent="0.25">
      <c r="A906" t="s">
        <v>1816</v>
      </c>
      <c r="B906" t="s">
        <v>1817</v>
      </c>
      <c r="C906">
        <v>2789</v>
      </c>
      <c r="F906">
        <v>1</v>
      </c>
    </row>
    <row r="907" spans="1:6" x14ac:dyDescent="0.25">
      <c r="A907" t="s">
        <v>1818</v>
      </c>
      <c r="B907" t="s">
        <v>1819</v>
      </c>
      <c r="C907">
        <v>2791</v>
      </c>
      <c r="F907">
        <v>1</v>
      </c>
    </row>
    <row r="908" spans="1:6" x14ac:dyDescent="0.25">
      <c r="A908" t="s">
        <v>1820</v>
      </c>
      <c r="B908" t="s">
        <v>1821</v>
      </c>
      <c r="C908">
        <v>2792</v>
      </c>
      <c r="F908">
        <v>1</v>
      </c>
    </row>
    <row r="909" spans="1:6" x14ac:dyDescent="0.25">
      <c r="A909" t="s">
        <v>1822</v>
      </c>
      <c r="B909" t="s">
        <v>1823</v>
      </c>
      <c r="C909">
        <v>2793</v>
      </c>
      <c r="F909">
        <v>1</v>
      </c>
    </row>
    <row r="910" spans="1:6" x14ac:dyDescent="0.25">
      <c r="A910" t="s">
        <v>1824</v>
      </c>
      <c r="B910" t="s">
        <v>1825</v>
      </c>
      <c r="C910">
        <v>2794</v>
      </c>
      <c r="F910">
        <v>1</v>
      </c>
    </row>
    <row r="911" spans="1:6" x14ac:dyDescent="0.25">
      <c r="A911" t="s">
        <v>1826</v>
      </c>
      <c r="B911" t="s">
        <v>1827</v>
      </c>
      <c r="C911">
        <v>2795</v>
      </c>
      <c r="F911">
        <v>1</v>
      </c>
    </row>
    <row r="912" spans="1:6" x14ac:dyDescent="0.25">
      <c r="A912" t="s">
        <v>1828</v>
      </c>
      <c r="B912" t="s">
        <v>1829</v>
      </c>
      <c r="C912">
        <v>2796</v>
      </c>
      <c r="F912">
        <v>1</v>
      </c>
    </row>
    <row r="913" spans="1:6" x14ac:dyDescent="0.25">
      <c r="A913" t="s">
        <v>1830</v>
      </c>
      <c r="B913" t="s">
        <v>1831</v>
      </c>
      <c r="C913">
        <v>2797</v>
      </c>
      <c r="F913">
        <v>1</v>
      </c>
    </row>
    <row r="914" spans="1:6" x14ac:dyDescent="0.25">
      <c r="A914" t="s">
        <v>1832</v>
      </c>
      <c r="B914" t="s">
        <v>1833</v>
      </c>
      <c r="C914">
        <v>2927</v>
      </c>
      <c r="F914">
        <v>1</v>
      </c>
    </row>
    <row r="915" spans="1:6" x14ac:dyDescent="0.25">
      <c r="A915" t="s">
        <v>1834</v>
      </c>
      <c r="B915" t="s">
        <v>1835</v>
      </c>
      <c r="C915">
        <v>2799</v>
      </c>
      <c r="F915">
        <v>1</v>
      </c>
    </row>
    <row r="916" spans="1:6" x14ac:dyDescent="0.25">
      <c r="A916" t="s">
        <v>1836</v>
      </c>
      <c r="B916" t="s">
        <v>1837</v>
      </c>
      <c r="C916">
        <v>2800</v>
      </c>
      <c r="F916">
        <v>1</v>
      </c>
    </row>
    <row r="917" spans="1:6" x14ac:dyDescent="0.25">
      <c r="A917" t="s">
        <v>1838</v>
      </c>
      <c r="B917" t="s">
        <v>1839</v>
      </c>
      <c r="C917">
        <v>2801</v>
      </c>
      <c r="F917">
        <v>1</v>
      </c>
    </row>
    <row r="918" spans="1:6" x14ac:dyDescent="0.25">
      <c r="A918" t="s">
        <v>1840</v>
      </c>
      <c r="B918" t="s">
        <v>1841</v>
      </c>
      <c r="C918">
        <v>2803</v>
      </c>
      <c r="F918">
        <v>1</v>
      </c>
    </row>
    <row r="919" spans="1:6" x14ac:dyDescent="0.25">
      <c r="A919" t="s">
        <v>1842</v>
      </c>
      <c r="B919" t="s">
        <v>1843</v>
      </c>
      <c r="C919">
        <v>2804</v>
      </c>
      <c r="F919">
        <v>1</v>
      </c>
    </row>
    <row r="920" spans="1:6" x14ac:dyDescent="0.25">
      <c r="A920" t="s">
        <v>1844</v>
      </c>
      <c r="B920" t="s">
        <v>1845</v>
      </c>
      <c r="C920">
        <v>2805</v>
      </c>
      <c r="F920">
        <v>1</v>
      </c>
    </row>
    <row r="921" spans="1:6" x14ac:dyDescent="0.25">
      <c r="A921" t="s">
        <v>1846</v>
      </c>
      <c r="B921" t="s">
        <v>1847</v>
      </c>
      <c r="C921">
        <v>2808</v>
      </c>
      <c r="F921">
        <v>1</v>
      </c>
    </row>
    <row r="922" spans="1:6" x14ac:dyDescent="0.25">
      <c r="A922" t="s">
        <v>1848</v>
      </c>
      <c r="B922" t="s">
        <v>1849</v>
      </c>
      <c r="C922">
        <v>2809</v>
      </c>
      <c r="F922">
        <v>1</v>
      </c>
    </row>
    <row r="923" spans="1:6" x14ac:dyDescent="0.25">
      <c r="A923" t="s">
        <v>1850</v>
      </c>
      <c r="B923" t="s">
        <v>1851</v>
      </c>
      <c r="C923">
        <v>2810</v>
      </c>
      <c r="F923">
        <v>1</v>
      </c>
    </row>
    <row r="924" spans="1:6" x14ac:dyDescent="0.25">
      <c r="A924" t="s">
        <v>1852</v>
      </c>
      <c r="B924" t="s">
        <v>1853</v>
      </c>
      <c r="C924">
        <v>2811</v>
      </c>
      <c r="F924">
        <v>1</v>
      </c>
    </row>
    <row r="925" spans="1:6" x14ac:dyDescent="0.25">
      <c r="A925" t="s">
        <v>1854</v>
      </c>
      <c r="B925" t="s">
        <v>1855</v>
      </c>
      <c r="C925">
        <v>2812</v>
      </c>
      <c r="F925">
        <v>1</v>
      </c>
    </row>
    <row r="926" spans="1:6" x14ac:dyDescent="0.25">
      <c r="A926" t="s">
        <v>1856</v>
      </c>
      <c r="B926" t="s">
        <v>1857</v>
      </c>
      <c r="C926">
        <v>2813</v>
      </c>
      <c r="F926">
        <v>1</v>
      </c>
    </row>
    <row r="927" spans="1:6" x14ac:dyDescent="0.25">
      <c r="A927" t="s">
        <v>1858</v>
      </c>
      <c r="B927" t="s">
        <v>1859</v>
      </c>
      <c r="C927">
        <v>2814</v>
      </c>
      <c r="F927">
        <v>1</v>
      </c>
    </row>
    <row r="928" spans="1:6" x14ac:dyDescent="0.25">
      <c r="A928" t="s">
        <v>1860</v>
      </c>
      <c r="B928" t="s">
        <v>1861</v>
      </c>
      <c r="C928">
        <v>2817</v>
      </c>
      <c r="F928">
        <v>1</v>
      </c>
    </row>
    <row r="929" spans="1:6" x14ac:dyDescent="0.25">
      <c r="A929" t="s">
        <v>1862</v>
      </c>
      <c r="B929" t="s">
        <v>1863</v>
      </c>
      <c r="C929">
        <v>2818</v>
      </c>
      <c r="F929">
        <v>1</v>
      </c>
    </row>
    <row r="930" spans="1:6" x14ac:dyDescent="0.25">
      <c r="A930" t="s">
        <v>1864</v>
      </c>
      <c r="B930" t="s">
        <v>1865</v>
      </c>
      <c r="C930">
        <v>2821</v>
      </c>
      <c r="F930">
        <v>1</v>
      </c>
    </row>
    <row r="931" spans="1:6" x14ac:dyDescent="0.25">
      <c r="A931" t="s">
        <v>1866</v>
      </c>
      <c r="B931" t="s">
        <v>1867</v>
      </c>
      <c r="C931">
        <v>2822</v>
      </c>
      <c r="F931">
        <v>1</v>
      </c>
    </row>
    <row r="932" spans="1:6" x14ac:dyDescent="0.25">
      <c r="A932" t="s">
        <v>1868</v>
      </c>
      <c r="B932" t="s">
        <v>1869</v>
      </c>
      <c r="C932">
        <v>2823</v>
      </c>
      <c r="F932">
        <v>1</v>
      </c>
    </row>
    <row r="933" spans="1:6" x14ac:dyDescent="0.25">
      <c r="A933" t="s">
        <v>1870</v>
      </c>
      <c r="B933" t="s">
        <v>1871</v>
      </c>
      <c r="C933">
        <v>2824</v>
      </c>
      <c r="F933">
        <v>1</v>
      </c>
    </row>
    <row r="934" spans="1:6" x14ac:dyDescent="0.25">
      <c r="A934" t="s">
        <v>1872</v>
      </c>
      <c r="B934" t="s">
        <v>1873</v>
      </c>
      <c r="C934">
        <v>2825</v>
      </c>
      <c r="F934">
        <v>1</v>
      </c>
    </row>
    <row r="935" spans="1:6" x14ac:dyDescent="0.25">
      <c r="A935" t="s">
        <v>1874</v>
      </c>
      <c r="B935" t="s">
        <v>1875</v>
      </c>
      <c r="C935">
        <v>2826</v>
      </c>
      <c r="F935">
        <v>1</v>
      </c>
    </row>
    <row r="936" spans="1:6" x14ac:dyDescent="0.25">
      <c r="A936" t="s">
        <v>1876</v>
      </c>
      <c r="B936" t="s">
        <v>1877</v>
      </c>
      <c r="C936">
        <v>2830</v>
      </c>
      <c r="F936">
        <v>1</v>
      </c>
    </row>
    <row r="937" spans="1:6" x14ac:dyDescent="0.25">
      <c r="A937" t="s">
        <v>1878</v>
      </c>
      <c r="B937" t="s">
        <v>1879</v>
      </c>
      <c r="C937">
        <v>2831</v>
      </c>
      <c r="F937">
        <v>1</v>
      </c>
    </row>
    <row r="938" spans="1:6" x14ac:dyDescent="0.25">
      <c r="A938" t="s">
        <v>1880</v>
      </c>
      <c r="B938" t="s">
        <v>1881</v>
      </c>
      <c r="C938">
        <v>2832</v>
      </c>
      <c r="F938">
        <v>1</v>
      </c>
    </row>
    <row r="939" spans="1:6" x14ac:dyDescent="0.25">
      <c r="A939" t="s">
        <v>1882</v>
      </c>
      <c r="B939" t="s">
        <v>1883</v>
      </c>
      <c r="C939">
        <v>2833</v>
      </c>
      <c r="F939">
        <v>1</v>
      </c>
    </row>
    <row r="940" spans="1:6" x14ac:dyDescent="0.25">
      <c r="A940" t="s">
        <v>1884</v>
      </c>
      <c r="B940" t="s">
        <v>1885</v>
      </c>
      <c r="C940">
        <v>2834</v>
      </c>
      <c r="F940">
        <v>1</v>
      </c>
    </row>
    <row r="941" spans="1:6" x14ac:dyDescent="0.25">
      <c r="A941" t="s">
        <v>1886</v>
      </c>
      <c r="B941" t="s">
        <v>1887</v>
      </c>
      <c r="C941">
        <v>2835</v>
      </c>
      <c r="F941">
        <v>1</v>
      </c>
    </row>
    <row r="942" spans="1:6" x14ac:dyDescent="0.25">
      <c r="A942" t="s">
        <v>1888</v>
      </c>
      <c r="B942" t="s">
        <v>1889</v>
      </c>
      <c r="C942">
        <v>2836</v>
      </c>
      <c r="F942">
        <v>1</v>
      </c>
    </row>
    <row r="943" spans="1:6" x14ac:dyDescent="0.25">
      <c r="A943" t="s">
        <v>1890</v>
      </c>
      <c r="B943" t="s">
        <v>1891</v>
      </c>
      <c r="C943">
        <v>2837</v>
      </c>
      <c r="F943">
        <v>1</v>
      </c>
    </row>
    <row r="944" spans="1:6" x14ac:dyDescent="0.25">
      <c r="A944" t="s">
        <v>1892</v>
      </c>
      <c r="B944" t="s">
        <v>1893</v>
      </c>
      <c r="C944">
        <v>2840</v>
      </c>
      <c r="F944">
        <v>1</v>
      </c>
    </row>
    <row r="945" spans="1:6" x14ac:dyDescent="0.25">
      <c r="A945" t="s">
        <v>1894</v>
      </c>
      <c r="B945" t="s">
        <v>1895</v>
      </c>
      <c r="C945">
        <v>2841</v>
      </c>
      <c r="F945">
        <v>1</v>
      </c>
    </row>
    <row r="946" spans="1:6" x14ac:dyDescent="0.25">
      <c r="A946" t="s">
        <v>1896</v>
      </c>
      <c r="B946" t="s">
        <v>1897</v>
      </c>
      <c r="C946">
        <v>2842</v>
      </c>
      <c r="F946">
        <v>1</v>
      </c>
    </row>
    <row r="947" spans="1:6" x14ac:dyDescent="0.25">
      <c r="A947" t="s">
        <v>1898</v>
      </c>
      <c r="B947" t="s">
        <v>1899</v>
      </c>
      <c r="C947">
        <v>2843</v>
      </c>
      <c r="F947">
        <v>1</v>
      </c>
    </row>
    <row r="948" spans="1:6" x14ac:dyDescent="0.25">
      <c r="A948" t="s">
        <v>1900</v>
      </c>
      <c r="B948" t="s">
        <v>1901</v>
      </c>
      <c r="C948">
        <v>2844</v>
      </c>
      <c r="F948">
        <v>1</v>
      </c>
    </row>
    <row r="949" spans="1:6" x14ac:dyDescent="0.25">
      <c r="A949" t="s">
        <v>1902</v>
      </c>
      <c r="B949" t="s">
        <v>1903</v>
      </c>
      <c r="C949">
        <v>2845</v>
      </c>
      <c r="F949">
        <v>1</v>
      </c>
    </row>
    <row r="950" spans="1:6" x14ac:dyDescent="0.25">
      <c r="A950" t="s">
        <v>1904</v>
      </c>
      <c r="B950" t="s">
        <v>1905</v>
      </c>
      <c r="C950">
        <v>2846</v>
      </c>
      <c r="F950">
        <v>1</v>
      </c>
    </row>
    <row r="951" spans="1:6" x14ac:dyDescent="0.25">
      <c r="A951" t="s">
        <v>1906</v>
      </c>
      <c r="B951" t="s">
        <v>1907</v>
      </c>
      <c r="C951">
        <v>2847</v>
      </c>
      <c r="F951">
        <v>1</v>
      </c>
    </row>
    <row r="952" spans="1:6" x14ac:dyDescent="0.25">
      <c r="A952" t="s">
        <v>1908</v>
      </c>
      <c r="B952" t="s">
        <v>1909</v>
      </c>
      <c r="C952">
        <v>2850</v>
      </c>
      <c r="F952">
        <v>1</v>
      </c>
    </row>
    <row r="953" spans="1:6" x14ac:dyDescent="0.25">
      <c r="A953" t="s">
        <v>1910</v>
      </c>
      <c r="B953" t="s">
        <v>1911</v>
      </c>
      <c r="C953">
        <v>2851</v>
      </c>
      <c r="F953">
        <v>1</v>
      </c>
    </row>
    <row r="954" spans="1:6" x14ac:dyDescent="0.25">
      <c r="A954" t="s">
        <v>1912</v>
      </c>
      <c r="B954" t="s">
        <v>1913</v>
      </c>
      <c r="C954">
        <v>2852</v>
      </c>
      <c r="F954">
        <v>1</v>
      </c>
    </row>
    <row r="955" spans="1:6" x14ac:dyDescent="0.25">
      <c r="A955" t="s">
        <v>1914</v>
      </c>
      <c r="B955" t="s">
        <v>1915</v>
      </c>
      <c r="C955">
        <v>2855</v>
      </c>
      <c r="F955">
        <v>1</v>
      </c>
    </row>
    <row r="956" spans="1:6" x14ac:dyDescent="0.25">
      <c r="A956" t="s">
        <v>1916</v>
      </c>
      <c r="B956" t="s">
        <v>1917</v>
      </c>
      <c r="C956">
        <v>2856</v>
      </c>
      <c r="F956">
        <v>1</v>
      </c>
    </row>
    <row r="957" spans="1:6" x14ac:dyDescent="0.25">
      <c r="A957" t="s">
        <v>1918</v>
      </c>
      <c r="B957" t="s">
        <v>1919</v>
      </c>
      <c r="C957">
        <v>2857</v>
      </c>
      <c r="F957">
        <v>1</v>
      </c>
    </row>
    <row r="958" spans="1:6" x14ac:dyDescent="0.25">
      <c r="A958" t="s">
        <v>1920</v>
      </c>
      <c r="B958" t="s">
        <v>1921</v>
      </c>
      <c r="C958">
        <v>2858</v>
      </c>
      <c r="F958">
        <v>1</v>
      </c>
    </row>
    <row r="959" spans="1:6" x14ac:dyDescent="0.25">
      <c r="A959" t="s">
        <v>1922</v>
      </c>
      <c r="B959" t="s">
        <v>1923</v>
      </c>
      <c r="C959">
        <v>2860</v>
      </c>
      <c r="F959">
        <v>1</v>
      </c>
    </row>
    <row r="960" spans="1:6" x14ac:dyDescent="0.25">
      <c r="A960" t="s">
        <v>1924</v>
      </c>
      <c r="B960" t="s">
        <v>1925</v>
      </c>
      <c r="C960">
        <v>2861</v>
      </c>
      <c r="F960">
        <v>1</v>
      </c>
    </row>
    <row r="961" spans="1:6" x14ac:dyDescent="0.25">
      <c r="A961" t="s">
        <v>1926</v>
      </c>
      <c r="B961" t="s">
        <v>1927</v>
      </c>
      <c r="C961">
        <v>2862</v>
      </c>
      <c r="F961">
        <v>1</v>
      </c>
    </row>
    <row r="962" spans="1:6" x14ac:dyDescent="0.25">
      <c r="A962" t="s">
        <v>1928</v>
      </c>
      <c r="B962" t="s">
        <v>1929</v>
      </c>
      <c r="C962">
        <v>2863</v>
      </c>
      <c r="F962">
        <v>1</v>
      </c>
    </row>
    <row r="963" spans="1:6" x14ac:dyDescent="0.25">
      <c r="A963" t="s">
        <v>1930</v>
      </c>
      <c r="B963" t="s">
        <v>1931</v>
      </c>
      <c r="C963">
        <v>2865</v>
      </c>
      <c r="F963">
        <v>1</v>
      </c>
    </row>
    <row r="964" spans="1:6" x14ac:dyDescent="0.25">
      <c r="A964" t="s">
        <v>1932</v>
      </c>
      <c r="B964" t="s">
        <v>1933</v>
      </c>
      <c r="C964">
        <v>2866</v>
      </c>
      <c r="F964">
        <v>1</v>
      </c>
    </row>
    <row r="965" spans="1:6" x14ac:dyDescent="0.25">
      <c r="A965" t="s">
        <v>1934</v>
      </c>
      <c r="B965" t="s">
        <v>1935</v>
      </c>
      <c r="C965">
        <v>2867</v>
      </c>
      <c r="F965">
        <v>1</v>
      </c>
    </row>
    <row r="966" spans="1:6" x14ac:dyDescent="0.25">
      <c r="A966" t="s">
        <v>1936</v>
      </c>
      <c r="B966" t="s">
        <v>1937</v>
      </c>
      <c r="C966">
        <v>2870</v>
      </c>
      <c r="F966">
        <v>1</v>
      </c>
    </row>
    <row r="967" spans="1:6" x14ac:dyDescent="0.25">
      <c r="A967" t="s">
        <v>1938</v>
      </c>
      <c r="B967" t="s">
        <v>1939</v>
      </c>
      <c r="C967">
        <v>2871</v>
      </c>
      <c r="F967">
        <v>1</v>
      </c>
    </row>
    <row r="968" spans="1:6" x14ac:dyDescent="0.25">
      <c r="A968" t="s">
        <v>1940</v>
      </c>
      <c r="B968" t="s">
        <v>1941</v>
      </c>
      <c r="C968">
        <v>2875</v>
      </c>
      <c r="F968">
        <v>1</v>
      </c>
    </row>
    <row r="969" spans="1:6" x14ac:dyDescent="0.25">
      <c r="A969" t="s">
        <v>1942</v>
      </c>
      <c r="B969" t="s">
        <v>1943</v>
      </c>
      <c r="C969">
        <v>2876</v>
      </c>
      <c r="F969">
        <v>1</v>
      </c>
    </row>
    <row r="970" spans="1:6" x14ac:dyDescent="0.25">
      <c r="A970" t="s">
        <v>1944</v>
      </c>
      <c r="B970" t="s">
        <v>1945</v>
      </c>
      <c r="C970">
        <v>2877</v>
      </c>
      <c r="F970">
        <v>1</v>
      </c>
    </row>
    <row r="971" spans="1:6" x14ac:dyDescent="0.25">
      <c r="A971" t="s">
        <v>1946</v>
      </c>
      <c r="B971" t="s">
        <v>1947</v>
      </c>
      <c r="C971">
        <v>2878</v>
      </c>
      <c r="F971">
        <v>1</v>
      </c>
    </row>
    <row r="972" spans="1:6" x14ac:dyDescent="0.25">
      <c r="A972" t="s">
        <v>1948</v>
      </c>
      <c r="B972" t="s">
        <v>1949</v>
      </c>
      <c r="C972">
        <v>2879</v>
      </c>
      <c r="F972">
        <v>1</v>
      </c>
    </row>
    <row r="973" spans="1:6" x14ac:dyDescent="0.25">
      <c r="A973" t="s">
        <v>1950</v>
      </c>
      <c r="B973" t="s">
        <v>1951</v>
      </c>
      <c r="C973">
        <v>2880</v>
      </c>
      <c r="F973">
        <v>1</v>
      </c>
    </row>
    <row r="974" spans="1:6" x14ac:dyDescent="0.25">
      <c r="A974" t="s">
        <v>1952</v>
      </c>
      <c r="B974" t="s">
        <v>1953</v>
      </c>
      <c r="C974">
        <v>2881</v>
      </c>
      <c r="F974">
        <v>1</v>
      </c>
    </row>
    <row r="975" spans="1:6" x14ac:dyDescent="0.25">
      <c r="A975" t="s">
        <v>1954</v>
      </c>
      <c r="B975" t="s">
        <v>1955</v>
      </c>
      <c r="C975">
        <v>2882</v>
      </c>
      <c r="F975">
        <v>1</v>
      </c>
    </row>
    <row r="976" spans="1:6" x14ac:dyDescent="0.25">
      <c r="A976" t="s">
        <v>1956</v>
      </c>
      <c r="B976" t="s">
        <v>1957</v>
      </c>
      <c r="C976">
        <v>2883</v>
      </c>
      <c r="F976">
        <v>1</v>
      </c>
    </row>
    <row r="977" spans="1:6" x14ac:dyDescent="0.25">
      <c r="A977" t="s">
        <v>1958</v>
      </c>
      <c r="B977" t="s">
        <v>1959</v>
      </c>
      <c r="C977">
        <v>2884</v>
      </c>
      <c r="F977">
        <v>1</v>
      </c>
    </row>
    <row r="978" spans="1:6" x14ac:dyDescent="0.25">
      <c r="A978" t="s">
        <v>1960</v>
      </c>
      <c r="B978" t="s">
        <v>1961</v>
      </c>
      <c r="C978">
        <v>2885</v>
      </c>
      <c r="F978">
        <v>1</v>
      </c>
    </row>
    <row r="979" spans="1:6" x14ac:dyDescent="0.25">
      <c r="A979" t="s">
        <v>1962</v>
      </c>
      <c r="B979" t="s">
        <v>1963</v>
      </c>
      <c r="C979">
        <v>2886</v>
      </c>
      <c r="F979">
        <v>1</v>
      </c>
    </row>
    <row r="980" spans="1:6" x14ac:dyDescent="0.25">
      <c r="A980" t="s">
        <v>1964</v>
      </c>
      <c r="B980" t="s">
        <v>1965</v>
      </c>
      <c r="C980">
        <v>2887</v>
      </c>
      <c r="F980">
        <v>1</v>
      </c>
    </row>
    <row r="981" spans="1:6" x14ac:dyDescent="0.25">
      <c r="A981" t="s">
        <v>1966</v>
      </c>
      <c r="B981" t="s">
        <v>1967</v>
      </c>
      <c r="C981">
        <v>2888</v>
      </c>
      <c r="F981">
        <v>1</v>
      </c>
    </row>
    <row r="982" spans="1:6" x14ac:dyDescent="0.25">
      <c r="A982" t="s">
        <v>1968</v>
      </c>
      <c r="B982" t="s">
        <v>1969</v>
      </c>
      <c r="C982">
        <v>2889</v>
      </c>
      <c r="F982">
        <v>1</v>
      </c>
    </row>
    <row r="983" spans="1:6" x14ac:dyDescent="0.25">
      <c r="A983" t="s">
        <v>1970</v>
      </c>
      <c r="B983" t="s">
        <v>1971</v>
      </c>
      <c r="C983">
        <v>2890</v>
      </c>
      <c r="F983">
        <v>1</v>
      </c>
    </row>
    <row r="984" spans="1:6" x14ac:dyDescent="0.25">
      <c r="A984" t="s">
        <v>1972</v>
      </c>
      <c r="B984" t="s">
        <v>1973</v>
      </c>
      <c r="C984">
        <v>2891</v>
      </c>
      <c r="F984">
        <v>1</v>
      </c>
    </row>
    <row r="985" spans="1:6" x14ac:dyDescent="0.25">
      <c r="A985" t="s">
        <v>1974</v>
      </c>
      <c r="B985" t="s">
        <v>1975</v>
      </c>
      <c r="C985">
        <v>2892</v>
      </c>
      <c r="F985">
        <v>1</v>
      </c>
    </row>
    <row r="986" spans="1:6" x14ac:dyDescent="0.25">
      <c r="A986" t="s">
        <v>1976</v>
      </c>
      <c r="B986" t="s">
        <v>1977</v>
      </c>
      <c r="C986">
        <v>2893</v>
      </c>
      <c r="F986">
        <v>1</v>
      </c>
    </row>
    <row r="987" spans="1:6" x14ac:dyDescent="0.25">
      <c r="A987" t="s">
        <v>1978</v>
      </c>
      <c r="B987" t="s">
        <v>1979</v>
      </c>
      <c r="C987">
        <v>2894</v>
      </c>
      <c r="F987">
        <v>1</v>
      </c>
    </row>
    <row r="988" spans="1:6" x14ac:dyDescent="0.25">
      <c r="A988" t="s">
        <v>1980</v>
      </c>
      <c r="B988" t="s">
        <v>1981</v>
      </c>
      <c r="C988">
        <v>2895</v>
      </c>
      <c r="F988">
        <v>1</v>
      </c>
    </row>
    <row r="989" spans="1:6" x14ac:dyDescent="0.25">
      <c r="A989" t="s">
        <v>1982</v>
      </c>
      <c r="B989" t="s">
        <v>1983</v>
      </c>
      <c r="C989">
        <v>2897</v>
      </c>
      <c r="F989">
        <v>1</v>
      </c>
    </row>
    <row r="990" spans="1:6" x14ac:dyDescent="0.25">
      <c r="A990" t="s">
        <v>1984</v>
      </c>
      <c r="B990" t="s">
        <v>1985</v>
      </c>
      <c r="C990">
        <v>2898</v>
      </c>
      <c r="F990">
        <v>1</v>
      </c>
    </row>
    <row r="991" spans="1:6" x14ac:dyDescent="0.25">
      <c r="A991" t="s">
        <v>1986</v>
      </c>
      <c r="B991" t="s">
        <v>1987</v>
      </c>
      <c r="C991">
        <v>2899</v>
      </c>
      <c r="F991">
        <v>1</v>
      </c>
    </row>
    <row r="992" spans="1:6" x14ac:dyDescent="0.25">
      <c r="A992" t="s">
        <v>1988</v>
      </c>
      <c r="B992" t="s">
        <v>1989</v>
      </c>
      <c r="C992">
        <v>2900</v>
      </c>
      <c r="F992">
        <v>1</v>
      </c>
    </row>
    <row r="993" spans="1:6" x14ac:dyDescent="0.25">
      <c r="A993" t="s">
        <v>1990</v>
      </c>
      <c r="B993" t="s">
        <v>1991</v>
      </c>
      <c r="C993">
        <v>2901</v>
      </c>
      <c r="F993">
        <v>1</v>
      </c>
    </row>
    <row r="994" spans="1:6" x14ac:dyDescent="0.25">
      <c r="A994" t="s">
        <v>1992</v>
      </c>
      <c r="B994" t="s">
        <v>1993</v>
      </c>
      <c r="C994">
        <v>2902</v>
      </c>
      <c r="F994">
        <v>1</v>
      </c>
    </row>
    <row r="995" spans="1:6" x14ac:dyDescent="0.25">
      <c r="A995" t="s">
        <v>1994</v>
      </c>
      <c r="B995" t="s">
        <v>1995</v>
      </c>
      <c r="C995">
        <v>2903</v>
      </c>
      <c r="F995">
        <v>1</v>
      </c>
    </row>
    <row r="996" spans="1:6" x14ac:dyDescent="0.25">
      <c r="A996" t="s">
        <v>1996</v>
      </c>
      <c r="B996" t="s">
        <v>1997</v>
      </c>
      <c r="C996">
        <v>2904</v>
      </c>
      <c r="F996">
        <v>1</v>
      </c>
    </row>
    <row r="997" spans="1:6" x14ac:dyDescent="0.25">
      <c r="A997" t="s">
        <v>1998</v>
      </c>
      <c r="B997" t="s">
        <v>1999</v>
      </c>
      <c r="C997">
        <v>2905</v>
      </c>
      <c r="F997">
        <v>1</v>
      </c>
    </row>
    <row r="998" spans="1:6" x14ac:dyDescent="0.25">
      <c r="A998" t="s">
        <v>2000</v>
      </c>
      <c r="B998" t="s">
        <v>2001</v>
      </c>
      <c r="C998">
        <v>2906</v>
      </c>
      <c r="F998">
        <v>1</v>
      </c>
    </row>
    <row r="999" spans="1:6" x14ac:dyDescent="0.25">
      <c r="A999" t="s">
        <v>2002</v>
      </c>
      <c r="B999" t="s">
        <v>2003</v>
      </c>
      <c r="C999">
        <v>2907</v>
      </c>
      <c r="F999">
        <v>1</v>
      </c>
    </row>
    <row r="1000" spans="1:6" x14ac:dyDescent="0.25">
      <c r="A1000" t="s">
        <v>2004</v>
      </c>
      <c r="B1000" t="s">
        <v>2005</v>
      </c>
      <c r="C1000">
        <v>2909</v>
      </c>
      <c r="F1000">
        <v>1</v>
      </c>
    </row>
    <row r="1001" spans="1:6" x14ac:dyDescent="0.25">
      <c r="A1001" t="s">
        <v>2006</v>
      </c>
      <c r="B1001" t="s">
        <v>2007</v>
      </c>
      <c r="C1001">
        <v>2910</v>
      </c>
      <c r="F1001">
        <v>1</v>
      </c>
    </row>
    <row r="1002" spans="1:6" x14ac:dyDescent="0.25">
      <c r="A1002" t="s">
        <v>2008</v>
      </c>
      <c r="B1002" t="s">
        <v>2009</v>
      </c>
      <c r="C1002">
        <v>2913</v>
      </c>
      <c r="F1002">
        <v>1</v>
      </c>
    </row>
    <row r="1003" spans="1:6" x14ac:dyDescent="0.25">
      <c r="A1003" t="s">
        <v>2010</v>
      </c>
      <c r="B1003" t="s">
        <v>2011</v>
      </c>
      <c r="C1003">
        <v>2914</v>
      </c>
      <c r="F1003">
        <v>1</v>
      </c>
    </row>
    <row r="1004" spans="1:6" x14ac:dyDescent="0.25">
      <c r="A1004" t="s">
        <v>2012</v>
      </c>
      <c r="B1004" t="s">
        <v>2013</v>
      </c>
      <c r="C1004">
        <v>2915</v>
      </c>
      <c r="F1004">
        <v>1</v>
      </c>
    </row>
    <row r="1005" spans="1:6" x14ac:dyDescent="0.25">
      <c r="A1005" t="s">
        <v>2014</v>
      </c>
      <c r="B1005" t="s">
        <v>2015</v>
      </c>
      <c r="C1005">
        <v>2918</v>
      </c>
      <c r="D1005">
        <v>2922</v>
      </c>
      <c r="F1005">
        <v>2</v>
      </c>
    </row>
    <row r="1006" spans="1:6" x14ac:dyDescent="0.25">
      <c r="A1006" t="s">
        <v>2016</v>
      </c>
      <c r="B1006" t="s">
        <v>2017</v>
      </c>
      <c r="C1006">
        <v>2919</v>
      </c>
      <c r="D1006">
        <v>2923</v>
      </c>
      <c r="F1006">
        <v>2</v>
      </c>
    </row>
    <row r="1007" spans="1:6" x14ac:dyDescent="0.25">
      <c r="A1007" t="s">
        <v>2018</v>
      </c>
      <c r="B1007" t="s">
        <v>2019</v>
      </c>
      <c r="C1007">
        <v>2920</v>
      </c>
      <c r="D1007">
        <v>2924</v>
      </c>
      <c r="F1007">
        <v>2</v>
      </c>
    </row>
    <row r="1008" spans="1:6" x14ac:dyDescent="0.25">
      <c r="A1008" t="s">
        <v>2020</v>
      </c>
      <c r="B1008" t="s">
        <v>2021</v>
      </c>
      <c r="C1008">
        <v>2921</v>
      </c>
      <c r="D1008">
        <v>2925</v>
      </c>
      <c r="F1008">
        <v>2</v>
      </c>
    </row>
    <row r="1009" spans="1:6" x14ac:dyDescent="0.25">
      <c r="A1009" t="s">
        <v>2022</v>
      </c>
      <c r="B1009" t="s">
        <v>2023</v>
      </c>
      <c r="C1009">
        <v>3028</v>
      </c>
      <c r="F1009">
        <v>1</v>
      </c>
    </row>
    <row r="1010" spans="1:6" x14ac:dyDescent="0.25">
      <c r="A1010" t="s">
        <v>2024</v>
      </c>
      <c r="B1010" t="s">
        <v>2025</v>
      </c>
      <c r="C1010">
        <v>3029</v>
      </c>
      <c r="F1010">
        <v>1</v>
      </c>
    </row>
    <row r="1011" spans="1:6" x14ac:dyDescent="0.25">
      <c r="A1011" t="s">
        <v>2026</v>
      </c>
      <c r="B1011" t="s">
        <v>2027</v>
      </c>
      <c r="C1011">
        <v>3033</v>
      </c>
      <c r="F1011">
        <v>1</v>
      </c>
    </row>
    <row r="1012" spans="1:6" x14ac:dyDescent="0.25">
      <c r="A1012" t="s">
        <v>2028</v>
      </c>
      <c r="B1012" t="s">
        <v>2029</v>
      </c>
      <c r="C1012">
        <v>3034</v>
      </c>
      <c r="F1012">
        <v>1</v>
      </c>
    </row>
    <row r="1013" spans="1:6" x14ac:dyDescent="0.25">
      <c r="A1013" t="s">
        <v>2030</v>
      </c>
      <c r="B1013" t="s">
        <v>2031</v>
      </c>
      <c r="C1013">
        <v>3037</v>
      </c>
      <c r="F1013">
        <v>1</v>
      </c>
    </row>
    <row r="1014" spans="1:6" x14ac:dyDescent="0.25">
      <c r="A1014" t="s">
        <v>2032</v>
      </c>
      <c r="B1014" t="s">
        <v>2033</v>
      </c>
      <c r="C1014">
        <v>3038</v>
      </c>
      <c r="F1014">
        <v>1</v>
      </c>
    </row>
    <row r="1015" spans="1:6" x14ac:dyDescent="0.25">
      <c r="A1015" t="s">
        <v>2034</v>
      </c>
      <c r="B1015" t="s">
        <v>2035</v>
      </c>
      <c r="C1015">
        <v>3039</v>
      </c>
      <c r="F1015">
        <v>1</v>
      </c>
    </row>
    <row r="1016" spans="1:6" x14ac:dyDescent="0.25">
      <c r="A1016" t="s">
        <v>2036</v>
      </c>
      <c r="B1016" t="s">
        <v>2037</v>
      </c>
      <c r="C1016">
        <v>3040</v>
      </c>
      <c r="F1016">
        <v>1</v>
      </c>
    </row>
    <row r="1017" spans="1:6" x14ac:dyDescent="0.25">
      <c r="A1017" t="s">
        <v>2038</v>
      </c>
      <c r="B1017" t="s">
        <v>2039</v>
      </c>
      <c r="C1017">
        <v>3041</v>
      </c>
      <c r="F1017">
        <v>1</v>
      </c>
    </row>
    <row r="1018" spans="1:6" x14ac:dyDescent="0.25">
      <c r="A1018" t="s">
        <v>2040</v>
      </c>
      <c r="B1018" t="s">
        <v>2041</v>
      </c>
      <c r="C1018">
        <v>3042</v>
      </c>
      <c r="F1018">
        <v>1</v>
      </c>
    </row>
    <row r="1019" spans="1:6" x14ac:dyDescent="0.25">
      <c r="A1019" t="s">
        <v>2042</v>
      </c>
      <c r="B1019" t="s">
        <v>2043</v>
      </c>
      <c r="C1019">
        <v>3043</v>
      </c>
      <c r="F1019">
        <v>1</v>
      </c>
    </row>
    <row r="1020" spans="1:6" x14ac:dyDescent="0.25">
      <c r="A1020" t="s">
        <v>2044</v>
      </c>
      <c r="B1020" t="s">
        <v>2045</v>
      </c>
      <c r="C1020">
        <v>3044</v>
      </c>
      <c r="F1020">
        <v>1</v>
      </c>
    </row>
    <row r="1021" spans="1:6" x14ac:dyDescent="0.25">
      <c r="A1021" t="s">
        <v>2046</v>
      </c>
      <c r="B1021" t="s">
        <v>2047</v>
      </c>
      <c r="C1021">
        <v>3163</v>
      </c>
      <c r="F1021">
        <v>1</v>
      </c>
    </row>
    <row r="1022" spans="1:6" x14ac:dyDescent="0.25">
      <c r="A1022" t="s">
        <v>2048</v>
      </c>
      <c r="B1022" t="s">
        <v>2049</v>
      </c>
      <c r="C1022">
        <v>3046</v>
      </c>
      <c r="F1022">
        <v>1</v>
      </c>
    </row>
    <row r="1023" spans="1:6" x14ac:dyDescent="0.25">
      <c r="A1023" t="s">
        <v>2050</v>
      </c>
      <c r="B1023" t="s">
        <v>2051</v>
      </c>
      <c r="C1023">
        <v>3164</v>
      </c>
      <c r="F1023">
        <v>1</v>
      </c>
    </row>
    <row r="1024" spans="1:6" x14ac:dyDescent="0.25">
      <c r="A1024" t="s">
        <v>2052</v>
      </c>
      <c r="B1024" t="s">
        <v>2053</v>
      </c>
      <c r="C1024">
        <v>3050</v>
      </c>
      <c r="F1024">
        <v>1</v>
      </c>
    </row>
    <row r="1025" spans="1:6" x14ac:dyDescent="0.25">
      <c r="A1025" t="s">
        <v>2054</v>
      </c>
      <c r="B1025" t="s">
        <v>2055</v>
      </c>
      <c r="C1025">
        <v>3051</v>
      </c>
      <c r="F1025">
        <v>1</v>
      </c>
    </row>
    <row r="1026" spans="1:6" x14ac:dyDescent="0.25">
      <c r="A1026" t="s">
        <v>2056</v>
      </c>
      <c r="B1026" t="s">
        <v>2057</v>
      </c>
      <c r="C1026">
        <v>3052</v>
      </c>
      <c r="F1026">
        <v>1</v>
      </c>
    </row>
    <row r="1027" spans="1:6" x14ac:dyDescent="0.25">
      <c r="A1027" t="s">
        <v>2058</v>
      </c>
      <c r="B1027" t="s">
        <v>2059</v>
      </c>
      <c r="C1027">
        <v>3165</v>
      </c>
      <c r="F1027">
        <v>1</v>
      </c>
    </row>
    <row r="1028" spans="1:6" x14ac:dyDescent="0.25">
      <c r="A1028" t="s">
        <v>2060</v>
      </c>
      <c r="B1028" t="s">
        <v>2061</v>
      </c>
      <c r="C1028">
        <v>3054</v>
      </c>
      <c r="F1028">
        <v>1</v>
      </c>
    </row>
    <row r="1029" spans="1:6" x14ac:dyDescent="0.25">
      <c r="A1029" t="s">
        <v>2062</v>
      </c>
      <c r="B1029" t="s">
        <v>2063</v>
      </c>
      <c r="C1029">
        <v>3166</v>
      </c>
      <c r="F1029">
        <v>1</v>
      </c>
    </row>
    <row r="1030" spans="1:6" x14ac:dyDescent="0.25">
      <c r="A1030" t="s">
        <v>2064</v>
      </c>
      <c r="B1030" t="s">
        <v>2065</v>
      </c>
      <c r="C1030">
        <v>3058</v>
      </c>
      <c r="F1030">
        <v>1</v>
      </c>
    </row>
    <row r="1031" spans="1:6" x14ac:dyDescent="0.25">
      <c r="A1031" t="s">
        <v>2066</v>
      </c>
      <c r="B1031" t="s">
        <v>2067</v>
      </c>
      <c r="C1031">
        <v>3059</v>
      </c>
      <c r="F1031">
        <v>1</v>
      </c>
    </row>
    <row r="1032" spans="1:6" x14ac:dyDescent="0.25">
      <c r="A1032" t="s">
        <v>2068</v>
      </c>
      <c r="B1032" t="s">
        <v>2069</v>
      </c>
      <c r="C1032">
        <v>3060</v>
      </c>
      <c r="F1032">
        <v>1</v>
      </c>
    </row>
    <row r="1033" spans="1:6" x14ac:dyDescent="0.25">
      <c r="A1033" t="s">
        <v>2070</v>
      </c>
      <c r="B1033" t="s">
        <v>2071</v>
      </c>
      <c r="C1033">
        <v>3062</v>
      </c>
      <c r="F1033">
        <v>1</v>
      </c>
    </row>
    <row r="1034" spans="1:6" x14ac:dyDescent="0.25">
      <c r="A1034" t="s">
        <v>2072</v>
      </c>
      <c r="B1034" t="s">
        <v>2073</v>
      </c>
      <c r="C1034">
        <v>3063</v>
      </c>
      <c r="F1034">
        <v>1</v>
      </c>
    </row>
    <row r="1035" spans="1:6" x14ac:dyDescent="0.25">
      <c r="A1035" t="s">
        <v>2074</v>
      </c>
      <c r="B1035" t="s">
        <v>2075</v>
      </c>
      <c r="C1035">
        <v>3064</v>
      </c>
      <c r="F1035">
        <v>1</v>
      </c>
    </row>
    <row r="1036" spans="1:6" x14ac:dyDescent="0.25">
      <c r="A1036" t="s">
        <v>2076</v>
      </c>
      <c r="B1036" t="s">
        <v>2077</v>
      </c>
      <c r="C1036">
        <v>3065</v>
      </c>
      <c r="F1036">
        <v>1</v>
      </c>
    </row>
    <row r="1037" spans="1:6" x14ac:dyDescent="0.25">
      <c r="A1037" t="s">
        <v>2078</v>
      </c>
      <c r="B1037" t="s">
        <v>2079</v>
      </c>
      <c r="C1037">
        <v>3066</v>
      </c>
      <c r="F1037">
        <v>1</v>
      </c>
    </row>
    <row r="1038" spans="1:6" x14ac:dyDescent="0.25">
      <c r="A1038" t="s">
        <v>2080</v>
      </c>
      <c r="B1038" t="s">
        <v>2081</v>
      </c>
      <c r="C1038">
        <v>3067</v>
      </c>
      <c r="F1038">
        <v>1</v>
      </c>
    </row>
    <row r="1039" spans="1:6" x14ac:dyDescent="0.25">
      <c r="A1039" t="s">
        <v>2082</v>
      </c>
      <c r="B1039" t="s">
        <v>2083</v>
      </c>
      <c r="C1039">
        <v>3068</v>
      </c>
      <c r="F1039">
        <v>1</v>
      </c>
    </row>
    <row r="1040" spans="1:6" x14ac:dyDescent="0.25">
      <c r="A1040" t="s">
        <v>2084</v>
      </c>
      <c r="B1040" t="s">
        <v>2085</v>
      </c>
      <c r="C1040">
        <v>3069</v>
      </c>
      <c r="F1040">
        <v>1</v>
      </c>
    </row>
    <row r="1041" spans="1:6" x14ac:dyDescent="0.25">
      <c r="A1041" t="s">
        <v>2086</v>
      </c>
      <c r="B1041" t="s">
        <v>2087</v>
      </c>
      <c r="C1041">
        <v>3070</v>
      </c>
      <c r="F1041">
        <v>1</v>
      </c>
    </row>
    <row r="1042" spans="1:6" x14ac:dyDescent="0.25">
      <c r="A1042" t="s">
        <v>2088</v>
      </c>
      <c r="B1042" t="s">
        <v>2089</v>
      </c>
      <c r="C1042">
        <v>3071</v>
      </c>
      <c r="F1042">
        <v>1</v>
      </c>
    </row>
    <row r="1043" spans="1:6" x14ac:dyDescent="0.25">
      <c r="A1043" t="s">
        <v>2090</v>
      </c>
      <c r="B1043" t="s">
        <v>2091</v>
      </c>
      <c r="C1043">
        <v>3072</v>
      </c>
      <c r="F1043">
        <v>1</v>
      </c>
    </row>
    <row r="1044" spans="1:6" x14ac:dyDescent="0.25">
      <c r="A1044" t="s">
        <v>2092</v>
      </c>
      <c r="B1044" t="s">
        <v>2093</v>
      </c>
      <c r="C1044">
        <v>3073</v>
      </c>
      <c r="F1044">
        <v>1</v>
      </c>
    </row>
    <row r="1045" spans="1:6" x14ac:dyDescent="0.25">
      <c r="A1045" t="s">
        <v>2094</v>
      </c>
      <c r="B1045" t="s">
        <v>2095</v>
      </c>
      <c r="C1045">
        <v>3074</v>
      </c>
      <c r="F1045">
        <v>1</v>
      </c>
    </row>
    <row r="1046" spans="1:6" x14ac:dyDescent="0.25">
      <c r="A1046" t="s">
        <v>2096</v>
      </c>
      <c r="B1046" t="s">
        <v>2097</v>
      </c>
      <c r="C1046">
        <v>3075</v>
      </c>
      <c r="F1046">
        <v>1</v>
      </c>
    </row>
    <row r="1047" spans="1:6" x14ac:dyDescent="0.25">
      <c r="A1047" t="s">
        <v>2098</v>
      </c>
      <c r="B1047" t="s">
        <v>2099</v>
      </c>
      <c r="C1047">
        <v>3076</v>
      </c>
      <c r="F1047">
        <v>1</v>
      </c>
    </row>
    <row r="1048" spans="1:6" x14ac:dyDescent="0.25">
      <c r="A1048" t="s">
        <v>2100</v>
      </c>
      <c r="B1048" t="s">
        <v>2101</v>
      </c>
      <c r="C1048">
        <v>3167</v>
      </c>
      <c r="F1048">
        <v>1</v>
      </c>
    </row>
    <row r="1049" spans="1:6" x14ac:dyDescent="0.25">
      <c r="A1049" t="s">
        <v>2102</v>
      </c>
      <c r="B1049" t="s">
        <v>2103</v>
      </c>
      <c r="C1049">
        <v>3077</v>
      </c>
      <c r="F1049">
        <v>1</v>
      </c>
    </row>
    <row r="1050" spans="1:6" x14ac:dyDescent="0.25">
      <c r="A1050" t="s">
        <v>2104</v>
      </c>
      <c r="B1050" t="s">
        <v>2105</v>
      </c>
      <c r="C1050">
        <v>3078</v>
      </c>
      <c r="F1050">
        <v>1</v>
      </c>
    </row>
    <row r="1051" spans="1:6" x14ac:dyDescent="0.25">
      <c r="A1051" t="s">
        <v>2106</v>
      </c>
      <c r="B1051" t="s">
        <v>2107</v>
      </c>
      <c r="C1051">
        <v>3079</v>
      </c>
      <c r="F1051">
        <v>1</v>
      </c>
    </row>
    <row r="1052" spans="1:6" x14ac:dyDescent="0.25">
      <c r="A1052" t="s">
        <v>2108</v>
      </c>
      <c r="B1052" t="s">
        <v>2109</v>
      </c>
      <c r="C1052">
        <v>3168</v>
      </c>
      <c r="F1052">
        <v>1</v>
      </c>
    </row>
    <row r="1053" spans="1:6" x14ac:dyDescent="0.25">
      <c r="A1053" t="s">
        <v>2110</v>
      </c>
      <c r="B1053" t="s">
        <v>2111</v>
      </c>
      <c r="C1053">
        <v>3081</v>
      </c>
      <c r="F1053">
        <v>1</v>
      </c>
    </row>
    <row r="1054" spans="1:6" x14ac:dyDescent="0.25">
      <c r="A1054" t="s">
        <v>2112</v>
      </c>
      <c r="B1054" t="s">
        <v>2113</v>
      </c>
      <c r="C1054">
        <v>3082</v>
      </c>
      <c r="F1054">
        <v>1</v>
      </c>
    </row>
    <row r="1055" spans="1:6" x14ac:dyDescent="0.25">
      <c r="A1055" t="s">
        <v>2114</v>
      </c>
      <c r="B1055" t="s">
        <v>2115</v>
      </c>
      <c r="C1055">
        <v>3083</v>
      </c>
      <c r="F1055">
        <v>1</v>
      </c>
    </row>
    <row r="1056" spans="1:6" x14ac:dyDescent="0.25">
      <c r="A1056" t="s">
        <v>2116</v>
      </c>
      <c r="B1056" t="s">
        <v>2117</v>
      </c>
      <c r="C1056">
        <v>3084</v>
      </c>
      <c r="F1056">
        <v>1</v>
      </c>
    </row>
    <row r="1057" spans="1:6" x14ac:dyDescent="0.25">
      <c r="A1057" t="s">
        <v>2118</v>
      </c>
      <c r="B1057" t="s">
        <v>2119</v>
      </c>
      <c r="C1057">
        <v>3169</v>
      </c>
      <c r="F1057">
        <v>1</v>
      </c>
    </row>
    <row r="1058" spans="1:6" x14ac:dyDescent="0.25">
      <c r="A1058" t="s">
        <v>2120</v>
      </c>
      <c r="B1058" t="s">
        <v>2121</v>
      </c>
      <c r="C1058">
        <v>3085</v>
      </c>
      <c r="F1058">
        <v>1</v>
      </c>
    </row>
    <row r="1059" spans="1:6" x14ac:dyDescent="0.25">
      <c r="A1059" t="s">
        <v>2122</v>
      </c>
      <c r="B1059" t="s">
        <v>2123</v>
      </c>
      <c r="C1059">
        <v>3086</v>
      </c>
      <c r="F1059">
        <v>1</v>
      </c>
    </row>
    <row r="1060" spans="1:6" x14ac:dyDescent="0.25">
      <c r="A1060" t="s">
        <v>2124</v>
      </c>
      <c r="B1060" t="s">
        <v>2125</v>
      </c>
      <c r="C1060">
        <v>3089</v>
      </c>
      <c r="F1060">
        <v>1</v>
      </c>
    </row>
    <row r="1061" spans="1:6" x14ac:dyDescent="0.25">
      <c r="A1061" t="s">
        <v>2126</v>
      </c>
      <c r="B1061" t="s">
        <v>2127</v>
      </c>
      <c r="C1061">
        <v>3090</v>
      </c>
      <c r="F1061">
        <v>1</v>
      </c>
    </row>
    <row r="1062" spans="1:6" x14ac:dyDescent="0.25">
      <c r="A1062" t="s">
        <v>2128</v>
      </c>
      <c r="B1062" t="s">
        <v>2129</v>
      </c>
      <c r="C1062">
        <v>3091</v>
      </c>
      <c r="F1062">
        <v>1</v>
      </c>
    </row>
    <row r="1063" spans="1:6" x14ac:dyDescent="0.25">
      <c r="A1063" t="s">
        <v>2130</v>
      </c>
      <c r="B1063" t="s">
        <v>2131</v>
      </c>
      <c r="C1063">
        <v>3093</v>
      </c>
      <c r="F1063">
        <v>1</v>
      </c>
    </row>
    <row r="1064" spans="1:6" x14ac:dyDescent="0.25">
      <c r="A1064" t="s">
        <v>2132</v>
      </c>
      <c r="B1064" t="s">
        <v>2133</v>
      </c>
      <c r="C1064">
        <v>3094</v>
      </c>
      <c r="F1064">
        <v>1</v>
      </c>
    </row>
    <row r="1065" spans="1:6" x14ac:dyDescent="0.25">
      <c r="A1065" t="s">
        <v>2134</v>
      </c>
      <c r="B1065" t="s">
        <v>2135</v>
      </c>
      <c r="C1065">
        <v>3095</v>
      </c>
      <c r="F1065">
        <v>1</v>
      </c>
    </row>
    <row r="1066" spans="1:6" x14ac:dyDescent="0.25">
      <c r="A1066" t="s">
        <v>2136</v>
      </c>
      <c r="B1066" t="s">
        <v>2137</v>
      </c>
      <c r="C1066">
        <v>3097</v>
      </c>
      <c r="F1066">
        <v>1</v>
      </c>
    </row>
    <row r="1067" spans="1:6" x14ac:dyDescent="0.25">
      <c r="A1067" t="s">
        <v>2138</v>
      </c>
      <c r="B1067" t="s">
        <v>2139</v>
      </c>
      <c r="C1067">
        <v>3098</v>
      </c>
      <c r="F1067">
        <v>1</v>
      </c>
    </row>
    <row r="1068" spans="1:6" x14ac:dyDescent="0.25">
      <c r="A1068" t="s">
        <v>2140</v>
      </c>
      <c r="B1068" t="s">
        <v>2141</v>
      </c>
      <c r="C1068">
        <v>3101</v>
      </c>
      <c r="F1068">
        <v>1</v>
      </c>
    </row>
    <row r="1069" spans="1:6" x14ac:dyDescent="0.25">
      <c r="A1069" t="s">
        <v>2142</v>
      </c>
      <c r="B1069" t="s">
        <v>2143</v>
      </c>
      <c r="C1069">
        <v>3102</v>
      </c>
      <c r="F1069">
        <v>1</v>
      </c>
    </row>
    <row r="1070" spans="1:6" x14ac:dyDescent="0.25">
      <c r="A1070" t="s">
        <v>2144</v>
      </c>
      <c r="B1070" t="s">
        <v>2145</v>
      </c>
      <c r="C1070">
        <v>3103</v>
      </c>
      <c r="F1070">
        <v>1</v>
      </c>
    </row>
    <row r="1071" spans="1:6" x14ac:dyDescent="0.25">
      <c r="A1071" t="s">
        <v>2146</v>
      </c>
      <c r="B1071" t="s">
        <v>2147</v>
      </c>
      <c r="C1071">
        <v>3105</v>
      </c>
      <c r="F1071">
        <v>1</v>
      </c>
    </row>
    <row r="1072" spans="1:6" x14ac:dyDescent="0.25">
      <c r="A1072" t="s">
        <v>2148</v>
      </c>
      <c r="B1072" t="s">
        <v>2149</v>
      </c>
      <c r="C1072">
        <v>3106</v>
      </c>
      <c r="F1072">
        <v>1</v>
      </c>
    </row>
    <row r="1073" spans="1:6" x14ac:dyDescent="0.25">
      <c r="A1073" t="s">
        <v>2150</v>
      </c>
      <c r="B1073" t="s">
        <v>2151</v>
      </c>
      <c r="C1073">
        <v>3107</v>
      </c>
      <c r="F1073">
        <v>1</v>
      </c>
    </row>
    <row r="1074" spans="1:6" x14ac:dyDescent="0.25">
      <c r="A1074" t="s">
        <v>2152</v>
      </c>
      <c r="B1074" t="s">
        <v>2153</v>
      </c>
      <c r="C1074">
        <v>3108</v>
      </c>
      <c r="F1074">
        <v>1</v>
      </c>
    </row>
    <row r="1075" spans="1:6" x14ac:dyDescent="0.25">
      <c r="A1075" t="s">
        <v>2154</v>
      </c>
      <c r="B1075" t="s">
        <v>2155</v>
      </c>
      <c r="C1075">
        <v>3109</v>
      </c>
      <c r="F1075">
        <v>1</v>
      </c>
    </row>
    <row r="1076" spans="1:6" x14ac:dyDescent="0.25">
      <c r="A1076" t="s">
        <v>2156</v>
      </c>
      <c r="B1076" t="s">
        <v>2157</v>
      </c>
      <c r="C1076">
        <v>3110</v>
      </c>
      <c r="F1076">
        <v>1</v>
      </c>
    </row>
    <row r="1077" spans="1:6" x14ac:dyDescent="0.25">
      <c r="A1077" t="s">
        <v>2158</v>
      </c>
      <c r="B1077" t="s">
        <v>2159</v>
      </c>
      <c r="C1077">
        <v>3111</v>
      </c>
      <c r="F1077">
        <v>1</v>
      </c>
    </row>
    <row r="1078" spans="1:6" x14ac:dyDescent="0.25">
      <c r="A1078" t="s">
        <v>2160</v>
      </c>
      <c r="B1078" t="s">
        <v>2161</v>
      </c>
      <c r="C1078">
        <v>3112</v>
      </c>
      <c r="F1078">
        <v>1</v>
      </c>
    </row>
    <row r="1079" spans="1:6" x14ac:dyDescent="0.25">
      <c r="A1079" t="s">
        <v>2162</v>
      </c>
      <c r="B1079" t="s">
        <v>2163</v>
      </c>
      <c r="C1079">
        <v>3113</v>
      </c>
      <c r="F1079">
        <v>1</v>
      </c>
    </row>
    <row r="1080" spans="1:6" x14ac:dyDescent="0.25">
      <c r="A1080" t="s">
        <v>2164</v>
      </c>
      <c r="B1080" t="s">
        <v>2165</v>
      </c>
      <c r="C1080">
        <v>3114</v>
      </c>
      <c r="F1080">
        <v>1</v>
      </c>
    </row>
    <row r="1081" spans="1:6" x14ac:dyDescent="0.25">
      <c r="A1081" t="s">
        <v>2166</v>
      </c>
      <c r="B1081" t="s">
        <v>2167</v>
      </c>
      <c r="C1081">
        <v>3115</v>
      </c>
      <c r="F1081">
        <v>1</v>
      </c>
    </row>
    <row r="1082" spans="1:6" x14ac:dyDescent="0.25">
      <c r="A1082" t="s">
        <v>2168</v>
      </c>
      <c r="B1082" t="s">
        <v>2169</v>
      </c>
      <c r="C1082">
        <v>3116</v>
      </c>
      <c r="F1082">
        <v>1</v>
      </c>
    </row>
    <row r="1083" spans="1:6" x14ac:dyDescent="0.25">
      <c r="A1083" t="s">
        <v>2170</v>
      </c>
      <c r="B1083" t="s">
        <v>2171</v>
      </c>
      <c r="C1083">
        <v>3117</v>
      </c>
      <c r="F1083">
        <v>1</v>
      </c>
    </row>
    <row r="1084" spans="1:6" x14ac:dyDescent="0.25">
      <c r="A1084" t="s">
        <v>2172</v>
      </c>
      <c r="B1084" t="s">
        <v>2173</v>
      </c>
      <c r="C1084">
        <v>3119</v>
      </c>
      <c r="F1084">
        <v>1</v>
      </c>
    </row>
    <row r="1085" spans="1:6" x14ac:dyDescent="0.25">
      <c r="A1085" t="s">
        <v>2174</v>
      </c>
      <c r="B1085" t="s">
        <v>2175</v>
      </c>
      <c r="C1085">
        <v>3120</v>
      </c>
      <c r="F1085">
        <v>1</v>
      </c>
    </row>
    <row r="1086" spans="1:6" x14ac:dyDescent="0.25">
      <c r="A1086" t="s">
        <v>2176</v>
      </c>
      <c r="B1086" t="s">
        <v>2177</v>
      </c>
      <c r="C1086">
        <v>3121</v>
      </c>
      <c r="F1086">
        <v>1</v>
      </c>
    </row>
    <row r="1087" spans="1:6" x14ac:dyDescent="0.25">
      <c r="A1087" t="s">
        <v>2178</v>
      </c>
      <c r="B1087" t="s">
        <v>2179</v>
      </c>
      <c r="C1087">
        <v>3122</v>
      </c>
      <c r="F1087">
        <v>1</v>
      </c>
    </row>
    <row r="1088" spans="1:6" x14ac:dyDescent="0.25">
      <c r="A1088" t="s">
        <v>2180</v>
      </c>
      <c r="B1088" t="s">
        <v>2181</v>
      </c>
      <c r="C1088">
        <v>3124</v>
      </c>
      <c r="F1088">
        <v>1</v>
      </c>
    </row>
    <row r="1089" spans="1:6" x14ac:dyDescent="0.25">
      <c r="A1089" t="s">
        <v>2182</v>
      </c>
      <c r="B1089" t="s">
        <v>2183</v>
      </c>
      <c r="C1089">
        <v>3125</v>
      </c>
      <c r="F1089">
        <v>1</v>
      </c>
    </row>
    <row r="1090" spans="1:6" x14ac:dyDescent="0.25">
      <c r="A1090" t="s">
        <v>2184</v>
      </c>
      <c r="B1090" t="s">
        <v>2185</v>
      </c>
      <c r="C1090">
        <v>3126</v>
      </c>
      <c r="F1090">
        <v>1</v>
      </c>
    </row>
    <row r="1091" spans="1:6" x14ac:dyDescent="0.25">
      <c r="A1091" t="s">
        <v>2186</v>
      </c>
      <c r="B1091" t="s">
        <v>2187</v>
      </c>
      <c r="C1091">
        <v>3127</v>
      </c>
      <c r="F1091">
        <v>1</v>
      </c>
    </row>
    <row r="1092" spans="1:6" x14ac:dyDescent="0.25">
      <c r="A1092" t="s">
        <v>2188</v>
      </c>
      <c r="B1092" t="s">
        <v>2189</v>
      </c>
      <c r="C1092">
        <v>3128</v>
      </c>
      <c r="F1092">
        <v>1</v>
      </c>
    </row>
    <row r="1093" spans="1:6" x14ac:dyDescent="0.25">
      <c r="A1093" t="s">
        <v>2190</v>
      </c>
      <c r="B1093" t="s">
        <v>2191</v>
      </c>
      <c r="C1093">
        <v>3170</v>
      </c>
      <c r="F1093">
        <v>1</v>
      </c>
    </row>
    <row r="1094" spans="1:6" x14ac:dyDescent="0.25">
      <c r="A1094" t="s">
        <v>2192</v>
      </c>
      <c r="B1094" t="s">
        <v>2193</v>
      </c>
      <c r="C1094">
        <v>3129</v>
      </c>
      <c r="F1094">
        <v>1</v>
      </c>
    </row>
    <row r="1095" spans="1:6" x14ac:dyDescent="0.25">
      <c r="A1095" t="s">
        <v>2194</v>
      </c>
      <c r="B1095" t="s">
        <v>2195</v>
      </c>
      <c r="C1095">
        <v>3130</v>
      </c>
      <c r="F1095">
        <v>1</v>
      </c>
    </row>
    <row r="1096" spans="1:6" x14ac:dyDescent="0.25">
      <c r="A1096" t="s">
        <v>2196</v>
      </c>
      <c r="B1096" t="s">
        <v>2197</v>
      </c>
      <c r="C1096">
        <v>3133</v>
      </c>
      <c r="F1096">
        <v>1</v>
      </c>
    </row>
    <row r="1097" spans="1:6" x14ac:dyDescent="0.25">
      <c r="A1097" t="s">
        <v>2198</v>
      </c>
      <c r="B1097" t="s">
        <v>2199</v>
      </c>
      <c r="C1097">
        <v>3134</v>
      </c>
      <c r="F1097">
        <v>1</v>
      </c>
    </row>
    <row r="1098" spans="1:6" x14ac:dyDescent="0.25">
      <c r="A1098" t="s">
        <v>2200</v>
      </c>
      <c r="B1098" t="s">
        <v>2201</v>
      </c>
      <c r="C1098">
        <v>3135</v>
      </c>
      <c r="F1098">
        <v>1</v>
      </c>
    </row>
    <row r="1099" spans="1:6" x14ac:dyDescent="0.25">
      <c r="A1099" t="s">
        <v>2202</v>
      </c>
      <c r="B1099" t="s">
        <v>2203</v>
      </c>
      <c r="C1099">
        <v>3136</v>
      </c>
      <c r="F1099">
        <v>1</v>
      </c>
    </row>
    <row r="1100" spans="1:6" x14ac:dyDescent="0.25">
      <c r="A1100" t="s">
        <v>2204</v>
      </c>
      <c r="B1100" t="s">
        <v>2205</v>
      </c>
      <c r="C1100">
        <v>3137</v>
      </c>
      <c r="F1100">
        <v>1</v>
      </c>
    </row>
    <row r="1101" spans="1:6" x14ac:dyDescent="0.25">
      <c r="A1101" t="s">
        <v>2206</v>
      </c>
      <c r="B1101" t="s">
        <v>2207</v>
      </c>
      <c r="C1101">
        <v>3138</v>
      </c>
      <c r="F1101">
        <v>1</v>
      </c>
    </row>
    <row r="1102" spans="1:6" x14ac:dyDescent="0.25">
      <c r="A1102" t="s">
        <v>2208</v>
      </c>
      <c r="B1102" t="s">
        <v>2209</v>
      </c>
      <c r="C1102">
        <v>3139</v>
      </c>
      <c r="F1102">
        <v>1</v>
      </c>
    </row>
    <row r="1103" spans="1:6" x14ac:dyDescent="0.25">
      <c r="A1103" t="s">
        <v>2210</v>
      </c>
      <c r="B1103" t="s">
        <v>2211</v>
      </c>
      <c r="C1103">
        <v>3140</v>
      </c>
      <c r="F1103">
        <v>1</v>
      </c>
    </row>
    <row r="1104" spans="1:6" x14ac:dyDescent="0.25">
      <c r="A1104" t="s">
        <v>2212</v>
      </c>
      <c r="B1104" t="s">
        <v>2213</v>
      </c>
      <c r="C1104">
        <v>3141</v>
      </c>
      <c r="F1104">
        <v>1</v>
      </c>
    </row>
    <row r="1105" spans="1:6" x14ac:dyDescent="0.25">
      <c r="A1105" t="s">
        <v>2214</v>
      </c>
      <c r="B1105" t="s">
        <v>2215</v>
      </c>
      <c r="C1105">
        <v>3142</v>
      </c>
      <c r="F1105">
        <v>1</v>
      </c>
    </row>
    <row r="1106" spans="1:6" x14ac:dyDescent="0.25">
      <c r="A1106" t="s">
        <v>2216</v>
      </c>
      <c r="B1106" t="s">
        <v>2217</v>
      </c>
      <c r="C1106">
        <v>3143</v>
      </c>
      <c r="F1106">
        <v>1</v>
      </c>
    </row>
    <row r="1107" spans="1:6" x14ac:dyDescent="0.25">
      <c r="A1107" t="s">
        <v>2218</v>
      </c>
      <c r="B1107" t="s">
        <v>2219</v>
      </c>
      <c r="C1107">
        <v>3144</v>
      </c>
      <c r="F1107">
        <v>1</v>
      </c>
    </row>
    <row r="1108" spans="1:6" x14ac:dyDescent="0.25">
      <c r="A1108" t="s">
        <v>2220</v>
      </c>
      <c r="B1108" t="s">
        <v>2221</v>
      </c>
      <c r="C1108">
        <v>3171</v>
      </c>
      <c r="F1108">
        <v>1</v>
      </c>
    </row>
    <row r="1109" spans="1:6" x14ac:dyDescent="0.25">
      <c r="A1109" t="s">
        <v>2222</v>
      </c>
      <c r="B1109" t="s">
        <v>2223</v>
      </c>
      <c r="C1109">
        <v>3148</v>
      </c>
      <c r="F1109">
        <v>1</v>
      </c>
    </row>
    <row r="1110" spans="1:6" x14ac:dyDescent="0.25">
      <c r="A1110" t="s">
        <v>2224</v>
      </c>
      <c r="B1110" t="s">
        <v>2225</v>
      </c>
      <c r="C1110">
        <v>3149</v>
      </c>
      <c r="F1110">
        <v>1</v>
      </c>
    </row>
    <row r="1111" spans="1:6" x14ac:dyDescent="0.25">
      <c r="A1111" t="s">
        <v>2226</v>
      </c>
      <c r="B1111" t="s">
        <v>2227</v>
      </c>
      <c r="C1111">
        <v>3172</v>
      </c>
      <c r="F1111">
        <v>1</v>
      </c>
    </row>
    <row r="1112" spans="1:6" x14ac:dyDescent="0.25">
      <c r="A1112" t="s">
        <v>2228</v>
      </c>
      <c r="B1112" t="s">
        <v>2229</v>
      </c>
      <c r="C1112">
        <v>3152</v>
      </c>
      <c r="F1112">
        <v>1</v>
      </c>
    </row>
    <row r="1113" spans="1:6" x14ac:dyDescent="0.25">
      <c r="A1113" t="s">
        <v>2230</v>
      </c>
      <c r="B1113" t="s">
        <v>2231</v>
      </c>
      <c r="C1113">
        <v>3153</v>
      </c>
      <c r="F1113">
        <v>1</v>
      </c>
    </row>
    <row r="1114" spans="1:6" x14ac:dyDescent="0.25">
      <c r="A1114" t="s">
        <v>2232</v>
      </c>
      <c r="B1114" t="s">
        <v>2233</v>
      </c>
      <c r="C1114">
        <v>3154</v>
      </c>
      <c r="F1114">
        <v>1</v>
      </c>
    </row>
    <row r="1115" spans="1:6" x14ac:dyDescent="0.25">
      <c r="A1115" t="s">
        <v>2234</v>
      </c>
      <c r="B1115" t="s">
        <v>2235</v>
      </c>
      <c r="C1115">
        <v>3155</v>
      </c>
      <c r="F1115">
        <v>1</v>
      </c>
    </row>
    <row r="1116" spans="1:6" x14ac:dyDescent="0.25">
      <c r="A1116" t="s">
        <v>2236</v>
      </c>
      <c r="B1116" t="s">
        <v>2237</v>
      </c>
      <c r="C1116">
        <v>3156</v>
      </c>
      <c r="F1116">
        <v>1</v>
      </c>
    </row>
    <row r="1117" spans="1:6" x14ac:dyDescent="0.25">
      <c r="A1117" t="s">
        <v>2238</v>
      </c>
      <c r="B1117" t="s">
        <v>2239</v>
      </c>
      <c r="C1117">
        <v>3157</v>
      </c>
      <c r="F1117">
        <v>1</v>
      </c>
    </row>
    <row r="1118" spans="1:6" x14ac:dyDescent="0.25">
      <c r="A1118" t="s">
        <v>2240</v>
      </c>
      <c r="B1118" t="s">
        <v>2241</v>
      </c>
      <c r="C1118">
        <v>3173</v>
      </c>
      <c r="F1118">
        <v>1</v>
      </c>
    </row>
    <row r="1119" spans="1:6" x14ac:dyDescent="0.25">
      <c r="A1119" t="s">
        <v>2242</v>
      </c>
      <c r="B1119" t="s">
        <v>2243</v>
      </c>
      <c r="C1119">
        <v>3159</v>
      </c>
      <c r="F1119">
        <v>1</v>
      </c>
    </row>
    <row r="1120" spans="1:6" x14ac:dyDescent="0.25">
      <c r="A1120" t="s">
        <v>2244</v>
      </c>
      <c r="B1120" t="s">
        <v>2245</v>
      </c>
      <c r="C1120">
        <v>3174</v>
      </c>
      <c r="F1120">
        <v>1</v>
      </c>
    </row>
    <row r="1121" spans="1:6" x14ac:dyDescent="0.25">
      <c r="A1121" t="s">
        <v>2246</v>
      </c>
      <c r="B1121" t="s">
        <v>2247</v>
      </c>
      <c r="C1121">
        <v>3314</v>
      </c>
      <c r="F1121">
        <v>1</v>
      </c>
    </row>
    <row r="1122" spans="1:6" x14ac:dyDescent="0.25">
      <c r="A1122" t="s">
        <v>2248</v>
      </c>
      <c r="B1122" t="s">
        <v>2249</v>
      </c>
      <c r="C1122">
        <v>3315</v>
      </c>
      <c r="F1122">
        <v>1</v>
      </c>
    </row>
    <row r="1123" spans="1:6" x14ac:dyDescent="0.25">
      <c r="A1123" t="s">
        <v>2250</v>
      </c>
      <c r="B1123" t="s">
        <v>2251</v>
      </c>
      <c r="C1123">
        <v>3316</v>
      </c>
      <c r="F1123">
        <v>1</v>
      </c>
    </row>
    <row r="1124" spans="1:6" x14ac:dyDescent="0.25">
      <c r="A1124" t="s">
        <v>2252</v>
      </c>
      <c r="B1124" t="s">
        <v>2253</v>
      </c>
      <c r="C1124">
        <v>3317</v>
      </c>
      <c r="F1124">
        <v>1</v>
      </c>
    </row>
    <row r="1125" spans="1:6" x14ac:dyDescent="0.25">
      <c r="A1125" t="s">
        <v>2254</v>
      </c>
      <c r="B1125" t="s">
        <v>2255</v>
      </c>
      <c r="C1125">
        <v>3318</v>
      </c>
      <c r="F1125">
        <v>1</v>
      </c>
    </row>
    <row r="1126" spans="1:6" x14ac:dyDescent="0.25">
      <c r="A1126" t="s">
        <v>2256</v>
      </c>
      <c r="B1126" t="s">
        <v>2257</v>
      </c>
      <c r="C1126">
        <v>3319</v>
      </c>
      <c r="F1126">
        <v>1</v>
      </c>
    </row>
    <row r="1127" spans="1:6" x14ac:dyDescent="0.25">
      <c r="A1127" t="s">
        <v>2258</v>
      </c>
      <c r="B1127" t="s">
        <v>2259</v>
      </c>
      <c r="C1127">
        <v>3320</v>
      </c>
      <c r="F1127">
        <v>1</v>
      </c>
    </row>
    <row r="1128" spans="1:6" x14ac:dyDescent="0.25">
      <c r="A1128" t="s">
        <v>2260</v>
      </c>
      <c r="B1128" t="s">
        <v>2261</v>
      </c>
      <c r="C1128">
        <v>3321</v>
      </c>
      <c r="F1128">
        <v>1</v>
      </c>
    </row>
    <row r="1129" spans="1:6" x14ac:dyDescent="0.25">
      <c r="A1129" t="s">
        <v>2262</v>
      </c>
      <c r="B1129" t="s">
        <v>2263</v>
      </c>
      <c r="C1129">
        <v>3322</v>
      </c>
      <c r="F1129">
        <v>1</v>
      </c>
    </row>
    <row r="1130" spans="1:6" x14ac:dyDescent="0.25">
      <c r="A1130" t="s">
        <v>2264</v>
      </c>
      <c r="B1130" t="s">
        <v>2265</v>
      </c>
      <c r="C1130">
        <v>3323</v>
      </c>
      <c r="F1130">
        <v>1</v>
      </c>
    </row>
    <row r="1131" spans="1:6" x14ac:dyDescent="0.25">
      <c r="A1131" t="s">
        <v>2266</v>
      </c>
      <c r="B1131" t="s">
        <v>2267</v>
      </c>
      <c r="C1131">
        <v>3324</v>
      </c>
      <c r="F1131">
        <v>1</v>
      </c>
    </row>
    <row r="1132" spans="1:6" x14ac:dyDescent="0.25">
      <c r="A1132" t="s">
        <v>2268</v>
      </c>
      <c r="B1132" t="s">
        <v>2269</v>
      </c>
      <c r="C1132">
        <v>3325</v>
      </c>
      <c r="F1132">
        <v>1</v>
      </c>
    </row>
    <row r="1133" spans="1:6" x14ac:dyDescent="0.25">
      <c r="A1133" t="s">
        <v>2270</v>
      </c>
      <c r="B1133" t="s">
        <v>2271</v>
      </c>
      <c r="C1133">
        <v>3326</v>
      </c>
      <c r="F1133">
        <v>1</v>
      </c>
    </row>
    <row r="1134" spans="1:6" x14ac:dyDescent="0.25">
      <c r="A1134" t="s">
        <v>2272</v>
      </c>
      <c r="B1134" t="s">
        <v>2273</v>
      </c>
      <c r="C1134">
        <v>3328</v>
      </c>
      <c r="F1134">
        <v>1</v>
      </c>
    </row>
    <row r="1135" spans="1:6" x14ac:dyDescent="0.25">
      <c r="A1135" t="s">
        <v>2274</v>
      </c>
      <c r="B1135" t="s">
        <v>2275</v>
      </c>
      <c r="C1135">
        <v>3329</v>
      </c>
      <c r="F1135">
        <v>1</v>
      </c>
    </row>
    <row r="1136" spans="1:6" x14ac:dyDescent="0.25">
      <c r="A1136" t="s">
        <v>2276</v>
      </c>
      <c r="B1136" t="s">
        <v>2277</v>
      </c>
      <c r="C1136">
        <v>3330</v>
      </c>
      <c r="F1136">
        <v>1</v>
      </c>
    </row>
    <row r="1137" spans="1:6" x14ac:dyDescent="0.25">
      <c r="A1137" t="s">
        <v>2278</v>
      </c>
      <c r="B1137" t="s">
        <v>2279</v>
      </c>
      <c r="C1137">
        <v>3332</v>
      </c>
      <c r="F1137">
        <v>1</v>
      </c>
    </row>
    <row r="1138" spans="1:6" x14ac:dyDescent="0.25">
      <c r="A1138" t="s">
        <v>2280</v>
      </c>
      <c r="B1138" t="s">
        <v>2281</v>
      </c>
      <c r="C1138">
        <v>3333</v>
      </c>
      <c r="F1138">
        <v>1</v>
      </c>
    </row>
    <row r="1139" spans="1:6" x14ac:dyDescent="0.25">
      <c r="A1139" t="s">
        <v>2282</v>
      </c>
      <c r="B1139" t="s">
        <v>2283</v>
      </c>
      <c r="C1139">
        <v>3334</v>
      </c>
      <c r="F1139">
        <v>1</v>
      </c>
    </row>
    <row r="1140" spans="1:6" x14ac:dyDescent="0.25">
      <c r="A1140" t="s">
        <v>2284</v>
      </c>
      <c r="B1140" t="s">
        <v>2285</v>
      </c>
      <c r="C1140">
        <v>3335</v>
      </c>
      <c r="F1140">
        <v>1</v>
      </c>
    </row>
    <row r="1141" spans="1:6" x14ac:dyDescent="0.25">
      <c r="A1141" t="s">
        <v>2286</v>
      </c>
      <c r="B1141" t="s">
        <v>2287</v>
      </c>
      <c r="C1141">
        <v>3337</v>
      </c>
      <c r="F1141">
        <v>1</v>
      </c>
    </row>
    <row r="1142" spans="1:6" x14ac:dyDescent="0.25">
      <c r="A1142" t="s">
        <v>2288</v>
      </c>
      <c r="B1142" t="s">
        <v>2289</v>
      </c>
      <c r="C1142">
        <v>3338</v>
      </c>
      <c r="F1142">
        <v>1</v>
      </c>
    </row>
    <row r="1143" spans="1:6" x14ac:dyDescent="0.25">
      <c r="A1143" t="s">
        <v>2290</v>
      </c>
      <c r="B1143" t="s">
        <v>2291</v>
      </c>
      <c r="C1143">
        <v>3342</v>
      </c>
      <c r="F1143">
        <v>1</v>
      </c>
    </row>
    <row r="1144" spans="1:6" x14ac:dyDescent="0.25">
      <c r="A1144" t="s">
        <v>2292</v>
      </c>
      <c r="B1144" t="s">
        <v>2293</v>
      </c>
      <c r="C1144">
        <v>3343</v>
      </c>
      <c r="F1144">
        <v>1</v>
      </c>
    </row>
    <row r="1145" spans="1:6" x14ac:dyDescent="0.25">
      <c r="A1145" t="s">
        <v>2294</v>
      </c>
      <c r="B1145" t="s">
        <v>2295</v>
      </c>
      <c r="C1145">
        <v>3344</v>
      </c>
      <c r="F1145">
        <v>1</v>
      </c>
    </row>
    <row r="1146" spans="1:6" x14ac:dyDescent="0.25">
      <c r="A1146" t="s">
        <v>2296</v>
      </c>
      <c r="B1146" t="s">
        <v>2297</v>
      </c>
      <c r="C1146">
        <v>3347</v>
      </c>
      <c r="F1146">
        <v>1</v>
      </c>
    </row>
    <row r="1147" spans="1:6" x14ac:dyDescent="0.25">
      <c r="A1147" t="s">
        <v>2298</v>
      </c>
      <c r="B1147" t="s">
        <v>2299</v>
      </c>
      <c r="C1147">
        <v>3348</v>
      </c>
      <c r="F1147">
        <v>1</v>
      </c>
    </row>
    <row r="1148" spans="1:6" x14ac:dyDescent="0.25">
      <c r="A1148" t="s">
        <v>2300</v>
      </c>
      <c r="B1148" t="s">
        <v>2301</v>
      </c>
      <c r="C1148">
        <v>3349</v>
      </c>
      <c r="F1148">
        <v>1</v>
      </c>
    </row>
    <row r="1149" spans="1:6" x14ac:dyDescent="0.25">
      <c r="A1149" t="s">
        <v>2302</v>
      </c>
      <c r="B1149" t="s">
        <v>2303</v>
      </c>
      <c r="C1149">
        <v>3352</v>
      </c>
      <c r="F1149">
        <v>1</v>
      </c>
    </row>
    <row r="1150" spans="1:6" x14ac:dyDescent="0.25">
      <c r="A1150" t="s">
        <v>2304</v>
      </c>
      <c r="B1150" t="s">
        <v>2305</v>
      </c>
      <c r="C1150">
        <v>3353</v>
      </c>
      <c r="F1150">
        <v>1</v>
      </c>
    </row>
    <row r="1151" spans="1:6" x14ac:dyDescent="0.25">
      <c r="A1151" t="s">
        <v>2306</v>
      </c>
      <c r="B1151" t="s">
        <v>2307</v>
      </c>
      <c r="C1151">
        <v>3354</v>
      </c>
      <c r="F1151">
        <v>1</v>
      </c>
    </row>
    <row r="1152" spans="1:6" x14ac:dyDescent="0.25">
      <c r="A1152" t="s">
        <v>2308</v>
      </c>
      <c r="B1152" t="s">
        <v>2309</v>
      </c>
      <c r="C1152">
        <v>3355</v>
      </c>
      <c r="F1152">
        <v>1</v>
      </c>
    </row>
    <row r="1153" spans="1:6" x14ac:dyDescent="0.25">
      <c r="A1153" t="s">
        <v>2310</v>
      </c>
      <c r="B1153" t="s">
        <v>2311</v>
      </c>
      <c r="C1153">
        <v>3356</v>
      </c>
      <c r="F1153">
        <v>1</v>
      </c>
    </row>
    <row r="1154" spans="1:6" x14ac:dyDescent="0.25">
      <c r="A1154" t="s">
        <v>2312</v>
      </c>
      <c r="B1154" t="s">
        <v>2313</v>
      </c>
      <c r="C1154">
        <v>3357</v>
      </c>
      <c r="F1154">
        <v>1</v>
      </c>
    </row>
    <row r="1155" spans="1:6" x14ac:dyDescent="0.25">
      <c r="A1155" t="s">
        <v>2314</v>
      </c>
      <c r="B1155" t="s">
        <v>2315</v>
      </c>
      <c r="C1155">
        <v>3358</v>
      </c>
      <c r="D1155">
        <v>3362</v>
      </c>
      <c r="F1155">
        <v>2</v>
      </c>
    </row>
    <row r="1156" spans="1:6" x14ac:dyDescent="0.25">
      <c r="A1156" t="s">
        <v>2316</v>
      </c>
      <c r="B1156" t="s">
        <v>2317</v>
      </c>
      <c r="C1156">
        <v>3359</v>
      </c>
      <c r="D1156">
        <v>3363</v>
      </c>
      <c r="F1156">
        <v>2</v>
      </c>
    </row>
    <row r="1157" spans="1:6" x14ac:dyDescent="0.25">
      <c r="A1157" t="s">
        <v>2318</v>
      </c>
      <c r="B1157" t="s">
        <v>2319</v>
      </c>
      <c r="C1157">
        <v>3514</v>
      </c>
      <c r="F1157">
        <v>1</v>
      </c>
    </row>
    <row r="1158" spans="1:6" x14ac:dyDescent="0.25">
      <c r="A1158" t="s">
        <v>2320</v>
      </c>
      <c r="B1158" t="s">
        <v>2321</v>
      </c>
      <c r="C1158">
        <v>3515</v>
      </c>
      <c r="F1158">
        <v>1</v>
      </c>
    </row>
    <row r="1159" spans="1:6" x14ac:dyDescent="0.25">
      <c r="A1159" t="s">
        <v>2322</v>
      </c>
      <c r="B1159" t="s">
        <v>2323</v>
      </c>
      <c r="C1159">
        <v>3516</v>
      </c>
      <c r="F1159">
        <v>1</v>
      </c>
    </row>
    <row r="1160" spans="1:6" x14ac:dyDescent="0.25">
      <c r="A1160" t="s">
        <v>2324</v>
      </c>
      <c r="B1160" t="s">
        <v>2325</v>
      </c>
      <c r="C1160">
        <v>3519</v>
      </c>
      <c r="F1160">
        <v>1</v>
      </c>
    </row>
    <row r="1161" spans="1:6" x14ac:dyDescent="0.25">
      <c r="A1161" t="s">
        <v>2326</v>
      </c>
      <c r="B1161" t="s">
        <v>2327</v>
      </c>
      <c r="C1161">
        <v>3520</v>
      </c>
      <c r="F1161">
        <v>1</v>
      </c>
    </row>
    <row r="1162" spans="1:6" x14ac:dyDescent="0.25">
      <c r="A1162" t="s">
        <v>2328</v>
      </c>
      <c r="B1162" t="s">
        <v>2329</v>
      </c>
      <c r="C1162">
        <v>3521</v>
      </c>
      <c r="F1162">
        <v>1</v>
      </c>
    </row>
    <row r="1163" spans="1:6" x14ac:dyDescent="0.25">
      <c r="A1163" t="s">
        <v>2330</v>
      </c>
      <c r="B1163" t="s">
        <v>2331</v>
      </c>
      <c r="C1163">
        <v>3522</v>
      </c>
      <c r="F1163">
        <v>1</v>
      </c>
    </row>
    <row r="1164" spans="1:6" x14ac:dyDescent="0.25">
      <c r="A1164" t="s">
        <v>2332</v>
      </c>
      <c r="B1164" t="s">
        <v>2333</v>
      </c>
      <c r="C1164">
        <v>3523</v>
      </c>
      <c r="F1164">
        <v>1</v>
      </c>
    </row>
    <row r="1165" spans="1:6" x14ac:dyDescent="0.25">
      <c r="A1165" t="s">
        <v>2334</v>
      </c>
      <c r="B1165" t="s">
        <v>2335</v>
      </c>
      <c r="C1165">
        <v>3524</v>
      </c>
      <c r="F1165">
        <v>1</v>
      </c>
    </row>
    <row r="1166" spans="1:6" x14ac:dyDescent="0.25">
      <c r="A1166" t="s">
        <v>2336</v>
      </c>
      <c r="B1166" t="s">
        <v>2337</v>
      </c>
      <c r="C1166">
        <v>3525</v>
      </c>
      <c r="F1166">
        <v>1</v>
      </c>
    </row>
    <row r="1167" spans="1:6" x14ac:dyDescent="0.25">
      <c r="A1167" t="s">
        <v>2338</v>
      </c>
      <c r="B1167" t="s">
        <v>2339</v>
      </c>
      <c r="C1167">
        <v>3526</v>
      </c>
      <c r="F1167">
        <v>1</v>
      </c>
    </row>
    <row r="1168" spans="1:6" x14ac:dyDescent="0.25">
      <c r="A1168" t="s">
        <v>2340</v>
      </c>
      <c r="B1168" t="s">
        <v>2341</v>
      </c>
      <c r="C1168">
        <v>3529</v>
      </c>
      <c r="F1168">
        <v>1</v>
      </c>
    </row>
    <row r="1169" spans="1:6" x14ac:dyDescent="0.25">
      <c r="A1169" t="s">
        <v>2342</v>
      </c>
      <c r="B1169" t="s">
        <v>2343</v>
      </c>
      <c r="C1169">
        <v>3530</v>
      </c>
      <c r="F1169">
        <v>1</v>
      </c>
    </row>
    <row r="1170" spans="1:6" x14ac:dyDescent="0.25">
      <c r="A1170" t="s">
        <v>2344</v>
      </c>
      <c r="B1170" t="s">
        <v>2345</v>
      </c>
      <c r="C1170">
        <v>3531</v>
      </c>
      <c r="F1170">
        <v>1</v>
      </c>
    </row>
    <row r="1171" spans="1:6" x14ac:dyDescent="0.25">
      <c r="A1171" t="s">
        <v>2346</v>
      </c>
      <c r="B1171" t="s">
        <v>2347</v>
      </c>
      <c r="C1171">
        <v>3532</v>
      </c>
      <c r="F1171">
        <v>1</v>
      </c>
    </row>
    <row r="1172" spans="1:6" x14ac:dyDescent="0.25">
      <c r="A1172" t="s">
        <v>2348</v>
      </c>
      <c r="B1172" t="s">
        <v>2349</v>
      </c>
      <c r="C1172">
        <v>3533</v>
      </c>
      <c r="F1172">
        <v>1</v>
      </c>
    </row>
    <row r="1173" spans="1:6" x14ac:dyDescent="0.25">
      <c r="A1173" t="s">
        <v>2350</v>
      </c>
      <c r="B1173" t="s">
        <v>2351</v>
      </c>
      <c r="C1173">
        <v>3534</v>
      </c>
      <c r="F1173">
        <v>1</v>
      </c>
    </row>
    <row r="1174" spans="1:6" x14ac:dyDescent="0.25">
      <c r="A1174" t="s">
        <v>2352</v>
      </c>
      <c r="B1174" t="s">
        <v>2353</v>
      </c>
      <c r="C1174">
        <v>3535</v>
      </c>
      <c r="F1174">
        <v>1</v>
      </c>
    </row>
    <row r="1175" spans="1:6" x14ac:dyDescent="0.25">
      <c r="A1175" t="s">
        <v>2354</v>
      </c>
      <c r="B1175" t="s">
        <v>2355</v>
      </c>
      <c r="C1175">
        <v>3536</v>
      </c>
      <c r="F1175">
        <v>1</v>
      </c>
    </row>
    <row r="1176" spans="1:6" x14ac:dyDescent="0.25">
      <c r="A1176" t="s">
        <v>2356</v>
      </c>
      <c r="B1176" t="s">
        <v>2357</v>
      </c>
      <c r="C1176">
        <v>3537</v>
      </c>
      <c r="F1176">
        <v>1</v>
      </c>
    </row>
    <row r="1177" spans="1:6" x14ac:dyDescent="0.25">
      <c r="A1177" t="s">
        <v>2358</v>
      </c>
      <c r="B1177" t="s">
        <v>2359</v>
      </c>
      <c r="C1177">
        <v>3538</v>
      </c>
      <c r="F1177">
        <v>1</v>
      </c>
    </row>
    <row r="1178" spans="1:6" x14ac:dyDescent="0.25">
      <c r="A1178" t="s">
        <v>2360</v>
      </c>
      <c r="B1178" t="s">
        <v>2361</v>
      </c>
      <c r="C1178">
        <v>3539</v>
      </c>
      <c r="F1178">
        <v>1</v>
      </c>
    </row>
    <row r="1179" spans="1:6" x14ac:dyDescent="0.25">
      <c r="A1179" t="s">
        <v>2362</v>
      </c>
      <c r="B1179" t="s">
        <v>2363</v>
      </c>
      <c r="C1179">
        <v>3540</v>
      </c>
      <c r="F1179">
        <v>1</v>
      </c>
    </row>
    <row r="1180" spans="1:6" x14ac:dyDescent="0.25">
      <c r="A1180" t="s">
        <v>2364</v>
      </c>
      <c r="B1180" t="s">
        <v>2365</v>
      </c>
      <c r="C1180">
        <v>3541</v>
      </c>
      <c r="F1180">
        <v>1</v>
      </c>
    </row>
    <row r="1181" spans="1:6" x14ac:dyDescent="0.25">
      <c r="A1181" t="s">
        <v>2366</v>
      </c>
      <c r="B1181" t="s">
        <v>2367</v>
      </c>
      <c r="C1181">
        <v>3542</v>
      </c>
      <c r="F1181">
        <v>1</v>
      </c>
    </row>
    <row r="1182" spans="1:6" x14ac:dyDescent="0.25">
      <c r="A1182" t="s">
        <v>2368</v>
      </c>
      <c r="B1182" t="s">
        <v>2369</v>
      </c>
      <c r="C1182">
        <v>3543</v>
      </c>
      <c r="F1182">
        <v>1</v>
      </c>
    </row>
    <row r="1183" spans="1:6" x14ac:dyDescent="0.25">
      <c r="A1183" t="s">
        <v>2370</v>
      </c>
      <c r="B1183" t="s">
        <v>2371</v>
      </c>
      <c r="C1183">
        <v>3544</v>
      </c>
      <c r="F1183">
        <v>1</v>
      </c>
    </row>
    <row r="1184" spans="1:6" x14ac:dyDescent="0.25">
      <c r="A1184" t="s">
        <v>2372</v>
      </c>
      <c r="B1184" t="s">
        <v>2373</v>
      </c>
      <c r="C1184">
        <v>3545</v>
      </c>
      <c r="F1184">
        <v>1</v>
      </c>
    </row>
    <row r="1185" spans="1:6" x14ac:dyDescent="0.25">
      <c r="A1185" t="s">
        <v>2374</v>
      </c>
      <c r="B1185" t="s">
        <v>2375</v>
      </c>
      <c r="C1185">
        <v>3546</v>
      </c>
      <c r="F1185">
        <v>1</v>
      </c>
    </row>
    <row r="1186" spans="1:6" x14ac:dyDescent="0.25">
      <c r="A1186" t="s">
        <v>2376</v>
      </c>
      <c r="B1186" t="s">
        <v>2377</v>
      </c>
      <c r="C1186">
        <v>3547</v>
      </c>
      <c r="F1186">
        <v>1</v>
      </c>
    </row>
    <row r="1187" spans="1:6" x14ac:dyDescent="0.25">
      <c r="A1187" t="s">
        <v>2378</v>
      </c>
      <c r="B1187" t="s">
        <v>2379</v>
      </c>
      <c r="C1187">
        <v>3548</v>
      </c>
      <c r="F1187">
        <v>1</v>
      </c>
    </row>
    <row r="1188" spans="1:6" x14ac:dyDescent="0.25">
      <c r="A1188" t="s">
        <v>2380</v>
      </c>
      <c r="B1188" t="s">
        <v>2381</v>
      </c>
      <c r="C1188">
        <v>3549</v>
      </c>
      <c r="F1188">
        <v>1</v>
      </c>
    </row>
    <row r="1189" spans="1:6" x14ac:dyDescent="0.25">
      <c r="A1189" t="s">
        <v>2382</v>
      </c>
      <c r="B1189" t="s">
        <v>2383</v>
      </c>
      <c r="C1189">
        <v>3550</v>
      </c>
      <c r="F1189">
        <v>1</v>
      </c>
    </row>
    <row r="1190" spans="1:6" x14ac:dyDescent="0.25">
      <c r="A1190" t="s">
        <v>2384</v>
      </c>
      <c r="B1190" t="s">
        <v>2385</v>
      </c>
      <c r="C1190">
        <v>3551</v>
      </c>
      <c r="F1190">
        <v>1</v>
      </c>
    </row>
    <row r="1191" spans="1:6" x14ac:dyDescent="0.25">
      <c r="A1191" t="s">
        <v>2386</v>
      </c>
      <c r="B1191" t="s">
        <v>2387</v>
      </c>
      <c r="C1191">
        <v>3552</v>
      </c>
      <c r="F1191">
        <v>1</v>
      </c>
    </row>
    <row r="1192" spans="1:6" x14ac:dyDescent="0.25">
      <c r="A1192" t="s">
        <v>2388</v>
      </c>
      <c r="B1192" t="s">
        <v>2389</v>
      </c>
      <c r="C1192">
        <v>3554</v>
      </c>
      <c r="F1192">
        <v>1</v>
      </c>
    </row>
    <row r="1193" spans="1:6" x14ac:dyDescent="0.25">
      <c r="A1193" t="s">
        <v>2390</v>
      </c>
      <c r="B1193" t="s">
        <v>2391</v>
      </c>
      <c r="C1193">
        <v>3555</v>
      </c>
      <c r="F1193">
        <v>1</v>
      </c>
    </row>
    <row r="1194" spans="1:6" x14ac:dyDescent="0.25">
      <c r="A1194" t="s">
        <v>2392</v>
      </c>
      <c r="B1194" t="s">
        <v>2393</v>
      </c>
      <c r="C1194">
        <v>3556</v>
      </c>
      <c r="F1194">
        <v>1</v>
      </c>
    </row>
    <row r="1195" spans="1:6" x14ac:dyDescent="0.25">
      <c r="A1195" t="s">
        <v>2394</v>
      </c>
      <c r="B1195" t="s">
        <v>2395</v>
      </c>
      <c r="C1195">
        <v>3557</v>
      </c>
      <c r="F1195">
        <v>1</v>
      </c>
    </row>
    <row r="1196" spans="1:6" x14ac:dyDescent="0.25">
      <c r="A1196" t="s">
        <v>2396</v>
      </c>
      <c r="B1196" t="s">
        <v>2397</v>
      </c>
      <c r="C1196">
        <v>3558</v>
      </c>
      <c r="F1196">
        <v>1</v>
      </c>
    </row>
    <row r="1197" spans="1:6" x14ac:dyDescent="0.25">
      <c r="A1197" t="s">
        <v>2398</v>
      </c>
      <c r="B1197" t="s">
        <v>2399</v>
      </c>
      <c r="C1197">
        <v>3567</v>
      </c>
      <c r="F1197">
        <v>1</v>
      </c>
    </row>
    <row r="1198" spans="1:6" x14ac:dyDescent="0.25">
      <c r="A1198" t="s">
        <v>2400</v>
      </c>
      <c r="B1198" t="s">
        <v>2401</v>
      </c>
      <c r="C1198">
        <v>3559</v>
      </c>
      <c r="F1198">
        <v>1</v>
      </c>
    </row>
    <row r="1199" spans="1:6" x14ac:dyDescent="0.25">
      <c r="A1199" t="s">
        <v>2402</v>
      </c>
      <c r="B1199" t="s">
        <v>2403</v>
      </c>
      <c r="C1199">
        <v>3560</v>
      </c>
      <c r="F1199">
        <v>1</v>
      </c>
    </row>
    <row r="1200" spans="1:6" x14ac:dyDescent="0.25">
      <c r="A1200" t="s">
        <v>2404</v>
      </c>
      <c r="B1200" t="s">
        <v>2405</v>
      </c>
      <c r="C1200">
        <v>3561</v>
      </c>
      <c r="F1200">
        <v>1</v>
      </c>
    </row>
    <row r="1201" spans="1:6" x14ac:dyDescent="0.25">
      <c r="A1201" t="s">
        <v>2406</v>
      </c>
      <c r="B1201" t="s">
        <v>2407</v>
      </c>
      <c r="C1201">
        <v>3568</v>
      </c>
      <c r="F1201">
        <v>1</v>
      </c>
    </row>
    <row r="1202" spans="1:6" x14ac:dyDescent="0.25">
      <c r="A1202" t="s">
        <v>2408</v>
      </c>
      <c r="B1202" t="s">
        <v>2409</v>
      </c>
      <c r="C1202">
        <v>3563</v>
      </c>
      <c r="F1202">
        <v>1</v>
      </c>
    </row>
    <row r="1203" spans="1:6" x14ac:dyDescent="0.25">
      <c r="A1203" t="s">
        <v>2410</v>
      </c>
      <c r="B1203" t="s">
        <v>2411</v>
      </c>
      <c r="C1203">
        <v>3564</v>
      </c>
      <c r="F1203">
        <v>1</v>
      </c>
    </row>
    <row r="1204" spans="1:6" x14ac:dyDescent="0.25">
      <c r="A1204" t="s">
        <v>2412</v>
      </c>
      <c r="B1204" t="s">
        <v>2413</v>
      </c>
      <c r="C1204">
        <v>3569</v>
      </c>
      <c r="F1204">
        <v>1</v>
      </c>
    </row>
    <row r="1205" spans="1:6" x14ac:dyDescent="0.25">
      <c r="A1205" t="s">
        <v>2414</v>
      </c>
      <c r="B1205" t="s">
        <v>2415</v>
      </c>
      <c r="C1205">
        <v>3565</v>
      </c>
      <c r="F1205">
        <v>1</v>
      </c>
    </row>
    <row r="1206" spans="1:6" x14ac:dyDescent="0.25">
      <c r="A1206" t="s">
        <v>2416</v>
      </c>
      <c r="B1206" t="s">
        <v>2417</v>
      </c>
      <c r="C1206">
        <v>3566</v>
      </c>
      <c r="F1206">
        <v>1</v>
      </c>
    </row>
    <row r="1207" spans="1:6" x14ac:dyDescent="0.25">
      <c r="A1207" t="s">
        <v>2418</v>
      </c>
      <c r="B1207" t="s">
        <v>2419</v>
      </c>
      <c r="C1207">
        <v>3717</v>
      </c>
      <c r="F1207">
        <v>1</v>
      </c>
    </row>
    <row r="1208" spans="1:6" x14ac:dyDescent="0.25">
      <c r="A1208" t="s">
        <v>2420</v>
      </c>
      <c r="B1208" t="s">
        <v>2421</v>
      </c>
      <c r="C1208">
        <v>3718</v>
      </c>
      <c r="F1208">
        <v>1</v>
      </c>
    </row>
    <row r="1209" spans="1:6" x14ac:dyDescent="0.25">
      <c r="A1209" t="s">
        <v>2422</v>
      </c>
      <c r="B1209" t="s">
        <v>2423</v>
      </c>
      <c r="C1209">
        <v>3721</v>
      </c>
      <c r="F1209">
        <v>1</v>
      </c>
    </row>
    <row r="1210" spans="1:6" x14ac:dyDescent="0.25">
      <c r="A1210" t="s">
        <v>2424</v>
      </c>
      <c r="B1210" t="s">
        <v>2425</v>
      </c>
      <c r="C1210">
        <v>3722</v>
      </c>
      <c r="F1210">
        <v>1</v>
      </c>
    </row>
    <row r="1211" spans="1:6" x14ac:dyDescent="0.25">
      <c r="A1211" t="s">
        <v>2426</v>
      </c>
      <c r="B1211" t="s">
        <v>2427</v>
      </c>
      <c r="C1211">
        <v>3723</v>
      </c>
      <c r="F1211">
        <v>1</v>
      </c>
    </row>
    <row r="1212" spans="1:6" x14ac:dyDescent="0.25">
      <c r="A1212" t="s">
        <v>2428</v>
      </c>
      <c r="B1212" t="s">
        <v>2429</v>
      </c>
      <c r="C1212">
        <v>3725</v>
      </c>
      <c r="F1212">
        <v>1</v>
      </c>
    </row>
    <row r="1213" spans="1:6" x14ac:dyDescent="0.25">
      <c r="A1213" t="s">
        <v>2430</v>
      </c>
      <c r="B1213" t="s">
        <v>2431</v>
      </c>
      <c r="C1213">
        <v>3726</v>
      </c>
      <c r="F1213">
        <v>1</v>
      </c>
    </row>
    <row r="1214" spans="1:6" x14ac:dyDescent="0.25">
      <c r="A1214" t="s">
        <v>2432</v>
      </c>
      <c r="B1214" t="s">
        <v>2433</v>
      </c>
      <c r="C1214">
        <v>3729</v>
      </c>
      <c r="F1214">
        <v>1</v>
      </c>
    </row>
    <row r="1215" spans="1:6" x14ac:dyDescent="0.25">
      <c r="A1215" t="s">
        <v>2434</v>
      </c>
      <c r="B1215" t="s">
        <v>2435</v>
      </c>
      <c r="C1215">
        <v>3733</v>
      </c>
      <c r="F1215">
        <v>1</v>
      </c>
    </row>
    <row r="1216" spans="1:6" x14ac:dyDescent="0.25">
      <c r="A1216" t="s">
        <v>2436</v>
      </c>
      <c r="B1216" t="s">
        <v>2437</v>
      </c>
      <c r="C1216">
        <v>3734</v>
      </c>
      <c r="F1216">
        <v>1</v>
      </c>
    </row>
    <row r="1217" spans="1:6" x14ac:dyDescent="0.25">
      <c r="A1217" t="s">
        <v>2438</v>
      </c>
      <c r="B1217" t="s">
        <v>2439</v>
      </c>
      <c r="C1217">
        <v>3735</v>
      </c>
      <c r="F1217">
        <v>1</v>
      </c>
    </row>
    <row r="1218" spans="1:6" x14ac:dyDescent="0.25">
      <c r="A1218" t="s">
        <v>2440</v>
      </c>
      <c r="B1218" t="s">
        <v>2441</v>
      </c>
      <c r="C1218">
        <v>3736</v>
      </c>
      <c r="F1218">
        <v>1</v>
      </c>
    </row>
    <row r="1219" spans="1:6" x14ac:dyDescent="0.25">
      <c r="A1219" t="s">
        <v>2442</v>
      </c>
      <c r="B1219" t="s">
        <v>2443</v>
      </c>
      <c r="C1219">
        <v>3737</v>
      </c>
      <c r="F1219">
        <v>1</v>
      </c>
    </row>
    <row r="1220" spans="1:6" x14ac:dyDescent="0.25">
      <c r="A1220" t="s">
        <v>2444</v>
      </c>
      <c r="B1220" t="s">
        <v>2445</v>
      </c>
      <c r="C1220">
        <v>3738</v>
      </c>
      <c r="F1220">
        <v>1</v>
      </c>
    </row>
    <row r="1221" spans="1:6" x14ac:dyDescent="0.25">
      <c r="A1221" t="s">
        <v>2446</v>
      </c>
      <c r="B1221" t="s">
        <v>2447</v>
      </c>
      <c r="C1221">
        <v>3739</v>
      </c>
      <c r="F1221">
        <v>1</v>
      </c>
    </row>
    <row r="1222" spans="1:6" x14ac:dyDescent="0.25">
      <c r="A1222" t="s">
        <v>2448</v>
      </c>
      <c r="B1222" t="s">
        <v>2449</v>
      </c>
      <c r="C1222">
        <v>3742</v>
      </c>
      <c r="F1222">
        <v>1</v>
      </c>
    </row>
    <row r="1223" spans="1:6" x14ac:dyDescent="0.25">
      <c r="A1223" t="s">
        <v>2450</v>
      </c>
      <c r="B1223" t="s">
        <v>2451</v>
      </c>
      <c r="C1223">
        <v>3743</v>
      </c>
      <c r="F1223">
        <v>1</v>
      </c>
    </row>
    <row r="1224" spans="1:6" x14ac:dyDescent="0.25">
      <c r="A1224" t="s">
        <v>2452</v>
      </c>
      <c r="B1224" t="s">
        <v>2453</v>
      </c>
      <c r="C1224">
        <v>3746</v>
      </c>
      <c r="F1224">
        <v>1</v>
      </c>
    </row>
    <row r="1225" spans="1:6" x14ac:dyDescent="0.25">
      <c r="A1225" t="s">
        <v>2454</v>
      </c>
      <c r="B1225" t="s">
        <v>2455</v>
      </c>
      <c r="C1225">
        <v>3747</v>
      </c>
      <c r="F1225">
        <v>1</v>
      </c>
    </row>
    <row r="1226" spans="1:6" x14ac:dyDescent="0.25">
      <c r="A1226" t="s">
        <v>2456</v>
      </c>
      <c r="B1226" t="s">
        <v>2457</v>
      </c>
      <c r="C1226">
        <v>3750</v>
      </c>
      <c r="F1226">
        <v>1</v>
      </c>
    </row>
    <row r="1227" spans="1:6" x14ac:dyDescent="0.25">
      <c r="A1227" t="s">
        <v>2458</v>
      </c>
      <c r="B1227" t="s">
        <v>2459</v>
      </c>
      <c r="C1227">
        <v>3751</v>
      </c>
      <c r="F1227">
        <v>1</v>
      </c>
    </row>
    <row r="1228" spans="1:6" x14ac:dyDescent="0.25">
      <c r="A1228" t="s">
        <v>2460</v>
      </c>
      <c r="B1228" t="s">
        <v>2461</v>
      </c>
      <c r="C1228">
        <v>3752</v>
      </c>
      <c r="F1228">
        <v>1</v>
      </c>
    </row>
    <row r="1229" spans="1:6" x14ac:dyDescent="0.25">
      <c r="A1229" t="s">
        <v>2462</v>
      </c>
      <c r="B1229" t="s">
        <v>2463</v>
      </c>
      <c r="C1229">
        <v>3754</v>
      </c>
      <c r="F1229">
        <v>1</v>
      </c>
    </row>
    <row r="1230" spans="1:6" x14ac:dyDescent="0.25">
      <c r="A1230" t="s">
        <v>2464</v>
      </c>
      <c r="B1230" t="s">
        <v>2465</v>
      </c>
      <c r="C1230">
        <v>3755</v>
      </c>
      <c r="F1230">
        <v>1</v>
      </c>
    </row>
    <row r="1231" spans="1:6" x14ac:dyDescent="0.25">
      <c r="A1231" t="s">
        <v>2466</v>
      </c>
      <c r="B1231" t="s">
        <v>2467</v>
      </c>
      <c r="C1231">
        <v>3756</v>
      </c>
      <c r="F1231">
        <v>1</v>
      </c>
    </row>
    <row r="1232" spans="1:6" x14ac:dyDescent="0.25">
      <c r="A1232" t="s">
        <v>2468</v>
      </c>
      <c r="B1232" t="s">
        <v>2469</v>
      </c>
      <c r="C1232">
        <v>3757</v>
      </c>
      <c r="F1232">
        <v>1</v>
      </c>
    </row>
    <row r="1233" spans="1:6" x14ac:dyDescent="0.25">
      <c r="A1233" t="s">
        <v>2470</v>
      </c>
      <c r="B1233" t="s">
        <v>2471</v>
      </c>
      <c r="C1233">
        <v>3911</v>
      </c>
      <c r="F1233">
        <v>1</v>
      </c>
    </row>
    <row r="1234" spans="1:6" x14ac:dyDescent="0.25">
      <c r="A1234" t="s">
        <v>2472</v>
      </c>
      <c r="B1234" t="s">
        <v>2473</v>
      </c>
      <c r="C1234">
        <v>3912</v>
      </c>
      <c r="F1234">
        <v>1</v>
      </c>
    </row>
    <row r="1235" spans="1:6" x14ac:dyDescent="0.25">
      <c r="A1235" t="s">
        <v>2474</v>
      </c>
      <c r="B1235" t="s">
        <v>2475</v>
      </c>
      <c r="C1235">
        <v>3913</v>
      </c>
      <c r="F1235">
        <v>1</v>
      </c>
    </row>
    <row r="1236" spans="1:6" x14ac:dyDescent="0.25">
      <c r="A1236" t="s">
        <v>2476</v>
      </c>
      <c r="B1236" t="s">
        <v>2477</v>
      </c>
      <c r="C1236">
        <v>3914</v>
      </c>
      <c r="F1236">
        <v>1</v>
      </c>
    </row>
    <row r="1237" spans="1:6" x14ac:dyDescent="0.25">
      <c r="A1237" t="s">
        <v>2478</v>
      </c>
      <c r="B1237" t="s">
        <v>2479</v>
      </c>
      <c r="C1237">
        <v>3915</v>
      </c>
      <c r="F1237">
        <v>1</v>
      </c>
    </row>
    <row r="1238" spans="1:6" x14ac:dyDescent="0.25">
      <c r="A1238" t="s">
        <v>2480</v>
      </c>
      <c r="B1238" t="s">
        <v>2481</v>
      </c>
      <c r="C1238">
        <v>3916</v>
      </c>
      <c r="F1238">
        <v>1</v>
      </c>
    </row>
    <row r="1239" spans="1:6" x14ac:dyDescent="0.25">
      <c r="A1239" t="s">
        <v>2482</v>
      </c>
      <c r="B1239" t="s">
        <v>2483</v>
      </c>
      <c r="C1239">
        <v>3917</v>
      </c>
      <c r="F1239">
        <v>1</v>
      </c>
    </row>
    <row r="1240" spans="1:6" x14ac:dyDescent="0.25">
      <c r="A1240" t="s">
        <v>2484</v>
      </c>
      <c r="B1240" t="s">
        <v>2485</v>
      </c>
      <c r="C1240">
        <v>3918</v>
      </c>
      <c r="F1240">
        <v>1</v>
      </c>
    </row>
    <row r="1241" spans="1:6" x14ac:dyDescent="0.25">
      <c r="A1241" t="s">
        <v>2486</v>
      </c>
      <c r="B1241" t="s">
        <v>2487</v>
      </c>
      <c r="C1241">
        <v>3920</v>
      </c>
      <c r="F1241">
        <v>1</v>
      </c>
    </row>
    <row r="1242" spans="1:6" x14ac:dyDescent="0.25">
      <c r="A1242" t="s">
        <v>2488</v>
      </c>
      <c r="B1242" t="s">
        <v>2489</v>
      </c>
      <c r="C1242">
        <v>3921</v>
      </c>
      <c r="F1242">
        <v>1</v>
      </c>
    </row>
    <row r="1243" spans="1:6" x14ac:dyDescent="0.25">
      <c r="A1243" t="s">
        <v>2490</v>
      </c>
      <c r="B1243" t="s">
        <v>2491</v>
      </c>
      <c r="C1243">
        <v>3922</v>
      </c>
      <c r="F1243">
        <v>1</v>
      </c>
    </row>
    <row r="1244" spans="1:6" x14ac:dyDescent="0.25">
      <c r="A1244" t="s">
        <v>2492</v>
      </c>
      <c r="B1244" t="s">
        <v>2493</v>
      </c>
      <c r="C1244">
        <v>3923</v>
      </c>
      <c r="F1244">
        <v>1</v>
      </c>
    </row>
    <row r="1245" spans="1:6" x14ac:dyDescent="0.25">
      <c r="A1245" t="s">
        <v>2494</v>
      </c>
      <c r="B1245" t="s">
        <v>2495</v>
      </c>
      <c r="C1245">
        <v>3924</v>
      </c>
      <c r="F1245">
        <v>1</v>
      </c>
    </row>
    <row r="1246" spans="1:6" x14ac:dyDescent="0.25">
      <c r="A1246" t="s">
        <v>2496</v>
      </c>
      <c r="B1246" t="s">
        <v>2497</v>
      </c>
      <c r="C1246">
        <v>3925</v>
      </c>
      <c r="F1246">
        <v>1</v>
      </c>
    </row>
    <row r="1247" spans="1:6" x14ac:dyDescent="0.25">
      <c r="A1247" t="s">
        <v>2498</v>
      </c>
      <c r="B1247" t="s">
        <v>2499</v>
      </c>
      <c r="C1247">
        <v>3926</v>
      </c>
      <c r="F1247">
        <v>1</v>
      </c>
    </row>
    <row r="1248" spans="1:6" x14ac:dyDescent="0.25">
      <c r="A1248" t="s">
        <v>2500</v>
      </c>
      <c r="B1248" t="s">
        <v>2501</v>
      </c>
      <c r="C1248">
        <v>3927</v>
      </c>
      <c r="F1248">
        <v>1</v>
      </c>
    </row>
    <row r="1249" spans="1:6" x14ac:dyDescent="0.25">
      <c r="A1249" t="s">
        <v>2502</v>
      </c>
      <c r="B1249" t="s">
        <v>2503</v>
      </c>
      <c r="C1249">
        <v>3928</v>
      </c>
      <c r="F1249">
        <v>1</v>
      </c>
    </row>
    <row r="1250" spans="1:6" x14ac:dyDescent="0.25">
      <c r="A1250" t="s">
        <v>2504</v>
      </c>
      <c r="B1250" t="s">
        <v>2505</v>
      </c>
      <c r="C1250">
        <v>3929</v>
      </c>
      <c r="F1250">
        <v>1</v>
      </c>
    </row>
    <row r="1251" spans="1:6" x14ac:dyDescent="0.25">
      <c r="A1251" t="s">
        <v>2506</v>
      </c>
      <c r="B1251" t="s">
        <v>2507</v>
      </c>
      <c r="C1251">
        <v>3930</v>
      </c>
      <c r="F1251">
        <v>1</v>
      </c>
    </row>
    <row r="1252" spans="1:6" x14ac:dyDescent="0.25">
      <c r="A1252" t="s">
        <v>2508</v>
      </c>
      <c r="B1252" t="s">
        <v>2509</v>
      </c>
      <c r="C1252">
        <v>3931</v>
      </c>
      <c r="F1252">
        <v>1</v>
      </c>
    </row>
    <row r="1253" spans="1:6" x14ac:dyDescent="0.25">
      <c r="A1253" t="s">
        <v>2510</v>
      </c>
      <c r="B1253" t="s">
        <v>2511</v>
      </c>
      <c r="C1253">
        <v>3932</v>
      </c>
      <c r="F1253">
        <v>1</v>
      </c>
    </row>
    <row r="1254" spans="1:6" x14ac:dyDescent="0.25">
      <c r="A1254" t="s">
        <v>2512</v>
      </c>
      <c r="B1254" t="s">
        <v>2513</v>
      </c>
      <c r="C1254">
        <v>3933</v>
      </c>
      <c r="F1254">
        <v>1</v>
      </c>
    </row>
    <row r="1255" spans="1:6" x14ac:dyDescent="0.25">
      <c r="A1255" t="s">
        <v>2514</v>
      </c>
      <c r="B1255" t="s">
        <v>2515</v>
      </c>
      <c r="C1255">
        <v>3935</v>
      </c>
      <c r="F1255">
        <v>1</v>
      </c>
    </row>
    <row r="1256" spans="1:6" x14ac:dyDescent="0.25">
      <c r="A1256" t="s">
        <v>2516</v>
      </c>
      <c r="B1256" t="s">
        <v>2517</v>
      </c>
      <c r="C1256">
        <v>3936</v>
      </c>
      <c r="F1256">
        <v>1</v>
      </c>
    </row>
    <row r="1257" spans="1:6" x14ac:dyDescent="0.25">
      <c r="A1257" t="s">
        <v>2518</v>
      </c>
      <c r="B1257" t="s">
        <v>2519</v>
      </c>
      <c r="C1257">
        <v>3937</v>
      </c>
      <c r="F1257">
        <v>1</v>
      </c>
    </row>
    <row r="1258" spans="1:6" x14ac:dyDescent="0.25">
      <c r="A1258" t="s">
        <v>2520</v>
      </c>
      <c r="B1258" t="s">
        <v>2521</v>
      </c>
      <c r="C1258">
        <v>3938</v>
      </c>
      <c r="F1258">
        <v>1</v>
      </c>
    </row>
    <row r="1259" spans="1:6" x14ac:dyDescent="0.25">
      <c r="A1259" t="s">
        <v>2522</v>
      </c>
      <c r="B1259" t="s">
        <v>2523</v>
      </c>
      <c r="C1259">
        <v>3940</v>
      </c>
      <c r="F1259">
        <v>1</v>
      </c>
    </row>
    <row r="1260" spans="1:6" x14ac:dyDescent="0.25">
      <c r="A1260" t="s">
        <v>2524</v>
      </c>
      <c r="B1260" t="s">
        <v>2525</v>
      </c>
      <c r="C1260">
        <v>3941</v>
      </c>
      <c r="F1260">
        <v>1</v>
      </c>
    </row>
    <row r="1261" spans="1:6" x14ac:dyDescent="0.25">
      <c r="A1261" t="s">
        <v>2526</v>
      </c>
      <c r="B1261" t="s">
        <v>2527</v>
      </c>
      <c r="C1261">
        <v>3942</v>
      </c>
      <c r="F1261">
        <v>1</v>
      </c>
    </row>
    <row r="1262" spans="1:6" x14ac:dyDescent="0.25">
      <c r="A1262" t="s">
        <v>2528</v>
      </c>
      <c r="B1262" t="s">
        <v>2529</v>
      </c>
      <c r="C1262">
        <v>3943</v>
      </c>
      <c r="F1262">
        <v>1</v>
      </c>
    </row>
    <row r="1263" spans="1:6" x14ac:dyDescent="0.25">
      <c r="A1263" t="s">
        <v>2530</v>
      </c>
      <c r="B1263" t="s">
        <v>2531</v>
      </c>
      <c r="C1263">
        <v>3972</v>
      </c>
      <c r="F1263">
        <v>1</v>
      </c>
    </row>
    <row r="1264" spans="1:6" x14ac:dyDescent="0.25">
      <c r="A1264" t="s">
        <v>2532</v>
      </c>
      <c r="B1264" t="s">
        <v>2533</v>
      </c>
      <c r="C1264">
        <v>3945</v>
      </c>
      <c r="F1264">
        <v>1</v>
      </c>
    </row>
    <row r="1265" spans="1:6" x14ac:dyDescent="0.25">
      <c r="A1265" t="s">
        <v>2534</v>
      </c>
      <c r="B1265" t="s">
        <v>2535</v>
      </c>
      <c r="C1265">
        <v>3946</v>
      </c>
      <c r="F1265">
        <v>1</v>
      </c>
    </row>
    <row r="1266" spans="1:6" x14ac:dyDescent="0.25">
      <c r="A1266" t="s">
        <v>2536</v>
      </c>
      <c r="B1266" t="s">
        <v>2537</v>
      </c>
      <c r="C1266">
        <v>3947</v>
      </c>
      <c r="F1266">
        <v>1</v>
      </c>
    </row>
    <row r="1267" spans="1:6" x14ac:dyDescent="0.25">
      <c r="A1267" t="s">
        <v>2538</v>
      </c>
      <c r="B1267" t="s">
        <v>2539</v>
      </c>
      <c r="C1267">
        <v>3949</v>
      </c>
      <c r="F1267">
        <v>1</v>
      </c>
    </row>
    <row r="1268" spans="1:6" x14ac:dyDescent="0.25">
      <c r="A1268" t="s">
        <v>2540</v>
      </c>
      <c r="B1268" t="s">
        <v>2541</v>
      </c>
      <c r="C1268">
        <v>3950</v>
      </c>
      <c r="F1268">
        <v>1</v>
      </c>
    </row>
    <row r="1269" spans="1:6" x14ac:dyDescent="0.25">
      <c r="A1269" t="s">
        <v>2542</v>
      </c>
      <c r="B1269" t="s">
        <v>2543</v>
      </c>
      <c r="C1269">
        <v>3973</v>
      </c>
      <c r="F1269">
        <v>1</v>
      </c>
    </row>
    <row r="1270" spans="1:6" x14ac:dyDescent="0.25">
      <c r="A1270" t="s">
        <v>2544</v>
      </c>
      <c r="B1270" t="s">
        <v>2545</v>
      </c>
      <c r="C1270">
        <v>3951</v>
      </c>
      <c r="F1270">
        <v>1</v>
      </c>
    </row>
    <row r="1271" spans="1:6" x14ac:dyDescent="0.25">
      <c r="A1271" t="s">
        <v>2546</v>
      </c>
      <c r="B1271" t="s">
        <v>2547</v>
      </c>
      <c r="C1271">
        <v>3952</v>
      </c>
      <c r="F1271">
        <v>1</v>
      </c>
    </row>
    <row r="1272" spans="1:6" x14ac:dyDescent="0.25">
      <c r="A1272" t="s">
        <v>2548</v>
      </c>
      <c r="B1272" t="s">
        <v>2549</v>
      </c>
      <c r="C1272">
        <v>3953</v>
      </c>
      <c r="F1272">
        <v>1</v>
      </c>
    </row>
    <row r="1273" spans="1:6" x14ac:dyDescent="0.25">
      <c r="A1273" t="s">
        <v>2550</v>
      </c>
      <c r="B1273" t="s">
        <v>2551</v>
      </c>
      <c r="C1273">
        <v>3954</v>
      </c>
      <c r="F1273">
        <v>1</v>
      </c>
    </row>
    <row r="1274" spans="1:6" x14ac:dyDescent="0.25">
      <c r="A1274" t="s">
        <v>2552</v>
      </c>
      <c r="B1274" t="s">
        <v>2553</v>
      </c>
      <c r="C1274">
        <v>3956</v>
      </c>
      <c r="F1274">
        <v>1</v>
      </c>
    </row>
    <row r="1275" spans="1:6" x14ac:dyDescent="0.25">
      <c r="A1275" t="s">
        <v>2554</v>
      </c>
      <c r="B1275" t="s">
        <v>2555</v>
      </c>
      <c r="C1275">
        <v>3957</v>
      </c>
      <c r="F1275">
        <v>1</v>
      </c>
    </row>
    <row r="1276" spans="1:6" x14ac:dyDescent="0.25">
      <c r="A1276" t="s">
        <v>2556</v>
      </c>
      <c r="B1276" t="s">
        <v>2557</v>
      </c>
      <c r="C1276">
        <v>3958</v>
      </c>
      <c r="F1276">
        <v>1</v>
      </c>
    </row>
    <row r="1277" spans="1:6" x14ac:dyDescent="0.25">
      <c r="A1277" t="s">
        <v>2558</v>
      </c>
      <c r="B1277" t="s">
        <v>2559</v>
      </c>
      <c r="C1277">
        <v>3959</v>
      </c>
      <c r="F1277">
        <v>1</v>
      </c>
    </row>
    <row r="1278" spans="1:6" x14ac:dyDescent="0.25">
      <c r="A1278" t="s">
        <v>2560</v>
      </c>
      <c r="B1278" t="s">
        <v>2561</v>
      </c>
      <c r="C1278">
        <v>3960</v>
      </c>
      <c r="F1278">
        <v>1</v>
      </c>
    </row>
    <row r="1279" spans="1:6" x14ac:dyDescent="0.25">
      <c r="A1279" t="s">
        <v>2562</v>
      </c>
      <c r="B1279" t="s">
        <v>2563</v>
      </c>
      <c r="C1279">
        <v>3961</v>
      </c>
      <c r="F1279">
        <v>1</v>
      </c>
    </row>
    <row r="1280" spans="1:6" x14ac:dyDescent="0.25">
      <c r="A1280" t="s">
        <v>2564</v>
      </c>
      <c r="B1280" t="s">
        <v>2565</v>
      </c>
      <c r="C1280">
        <v>3962</v>
      </c>
      <c r="F1280">
        <v>1</v>
      </c>
    </row>
    <row r="1281" spans="1:6" x14ac:dyDescent="0.25">
      <c r="A1281" t="s">
        <v>2566</v>
      </c>
      <c r="B1281" t="s">
        <v>2567</v>
      </c>
      <c r="C1281">
        <v>3963</v>
      </c>
      <c r="F1281">
        <v>1</v>
      </c>
    </row>
    <row r="1282" spans="1:6" x14ac:dyDescent="0.25">
      <c r="A1282" t="s">
        <v>2568</v>
      </c>
      <c r="B1282" t="s">
        <v>2569</v>
      </c>
      <c r="C1282">
        <v>3964</v>
      </c>
      <c r="F1282">
        <v>1</v>
      </c>
    </row>
    <row r="1283" spans="1:6" x14ac:dyDescent="0.25">
      <c r="A1283" t="s">
        <v>2570</v>
      </c>
      <c r="B1283" t="s">
        <v>2571</v>
      </c>
      <c r="C1283">
        <v>3965</v>
      </c>
      <c r="F1283">
        <v>1</v>
      </c>
    </row>
    <row r="1284" spans="1:6" x14ac:dyDescent="0.25">
      <c r="A1284" t="s">
        <v>2572</v>
      </c>
      <c r="B1284" t="s">
        <v>2573</v>
      </c>
      <c r="C1284">
        <v>3966</v>
      </c>
      <c r="F1284">
        <v>1</v>
      </c>
    </row>
    <row r="1285" spans="1:6" x14ac:dyDescent="0.25">
      <c r="A1285" t="s">
        <v>2574</v>
      </c>
      <c r="B1285" t="s">
        <v>2575</v>
      </c>
      <c r="C1285">
        <v>3967</v>
      </c>
      <c r="F1285">
        <v>1</v>
      </c>
    </row>
    <row r="1286" spans="1:6" x14ac:dyDescent="0.25">
      <c r="A1286" t="s">
        <v>2576</v>
      </c>
      <c r="B1286" t="s">
        <v>2577</v>
      </c>
      <c r="C1286">
        <v>3968</v>
      </c>
      <c r="F1286">
        <v>1</v>
      </c>
    </row>
    <row r="1287" spans="1:6" x14ac:dyDescent="0.25">
      <c r="A1287" t="s">
        <v>2578</v>
      </c>
      <c r="B1287" t="s">
        <v>2579</v>
      </c>
      <c r="C1287">
        <v>3969</v>
      </c>
      <c r="F1287">
        <v>1</v>
      </c>
    </row>
    <row r="1288" spans="1:6" x14ac:dyDescent="0.25">
      <c r="A1288" t="s">
        <v>2580</v>
      </c>
      <c r="B1288" t="s">
        <v>2581</v>
      </c>
      <c r="C1288">
        <v>3970</v>
      </c>
      <c r="F1288">
        <v>1</v>
      </c>
    </row>
    <row r="1289" spans="1:6" x14ac:dyDescent="0.25">
      <c r="A1289" t="s">
        <v>2582</v>
      </c>
      <c r="B1289" t="s">
        <v>2583</v>
      </c>
      <c r="C1289">
        <v>3971</v>
      </c>
      <c r="F1289">
        <v>1</v>
      </c>
    </row>
    <row r="1290" spans="1:6" x14ac:dyDescent="0.25">
      <c r="A1290" t="s">
        <v>2584</v>
      </c>
      <c r="B1290" t="s">
        <v>2585</v>
      </c>
      <c r="C1290">
        <v>3974</v>
      </c>
      <c r="F1290">
        <v>1</v>
      </c>
    </row>
    <row r="1291" spans="1:6" x14ac:dyDescent="0.25">
      <c r="A1291" t="s">
        <v>2586</v>
      </c>
      <c r="B1291" t="s">
        <v>2587</v>
      </c>
      <c r="C1291">
        <v>3975</v>
      </c>
      <c r="F1291">
        <v>1</v>
      </c>
    </row>
    <row r="1292" spans="1:6" x14ac:dyDescent="0.25">
      <c r="A1292" t="s">
        <v>2588</v>
      </c>
      <c r="B1292" t="s">
        <v>2589</v>
      </c>
      <c r="C1292">
        <v>3976</v>
      </c>
      <c r="F1292">
        <v>1</v>
      </c>
    </row>
    <row r="1293" spans="1:6" x14ac:dyDescent="0.25">
      <c r="A1293" t="s">
        <v>2590</v>
      </c>
      <c r="B1293" t="s">
        <v>2591</v>
      </c>
      <c r="C1293">
        <v>3977</v>
      </c>
      <c r="F1293">
        <v>1</v>
      </c>
    </row>
    <row r="1294" spans="1:6" x14ac:dyDescent="0.25">
      <c r="A1294" t="s">
        <v>2592</v>
      </c>
      <c r="B1294" t="s">
        <v>2593</v>
      </c>
      <c r="C1294">
        <v>3978</v>
      </c>
      <c r="F1294">
        <v>1</v>
      </c>
    </row>
    <row r="1295" spans="1:6" x14ac:dyDescent="0.25">
      <c r="A1295" t="s">
        <v>2594</v>
      </c>
      <c r="B1295" t="s">
        <v>2595</v>
      </c>
      <c r="C1295">
        <v>3979</v>
      </c>
      <c r="F1295">
        <v>1</v>
      </c>
    </row>
    <row r="1296" spans="1:6" x14ac:dyDescent="0.25">
      <c r="A1296" t="s">
        <v>2596</v>
      </c>
      <c r="B1296" t="s">
        <v>2597</v>
      </c>
      <c r="C1296">
        <v>3980</v>
      </c>
      <c r="F1296">
        <v>1</v>
      </c>
    </row>
    <row r="1297" spans="1:6" x14ac:dyDescent="0.25">
      <c r="A1297" t="s">
        <v>2598</v>
      </c>
      <c r="B1297" t="s">
        <v>2599</v>
      </c>
      <c r="C1297">
        <v>4112</v>
      </c>
      <c r="F1297">
        <v>1</v>
      </c>
    </row>
    <row r="1298" spans="1:6" x14ac:dyDescent="0.25">
      <c r="A1298" t="s">
        <v>2600</v>
      </c>
      <c r="B1298" t="s">
        <v>2601</v>
      </c>
      <c r="C1298">
        <v>4113</v>
      </c>
      <c r="F1298">
        <v>1</v>
      </c>
    </row>
    <row r="1299" spans="1:6" x14ac:dyDescent="0.25">
      <c r="A1299" t="s">
        <v>2602</v>
      </c>
      <c r="B1299" t="s">
        <v>2603</v>
      </c>
      <c r="C1299">
        <v>4114</v>
      </c>
      <c r="F1299">
        <v>1</v>
      </c>
    </row>
    <row r="1300" spans="1:6" x14ac:dyDescent="0.25">
      <c r="A1300" t="s">
        <v>2604</v>
      </c>
      <c r="B1300" t="s">
        <v>2605</v>
      </c>
      <c r="C1300">
        <v>4115</v>
      </c>
      <c r="F1300">
        <v>1</v>
      </c>
    </row>
    <row r="1301" spans="1:6" x14ac:dyDescent="0.25">
      <c r="A1301" t="s">
        <v>2606</v>
      </c>
      <c r="B1301" t="s">
        <v>2607</v>
      </c>
      <c r="C1301">
        <v>4116</v>
      </c>
      <c r="D1301">
        <v>4149</v>
      </c>
      <c r="F1301">
        <v>2</v>
      </c>
    </row>
    <row r="1302" spans="1:6" x14ac:dyDescent="0.25">
      <c r="A1302" t="s">
        <v>2608</v>
      </c>
      <c r="B1302" t="s">
        <v>2609</v>
      </c>
      <c r="C1302">
        <v>4117</v>
      </c>
      <c r="F1302">
        <v>1</v>
      </c>
    </row>
    <row r="1303" spans="1:6" x14ac:dyDescent="0.25">
      <c r="A1303" t="s">
        <v>2610</v>
      </c>
      <c r="B1303" t="s">
        <v>2611</v>
      </c>
      <c r="C1303">
        <v>4118</v>
      </c>
      <c r="F1303">
        <v>1</v>
      </c>
    </row>
    <row r="1304" spans="1:6" x14ac:dyDescent="0.25">
      <c r="A1304" t="s">
        <v>2612</v>
      </c>
      <c r="B1304" t="s">
        <v>2613</v>
      </c>
      <c r="C1304">
        <v>4119</v>
      </c>
      <c r="F1304">
        <v>1</v>
      </c>
    </row>
    <row r="1305" spans="1:6" x14ac:dyDescent="0.25">
      <c r="A1305" t="s">
        <v>2614</v>
      </c>
      <c r="B1305" t="s">
        <v>2615</v>
      </c>
      <c r="C1305">
        <v>4120</v>
      </c>
      <c r="F1305">
        <v>1</v>
      </c>
    </row>
    <row r="1306" spans="1:6" x14ac:dyDescent="0.25">
      <c r="A1306" t="s">
        <v>2616</v>
      </c>
      <c r="B1306" t="s">
        <v>2617</v>
      </c>
      <c r="C1306">
        <v>4121</v>
      </c>
      <c r="F1306">
        <v>1</v>
      </c>
    </row>
    <row r="1307" spans="1:6" x14ac:dyDescent="0.25">
      <c r="A1307" t="s">
        <v>2618</v>
      </c>
      <c r="B1307" t="s">
        <v>2619</v>
      </c>
      <c r="C1307">
        <v>4122</v>
      </c>
      <c r="F1307">
        <v>1</v>
      </c>
    </row>
    <row r="1308" spans="1:6" x14ac:dyDescent="0.25">
      <c r="A1308" t="s">
        <v>2620</v>
      </c>
      <c r="B1308" t="s">
        <v>2621</v>
      </c>
      <c r="C1308">
        <v>4123</v>
      </c>
      <c r="F1308">
        <v>1</v>
      </c>
    </row>
    <row r="1309" spans="1:6" x14ac:dyDescent="0.25">
      <c r="A1309" t="s">
        <v>2622</v>
      </c>
      <c r="B1309" t="s">
        <v>2623</v>
      </c>
      <c r="C1309">
        <v>4124</v>
      </c>
      <c r="F1309">
        <v>1</v>
      </c>
    </row>
    <row r="1310" spans="1:6" x14ac:dyDescent="0.25">
      <c r="A1310" t="s">
        <v>2624</v>
      </c>
      <c r="B1310" t="s">
        <v>2625</v>
      </c>
      <c r="C1310">
        <v>4125</v>
      </c>
      <c r="F1310">
        <v>1</v>
      </c>
    </row>
    <row r="1311" spans="1:6" x14ac:dyDescent="0.25">
      <c r="A1311" t="s">
        <v>2626</v>
      </c>
      <c r="B1311" t="s">
        <v>2627</v>
      </c>
      <c r="C1311">
        <v>4126</v>
      </c>
      <c r="F1311">
        <v>1</v>
      </c>
    </row>
    <row r="1312" spans="1:6" x14ac:dyDescent="0.25">
      <c r="A1312" t="s">
        <v>2628</v>
      </c>
      <c r="B1312" t="s">
        <v>2629</v>
      </c>
      <c r="C1312">
        <v>4127</v>
      </c>
      <c r="F1312">
        <v>1</v>
      </c>
    </row>
    <row r="1313" spans="1:6" x14ac:dyDescent="0.25">
      <c r="A1313" t="s">
        <v>2630</v>
      </c>
      <c r="B1313" t="s">
        <v>2631</v>
      </c>
      <c r="C1313">
        <v>4128</v>
      </c>
      <c r="F1313">
        <v>1</v>
      </c>
    </row>
    <row r="1314" spans="1:6" x14ac:dyDescent="0.25">
      <c r="A1314" t="s">
        <v>2632</v>
      </c>
      <c r="B1314" t="s">
        <v>2633</v>
      </c>
      <c r="C1314">
        <v>4129</v>
      </c>
      <c r="F1314">
        <v>1</v>
      </c>
    </row>
    <row r="1315" spans="1:6" x14ac:dyDescent="0.25">
      <c r="A1315" t="s">
        <v>2634</v>
      </c>
      <c r="B1315" t="s">
        <v>2635</v>
      </c>
      <c r="C1315">
        <v>4130</v>
      </c>
      <c r="F1315">
        <v>1</v>
      </c>
    </row>
    <row r="1316" spans="1:6" x14ac:dyDescent="0.25">
      <c r="A1316" t="s">
        <v>2636</v>
      </c>
      <c r="B1316" t="s">
        <v>2637</v>
      </c>
      <c r="C1316">
        <v>4134</v>
      </c>
      <c r="F1316">
        <v>1</v>
      </c>
    </row>
    <row r="1317" spans="1:6" x14ac:dyDescent="0.25">
      <c r="A1317" t="s">
        <v>2638</v>
      </c>
      <c r="B1317" t="s">
        <v>2639</v>
      </c>
      <c r="C1317">
        <v>4135</v>
      </c>
      <c r="F1317">
        <v>1</v>
      </c>
    </row>
    <row r="1318" spans="1:6" x14ac:dyDescent="0.25">
      <c r="A1318" t="s">
        <v>2640</v>
      </c>
      <c r="B1318" t="s">
        <v>2641</v>
      </c>
      <c r="C1318">
        <v>4138</v>
      </c>
      <c r="F1318">
        <v>1</v>
      </c>
    </row>
    <row r="1319" spans="1:6" x14ac:dyDescent="0.25">
      <c r="A1319" t="s">
        <v>2642</v>
      </c>
      <c r="B1319" t="s">
        <v>2643</v>
      </c>
      <c r="C1319">
        <v>4139</v>
      </c>
      <c r="F1319">
        <v>1</v>
      </c>
    </row>
    <row r="1320" spans="1:6" x14ac:dyDescent="0.25">
      <c r="A1320" t="s">
        <v>2644</v>
      </c>
      <c r="B1320" t="s">
        <v>2645</v>
      </c>
      <c r="C1320">
        <v>4140</v>
      </c>
      <c r="F1320">
        <v>1</v>
      </c>
    </row>
    <row r="1321" spans="1:6" x14ac:dyDescent="0.25">
      <c r="A1321" t="s">
        <v>2646</v>
      </c>
      <c r="B1321" t="s">
        <v>2647</v>
      </c>
      <c r="C1321">
        <v>4141</v>
      </c>
      <c r="F1321">
        <v>1</v>
      </c>
    </row>
    <row r="1322" spans="1:6" x14ac:dyDescent="0.25">
      <c r="A1322" t="s">
        <v>2648</v>
      </c>
      <c r="B1322" t="s">
        <v>2649</v>
      </c>
      <c r="C1322">
        <v>4142</v>
      </c>
      <c r="F1322">
        <v>1</v>
      </c>
    </row>
    <row r="1323" spans="1:6" x14ac:dyDescent="0.25">
      <c r="A1323" t="s">
        <v>2650</v>
      </c>
      <c r="B1323" t="s">
        <v>2651</v>
      </c>
      <c r="C1323">
        <v>4143</v>
      </c>
      <c r="F1323">
        <v>1</v>
      </c>
    </row>
    <row r="1324" spans="1:6" x14ac:dyDescent="0.25">
      <c r="A1324" t="s">
        <v>2652</v>
      </c>
      <c r="B1324" t="s">
        <v>2653</v>
      </c>
      <c r="C1324">
        <v>4144</v>
      </c>
      <c r="F1324">
        <v>1</v>
      </c>
    </row>
    <row r="1325" spans="1:6" x14ac:dyDescent="0.25">
      <c r="A1325" t="s">
        <v>2654</v>
      </c>
      <c r="B1325" t="s">
        <v>2655</v>
      </c>
      <c r="C1325">
        <v>4145</v>
      </c>
      <c r="F1325">
        <v>1</v>
      </c>
    </row>
    <row r="1326" spans="1:6" x14ac:dyDescent="0.25">
      <c r="A1326" t="s">
        <v>2656</v>
      </c>
      <c r="B1326" t="s">
        <v>2657</v>
      </c>
      <c r="C1326">
        <v>4146</v>
      </c>
      <c r="F1326">
        <v>1</v>
      </c>
    </row>
    <row r="1327" spans="1:6" x14ac:dyDescent="0.25">
      <c r="A1327" t="s">
        <v>2658</v>
      </c>
      <c r="B1327" t="s">
        <v>2659</v>
      </c>
      <c r="C1327">
        <v>4147</v>
      </c>
      <c r="F1327">
        <v>1</v>
      </c>
    </row>
    <row r="1328" spans="1:6" x14ac:dyDescent="0.25">
      <c r="A1328" t="s">
        <v>2660</v>
      </c>
      <c r="B1328" t="s">
        <v>2661</v>
      </c>
      <c r="C1328">
        <v>4148</v>
      </c>
      <c r="F1328">
        <v>1</v>
      </c>
    </row>
    <row r="1329" spans="1:6" x14ac:dyDescent="0.25">
      <c r="A1329" t="s">
        <v>2662</v>
      </c>
      <c r="B1329" t="s">
        <v>2663</v>
      </c>
      <c r="C1329">
        <v>4273</v>
      </c>
      <c r="F1329">
        <v>1</v>
      </c>
    </row>
    <row r="1330" spans="1:6" x14ac:dyDescent="0.25">
      <c r="A1330" t="s">
        <v>2664</v>
      </c>
      <c r="B1330" t="s">
        <v>2665</v>
      </c>
      <c r="C1330">
        <v>4274</v>
      </c>
      <c r="F1330">
        <v>1</v>
      </c>
    </row>
    <row r="1331" spans="1:6" x14ac:dyDescent="0.25">
      <c r="A1331" t="s">
        <v>2666</v>
      </c>
      <c r="B1331" t="s">
        <v>2667</v>
      </c>
      <c r="C1331">
        <v>4275</v>
      </c>
      <c r="F1331">
        <v>1</v>
      </c>
    </row>
    <row r="1332" spans="1:6" x14ac:dyDescent="0.25">
      <c r="A1332" t="s">
        <v>2668</v>
      </c>
      <c r="B1332" t="s">
        <v>2669</v>
      </c>
      <c r="C1332">
        <v>4276</v>
      </c>
      <c r="F1332">
        <v>1</v>
      </c>
    </row>
    <row r="1333" spans="1:6" x14ac:dyDescent="0.25">
      <c r="A1333" t="s">
        <v>2670</v>
      </c>
      <c r="B1333" t="s">
        <v>2671</v>
      </c>
      <c r="C1333">
        <v>4277</v>
      </c>
      <c r="F1333">
        <v>1</v>
      </c>
    </row>
    <row r="1334" spans="1:6" x14ac:dyDescent="0.25">
      <c r="A1334" t="s">
        <v>2672</v>
      </c>
      <c r="B1334" t="s">
        <v>2673</v>
      </c>
      <c r="C1334">
        <v>4278</v>
      </c>
      <c r="F1334">
        <v>1</v>
      </c>
    </row>
    <row r="1335" spans="1:6" x14ac:dyDescent="0.25">
      <c r="A1335" t="s">
        <v>2674</v>
      </c>
      <c r="B1335" t="s">
        <v>2675</v>
      </c>
      <c r="C1335">
        <v>4279</v>
      </c>
      <c r="F1335">
        <v>1</v>
      </c>
    </row>
    <row r="1336" spans="1:6" x14ac:dyDescent="0.25">
      <c r="A1336" t="s">
        <v>2676</v>
      </c>
      <c r="B1336" t="s">
        <v>2677</v>
      </c>
      <c r="C1336">
        <v>4280</v>
      </c>
      <c r="F1336">
        <v>1</v>
      </c>
    </row>
    <row r="1337" spans="1:6" x14ac:dyDescent="0.25">
      <c r="A1337" t="s">
        <v>2678</v>
      </c>
      <c r="B1337" t="s">
        <v>2679</v>
      </c>
      <c r="C1337">
        <v>4281</v>
      </c>
      <c r="F1337">
        <v>1</v>
      </c>
    </row>
    <row r="1338" spans="1:6" x14ac:dyDescent="0.25">
      <c r="A1338" t="s">
        <v>2680</v>
      </c>
      <c r="B1338" t="s">
        <v>2681</v>
      </c>
      <c r="C1338">
        <v>4282</v>
      </c>
      <c r="F1338">
        <v>1</v>
      </c>
    </row>
    <row r="1339" spans="1:6" x14ac:dyDescent="0.25">
      <c r="A1339" t="s">
        <v>2682</v>
      </c>
      <c r="B1339" t="s">
        <v>2683</v>
      </c>
      <c r="C1339">
        <v>4283</v>
      </c>
      <c r="F1339">
        <v>1</v>
      </c>
    </row>
    <row r="1340" spans="1:6" x14ac:dyDescent="0.25">
      <c r="A1340" t="s">
        <v>2684</v>
      </c>
      <c r="B1340" t="s">
        <v>2685</v>
      </c>
      <c r="C1340">
        <v>4284</v>
      </c>
      <c r="F1340">
        <v>1</v>
      </c>
    </row>
    <row r="1341" spans="1:6" x14ac:dyDescent="0.25">
      <c r="A1341" t="s">
        <v>2686</v>
      </c>
      <c r="B1341" t="s">
        <v>2687</v>
      </c>
      <c r="C1341">
        <v>4285</v>
      </c>
      <c r="F1341">
        <v>1</v>
      </c>
    </row>
    <row r="1342" spans="1:6" x14ac:dyDescent="0.25">
      <c r="A1342" t="s">
        <v>2688</v>
      </c>
      <c r="B1342" t="s">
        <v>2689</v>
      </c>
      <c r="C1342">
        <v>4286</v>
      </c>
      <c r="F1342">
        <v>1</v>
      </c>
    </row>
    <row r="1343" spans="1:6" x14ac:dyDescent="0.25">
      <c r="A1343" t="s">
        <v>2690</v>
      </c>
      <c r="B1343" t="s">
        <v>2691</v>
      </c>
      <c r="C1343">
        <v>4342</v>
      </c>
      <c r="F1343">
        <v>1</v>
      </c>
    </row>
    <row r="1344" spans="1:6" x14ac:dyDescent="0.25">
      <c r="A1344" t="s">
        <v>2692</v>
      </c>
      <c r="B1344" t="s">
        <v>2693</v>
      </c>
      <c r="C1344">
        <v>4288</v>
      </c>
      <c r="F1344">
        <v>1</v>
      </c>
    </row>
    <row r="1345" spans="1:6" x14ac:dyDescent="0.25">
      <c r="A1345" t="s">
        <v>2694</v>
      </c>
      <c r="B1345" t="s">
        <v>2695</v>
      </c>
      <c r="C1345">
        <v>4289</v>
      </c>
      <c r="F1345">
        <v>1</v>
      </c>
    </row>
    <row r="1346" spans="1:6" x14ac:dyDescent="0.25">
      <c r="A1346" t="s">
        <v>2696</v>
      </c>
      <c r="B1346" t="s">
        <v>2697</v>
      </c>
      <c r="C1346">
        <v>4290</v>
      </c>
      <c r="F1346">
        <v>1</v>
      </c>
    </row>
    <row r="1347" spans="1:6" x14ac:dyDescent="0.25">
      <c r="A1347" t="s">
        <v>2698</v>
      </c>
      <c r="B1347" t="s">
        <v>2699</v>
      </c>
      <c r="C1347">
        <v>4291</v>
      </c>
      <c r="F1347">
        <v>1</v>
      </c>
    </row>
    <row r="1348" spans="1:6" x14ac:dyDescent="0.25">
      <c r="A1348" t="s">
        <v>2700</v>
      </c>
      <c r="B1348" t="s">
        <v>2701</v>
      </c>
      <c r="C1348">
        <v>4292</v>
      </c>
      <c r="F1348">
        <v>1</v>
      </c>
    </row>
    <row r="1349" spans="1:6" x14ac:dyDescent="0.25">
      <c r="A1349" t="s">
        <v>2702</v>
      </c>
      <c r="B1349" t="s">
        <v>2703</v>
      </c>
      <c r="C1349">
        <v>4293</v>
      </c>
      <c r="F1349">
        <v>1</v>
      </c>
    </row>
    <row r="1350" spans="1:6" x14ac:dyDescent="0.25">
      <c r="A1350" t="s">
        <v>2704</v>
      </c>
      <c r="B1350" t="s">
        <v>2705</v>
      </c>
      <c r="C1350">
        <v>4294</v>
      </c>
      <c r="F1350">
        <v>1</v>
      </c>
    </row>
    <row r="1351" spans="1:6" x14ac:dyDescent="0.25">
      <c r="A1351" t="s">
        <v>2706</v>
      </c>
      <c r="B1351" t="s">
        <v>2707</v>
      </c>
      <c r="C1351">
        <v>4295</v>
      </c>
      <c r="F1351">
        <v>1</v>
      </c>
    </row>
    <row r="1352" spans="1:6" x14ac:dyDescent="0.25">
      <c r="A1352" t="s">
        <v>2708</v>
      </c>
      <c r="B1352" t="s">
        <v>2709</v>
      </c>
      <c r="C1352">
        <v>4296</v>
      </c>
      <c r="F1352">
        <v>1</v>
      </c>
    </row>
    <row r="1353" spans="1:6" x14ac:dyDescent="0.25">
      <c r="A1353" t="s">
        <v>2710</v>
      </c>
      <c r="B1353" t="s">
        <v>2711</v>
      </c>
      <c r="C1353">
        <v>4297</v>
      </c>
      <c r="F1353">
        <v>1</v>
      </c>
    </row>
    <row r="1354" spans="1:6" x14ac:dyDescent="0.25">
      <c r="A1354" t="s">
        <v>2712</v>
      </c>
      <c r="B1354" t="s">
        <v>2713</v>
      </c>
      <c r="C1354">
        <v>4298</v>
      </c>
      <c r="F1354">
        <v>1</v>
      </c>
    </row>
    <row r="1355" spans="1:6" x14ac:dyDescent="0.25">
      <c r="A1355" t="s">
        <v>2714</v>
      </c>
      <c r="B1355" t="s">
        <v>2715</v>
      </c>
      <c r="C1355">
        <v>4299</v>
      </c>
      <c r="F1355">
        <v>1</v>
      </c>
    </row>
    <row r="1356" spans="1:6" x14ac:dyDescent="0.25">
      <c r="A1356" t="s">
        <v>2716</v>
      </c>
      <c r="B1356" t="s">
        <v>2717</v>
      </c>
      <c r="C1356">
        <v>4300</v>
      </c>
      <c r="F1356">
        <v>1</v>
      </c>
    </row>
    <row r="1357" spans="1:6" x14ac:dyDescent="0.25">
      <c r="A1357" t="s">
        <v>2718</v>
      </c>
      <c r="B1357" t="s">
        <v>2719</v>
      </c>
      <c r="C1357">
        <v>4301</v>
      </c>
      <c r="F1357">
        <v>1</v>
      </c>
    </row>
    <row r="1358" spans="1:6" x14ac:dyDescent="0.25">
      <c r="A1358" t="s">
        <v>2720</v>
      </c>
      <c r="B1358" t="s">
        <v>2721</v>
      </c>
      <c r="C1358">
        <v>4302</v>
      </c>
      <c r="F1358">
        <v>1</v>
      </c>
    </row>
    <row r="1359" spans="1:6" x14ac:dyDescent="0.25">
      <c r="A1359" t="s">
        <v>2722</v>
      </c>
      <c r="B1359" t="s">
        <v>2723</v>
      </c>
      <c r="C1359">
        <v>4303</v>
      </c>
      <c r="F1359">
        <v>1</v>
      </c>
    </row>
    <row r="1360" spans="1:6" x14ac:dyDescent="0.25">
      <c r="A1360" t="s">
        <v>2724</v>
      </c>
      <c r="B1360" t="s">
        <v>2725</v>
      </c>
      <c r="C1360">
        <v>4304</v>
      </c>
      <c r="F1360">
        <v>1</v>
      </c>
    </row>
    <row r="1361" spans="1:6" x14ac:dyDescent="0.25">
      <c r="A1361" t="s">
        <v>2726</v>
      </c>
      <c r="B1361" t="s">
        <v>2727</v>
      </c>
      <c r="C1361">
        <v>4305</v>
      </c>
      <c r="F1361">
        <v>1</v>
      </c>
    </row>
    <row r="1362" spans="1:6" x14ac:dyDescent="0.25">
      <c r="A1362" t="s">
        <v>2728</v>
      </c>
      <c r="B1362" t="s">
        <v>2729</v>
      </c>
      <c r="C1362">
        <v>4306</v>
      </c>
      <c r="F1362">
        <v>1</v>
      </c>
    </row>
    <row r="1363" spans="1:6" x14ac:dyDescent="0.25">
      <c r="A1363" t="s">
        <v>2730</v>
      </c>
      <c r="B1363" t="s">
        <v>2731</v>
      </c>
      <c r="C1363">
        <v>4307</v>
      </c>
      <c r="F1363">
        <v>1</v>
      </c>
    </row>
    <row r="1364" spans="1:6" x14ac:dyDescent="0.25">
      <c r="A1364" t="s">
        <v>2732</v>
      </c>
      <c r="B1364" t="s">
        <v>2733</v>
      </c>
      <c r="C1364">
        <v>4308</v>
      </c>
      <c r="F1364">
        <v>1</v>
      </c>
    </row>
    <row r="1365" spans="1:6" x14ac:dyDescent="0.25">
      <c r="A1365" t="s">
        <v>2734</v>
      </c>
      <c r="B1365" t="s">
        <v>2735</v>
      </c>
      <c r="C1365">
        <v>4309</v>
      </c>
      <c r="F1365">
        <v>1</v>
      </c>
    </row>
    <row r="1366" spans="1:6" x14ac:dyDescent="0.25">
      <c r="A1366" t="s">
        <v>2736</v>
      </c>
      <c r="B1366" t="s">
        <v>2737</v>
      </c>
      <c r="C1366">
        <v>4310</v>
      </c>
      <c r="F1366">
        <v>1</v>
      </c>
    </row>
    <row r="1367" spans="1:6" x14ac:dyDescent="0.25">
      <c r="A1367" t="s">
        <v>2738</v>
      </c>
      <c r="B1367" t="s">
        <v>2739</v>
      </c>
      <c r="C1367">
        <v>4312</v>
      </c>
      <c r="F1367">
        <v>1</v>
      </c>
    </row>
    <row r="1368" spans="1:6" x14ac:dyDescent="0.25">
      <c r="A1368" t="s">
        <v>2740</v>
      </c>
      <c r="B1368" t="s">
        <v>2741</v>
      </c>
      <c r="C1368">
        <v>4313</v>
      </c>
      <c r="F1368">
        <v>1</v>
      </c>
    </row>
    <row r="1369" spans="1:6" x14ac:dyDescent="0.25">
      <c r="A1369" t="s">
        <v>2742</v>
      </c>
      <c r="B1369" t="s">
        <v>2743</v>
      </c>
      <c r="C1369">
        <v>4314</v>
      </c>
      <c r="F1369">
        <v>1</v>
      </c>
    </row>
    <row r="1370" spans="1:6" x14ac:dyDescent="0.25">
      <c r="A1370" t="s">
        <v>2744</v>
      </c>
      <c r="B1370" t="s">
        <v>2745</v>
      </c>
      <c r="C1370">
        <v>4317</v>
      </c>
      <c r="F1370">
        <v>1</v>
      </c>
    </row>
    <row r="1371" spans="1:6" x14ac:dyDescent="0.25">
      <c r="A1371" t="s">
        <v>2746</v>
      </c>
      <c r="B1371" t="s">
        <v>2747</v>
      </c>
      <c r="C1371">
        <v>4318</v>
      </c>
      <c r="F1371">
        <v>1</v>
      </c>
    </row>
    <row r="1372" spans="1:6" x14ac:dyDescent="0.25">
      <c r="A1372" t="s">
        <v>2748</v>
      </c>
      <c r="B1372" t="s">
        <v>2749</v>
      </c>
      <c r="C1372">
        <v>4322</v>
      </c>
      <c r="F1372">
        <v>1</v>
      </c>
    </row>
    <row r="1373" spans="1:6" x14ac:dyDescent="0.25">
      <c r="A1373" t="s">
        <v>2750</v>
      </c>
      <c r="B1373" t="s">
        <v>2751</v>
      </c>
      <c r="C1373">
        <v>4323</v>
      </c>
      <c r="F1373">
        <v>1</v>
      </c>
    </row>
    <row r="1374" spans="1:6" x14ac:dyDescent="0.25">
      <c r="A1374" t="s">
        <v>2752</v>
      </c>
      <c r="B1374" t="s">
        <v>2753</v>
      </c>
      <c r="C1374">
        <v>4324</v>
      </c>
      <c r="F1374">
        <v>1</v>
      </c>
    </row>
    <row r="1375" spans="1:6" x14ac:dyDescent="0.25">
      <c r="A1375" t="s">
        <v>2754</v>
      </c>
      <c r="B1375" t="s">
        <v>2755</v>
      </c>
      <c r="C1375">
        <v>4325</v>
      </c>
      <c r="F1375">
        <v>1</v>
      </c>
    </row>
    <row r="1376" spans="1:6" x14ac:dyDescent="0.25">
      <c r="A1376" t="s">
        <v>2756</v>
      </c>
      <c r="B1376" t="s">
        <v>2757</v>
      </c>
      <c r="C1376">
        <v>4343</v>
      </c>
      <c r="F1376">
        <v>1</v>
      </c>
    </row>
    <row r="1377" spans="1:6" x14ac:dyDescent="0.25">
      <c r="A1377" t="s">
        <v>2758</v>
      </c>
      <c r="B1377" t="s">
        <v>2759</v>
      </c>
      <c r="C1377">
        <v>4326</v>
      </c>
      <c r="F1377">
        <v>1</v>
      </c>
    </row>
    <row r="1378" spans="1:6" x14ac:dyDescent="0.25">
      <c r="A1378" t="s">
        <v>2760</v>
      </c>
      <c r="B1378" t="s">
        <v>2761</v>
      </c>
      <c r="C1378">
        <v>4327</v>
      </c>
      <c r="F1378">
        <v>1</v>
      </c>
    </row>
    <row r="1379" spans="1:6" x14ac:dyDescent="0.25">
      <c r="A1379" t="s">
        <v>2762</v>
      </c>
      <c r="B1379" t="s">
        <v>2763</v>
      </c>
      <c r="C1379">
        <v>4328</v>
      </c>
      <c r="F1379">
        <v>1</v>
      </c>
    </row>
    <row r="1380" spans="1:6" x14ac:dyDescent="0.25">
      <c r="A1380" t="s">
        <v>2764</v>
      </c>
      <c r="B1380" t="s">
        <v>2765</v>
      </c>
      <c r="C1380">
        <v>4330</v>
      </c>
      <c r="F1380">
        <v>1</v>
      </c>
    </row>
    <row r="1381" spans="1:6" x14ac:dyDescent="0.25">
      <c r="A1381" t="s">
        <v>2766</v>
      </c>
      <c r="B1381" t="s">
        <v>2767</v>
      </c>
      <c r="C1381">
        <v>4331</v>
      </c>
      <c r="F1381">
        <v>1</v>
      </c>
    </row>
    <row r="1382" spans="1:6" x14ac:dyDescent="0.25">
      <c r="A1382" t="s">
        <v>2768</v>
      </c>
      <c r="B1382" t="s">
        <v>2769</v>
      </c>
      <c r="C1382">
        <v>4332</v>
      </c>
      <c r="F1382">
        <v>1</v>
      </c>
    </row>
    <row r="1383" spans="1:6" x14ac:dyDescent="0.25">
      <c r="A1383" t="s">
        <v>2770</v>
      </c>
      <c r="B1383" t="s">
        <v>2771</v>
      </c>
      <c r="C1383">
        <v>4333</v>
      </c>
      <c r="F1383">
        <v>1</v>
      </c>
    </row>
    <row r="1384" spans="1:6" x14ac:dyDescent="0.25">
      <c r="A1384" t="s">
        <v>2772</v>
      </c>
      <c r="B1384" t="s">
        <v>2773</v>
      </c>
      <c r="C1384">
        <v>4334</v>
      </c>
      <c r="F1384">
        <v>1</v>
      </c>
    </row>
    <row r="1385" spans="1:6" x14ac:dyDescent="0.25">
      <c r="A1385" t="s">
        <v>2774</v>
      </c>
      <c r="B1385" t="s">
        <v>2775</v>
      </c>
      <c r="C1385">
        <v>4335</v>
      </c>
      <c r="F1385">
        <v>1</v>
      </c>
    </row>
    <row r="1386" spans="1:6" x14ac:dyDescent="0.25">
      <c r="A1386" t="s">
        <v>2776</v>
      </c>
      <c r="B1386" t="s">
        <v>2777</v>
      </c>
      <c r="C1386">
        <v>4336</v>
      </c>
      <c r="F1386">
        <v>1</v>
      </c>
    </row>
    <row r="1387" spans="1:6" x14ac:dyDescent="0.25">
      <c r="A1387" t="s">
        <v>2778</v>
      </c>
      <c r="B1387" t="s">
        <v>2779</v>
      </c>
      <c r="C1387">
        <v>4337</v>
      </c>
      <c r="F1387">
        <v>1</v>
      </c>
    </row>
    <row r="1388" spans="1:6" x14ac:dyDescent="0.25">
      <c r="A1388" t="s">
        <v>2780</v>
      </c>
      <c r="B1388" t="s">
        <v>2781</v>
      </c>
      <c r="C1388">
        <v>4338</v>
      </c>
      <c r="F1388">
        <v>1</v>
      </c>
    </row>
    <row r="1389" spans="1:6" x14ac:dyDescent="0.25">
      <c r="A1389" t="s">
        <v>2782</v>
      </c>
      <c r="B1389" t="s">
        <v>2783</v>
      </c>
      <c r="C1389">
        <v>4340</v>
      </c>
      <c r="F1389">
        <v>1</v>
      </c>
    </row>
    <row r="1390" spans="1:6" x14ac:dyDescent="0.25">
      <c r="A1390" t="s">
        <v>2784</v>
      </c>
      <c r="B1390" t="s">
        <v>2785</v>
      </c>
      <c r="C1390">
        <v>4344</v>
      </c>
      <c r="F1390">
        <v>1</v>
      </c>
    </row>
    <row r="1391" spans="1:6" x14ac:dyDescent="0.25">
      <c r="A1391" t="s">
        <v>2786</v>
      </c>
      <c r="B1391" t="s">
        <v>2787</v>
      </c>
      <c r="C1391">
        <v>4341</v>
      </c>
      <c r="F1391">
        <v>1</v>
      </c>
    </row>
    <row r="1392" spans="1:6" x14ac:dyDescent="0.25">
      <c r="A1392" t="s">
        <v>2788</v>
      </c>
      <c r="B1392" t="s">
        <v>2789</v>
      </c>
      <c r="C1392">
        <v>4345</v>
      </c>
      <c r="F1392">
        <v>1</v>
      </c>
    </row>
    <row r="1393" spans="1:6" x14ac:dyDescent="0.25">
      <c r="A1393" t="s">
        <v>2790</v>
      </c>
      <c r="B1393" t="s">
        <v>2791</v>
      </c>
      <c r="C1393">
        <v>4513</v>
      </c>
      <c r="F1393">
        <v>1</v>
      </c>
    </row>
    <row r="1394" spans="1:6" x14ac:dyDescent="0.25">
      <c r="A1394" t="s">
        <v>2792</v>
      </c>
      <c r="B1394" t="s">
        <v>2793</v>
      </c>
      <c r="C1394">
        <v>4514</v>
      </c>
      <c r="F1394">
        <v>1</v>
      </c>
    </row>
    <row r="1395" spans="1:6" x14ac:dyDescent="0.25">
      <c r="A1395" t="s">
        <v>2794</v>
      </c>
      <c r="B1395" t="s">
        <v>2795</v>
      </c>
      <c r="C1395">
        <v>4515</v>
      </c>
      <c r="F1395">
        <v>1</v>
      </c>
    </row>
    <row r="1396" spans="1:6" x14ac:dyDescent="0.25">
      <c r="A1396" t="s">
        <v>2796</v>
      </c>
      <c r="B1396" t="s">
        <v>2797</v>
      </c>
      <c r="C1396">
        <v>4517</v>
      </c>
      <c r="F1396">
        <v>1</v>
      </c>
    </row>
    <row r="1397" spans="1:6" x14ac:dyDescent="0.25">
      <c r="A1397" t="s">
        <v>2798</v>
      </c>
      <c r="B1397" t="s">
        <v>2799</v>
      </c>
      <c r="C1397">
        <v>4518</v>
      </c>
      <c r="D1397">
        <v>4561</v>
      </c>
      <c r="F1397">
        <v>2</v>
      </c>
    </row>
    <row r="1398" spans="1:6" x14ac:dyDescent="0.25">
      <c r="A1398" t="s">
        <v>2800</v>
      </c>
      <c r="B1398" t="s">
        <v>2801</v>
      </c>
      <c r="C1398">
        <v>4519</v>
      </c>
      <c r="F1398">
        <v>1</v>
      </c>
    </row>
    <row r="1399" spans="1:6" x14ac:dyDescent="0.25">
      <c r="A1399" t="s">
        <v>2802</v>
      </c>
      <c r="B1399" t="s">
        <v>2803</v>
      </c>
      <c r="C1399">
        <v>4520</v>
      </c>
      <c r="F1399">
        <v>1</v>
      </c>
    </row>
    <row r="1400" spans="1:6" x14ac:dyDescent="0.25">
      <c r="A1400" t="s">
        <v>2804</v>
      </c>
      <c r="B1400" t="s">
        <v>2805</v>
      </c>
      <c r="C1400">
        <v>4521</v>
      </c>
      <c r="F1400">
        <v>1</v>
      </c>
    </row>
    <row r="1401" spans="1:6" x14ac:dyDescent="0.25">
      <c r="A1401" t="s">
        <v>2806</v>
      </c>
      <c r="B1401" t="s">
        <v>2807</v>
      </c>
      <c r="C1401">
        <v>4562</v>
      </c>
      <c r="F1401">
        <v>1</v>
      </c>
    </row>
    <row r="1402" spans="1:6" x14ac:dyDescent="0.25">
      <c r="A1402" t="s">
        <v>2808</v>
      </c>
      <c r="B1402" t="s">
        <v>2809</v>
      </c>
      <c r="C1402">
        <v>4522</v>
      </c>
      <c r="F1402">
        <v>1</v>
      </c>
    </row>
    <row r="1403" spans="1:6" x14ac:dyDescent="0.25">
      <c r="A1403" t="s">
        <v>2810</v>
      </c>
      <c r="B1403" t="s">
        <v>2811</v>
      </c>
      <c r="C1403">
        <v>4526</v>
      </c>
      <c r="F1403">
        <v>1</v>
      </c>
    </row>
    <row r="1404" spans="1:6" x14ac:dyDescent="0.25">
      <c r="A1404" t="s">
        <v>2812</v>
      </c>
      <c r="B1404" t="s">
        <v>2813</v>
      </c>
      <c r="C1404">
        <v>4530</v>
      </c>
      <c r="F1404">
        <v>1</v>
      </c>
    </row>
    <row r="1405" spans="1:6" x14ac:dyDescent="0.25">
      <c r="A1405" t="s">
        <v>2814</v>
      </c>
      <c r="B1405" t="s">
        <v>2815</v>
      </c>
      <c r="C1405">
        <v>4531</v>
      </c>
      <c r="F1405">
        <v>1</v>
      </c>
    </row>
    <row r="1406" spans="1:6" x14ac:dyDescent="0.25">
      <c r="A1406" t="s">
        <v>2816</v>
      </c>
      <c r="B1406" t="s">
        <v>2817</v>
      </c>
      <c r="C1406">
        <v>4532</v>
      </c>
      <c r="F1406">
        <v>1</v>
      </c>
    </row>
    <row r="1407" spans="1:6" x14ac:dyDescent="0.25">
      <c r="A1407" t="s">
        <v>2818</v>
      </c>
      <c r="B1407" t="s">
        <v>2819</v>
      </c>
      <c r="C1407">
        <v>4535</v>
      </c>
      <c r="F1407">
        <v>1</v>
      </c>
    </row>
    <row r="1408" spans="1:6" x14ac:dyDescent="0.25">
      <c r="A1408" t="s">
        <v>2820</v>
      </c>
      <c r="B1408" t="s">
        <v>2821</v>
      </c>
      <c r="C1408">
        <v>4536</v>
      </c>
      <c r="F1408">
        <v>1</v>
      </c>
    </row>
    <row r="1409" spans="1:6" x14ac:dyDescent="0.25">
      <c r="A1409" t="s">
        <v>2822</v>
      </c>
      <c r="B1409" t="s">
        <v>2823</v>
      </c>
      <c r="C1409">
        <v>4540</v>
      </c>
      <c r="F1409">
        <v>1</v>
      </c>
    </row>
    <row r="1410" spans="1:6" x14ac:dyDescent="0.25">
      <c r="A1410" t="s">
        <v>2824</v>
      </c>
      <c r="B1410" t="s">
        <v>2825</v>
      </c>
      <c r="C1410">
        <v>4541</v>
      </c>
      <c r="F1410">
        <v>1</v>
      </c>
    </row>
    <row r="1411" spans="1:6" x14ac:dyDescent="0.25">
      <c r="A1411" t="s">
        <v>2826</v>
      </c>
      <c r="B1411" t="s">
        <v>2827</v>
      </c>
      <c r="C1411">
        <v>4545</v>
      </c>
      <c r="F1411">
        <v>1</v>
      </c>
    </row>
    <row r="1412" spans="1:6" x14ac:dyDescent="0.25">
      <c r="A1412" t="s">
        <v>2828</v>
      </c>
      <c r="B1412" t="s">
        <v>2829</v>
      </c>
      <c r="C1412">
        <v>4549</v>
      </c>
      <c r="F1412">
        <v>1</v>
      </c>
    </row>
    <row r="1413" spans="1:6" x14ac:dyDescent="0.25">
      <c r="A1413" t="s">
        <v>2830</v>
      </c>
      <c r="B1413" t="s">
        <v>2831</v>
      </c>
      <c r="C1413">
        <v>4550</v>
      </c>
      <c r="F1413">
        <v>1</v>
      </c>
    </row>
    <row r="1414" spans="1:6" x14ac:dyDescent="0.25">
      <c r="A1414" t="s">
        <v>2832</v>
      </c>
      <c r="B1414" t="s">
        <v>2833</v>
      </c>
      <c r="C1414">
        <v>4551</v>
      </c>
      <c r="F1414">
        <v>1</v>
      </c>
    </row>
    <row r="1415" spans="1:6" x14ac:dyDescent="0.25">
      <c r="A1415" t="s">
        <v>2834</v>
      </c>
      <c r="B1415" t="s">
        <v>2835</v>
      </c>
      <c r="C1415">
        <v>4553</v>
      </c>
      <c r="F1415">
        <v>1</v>
      </c>
    </row>
    <row r="1416" spans="1:6" x14ac:dyDescent="0.25">
      <c r="A1416" t="s">
        <v>2836</v>
      </c>
      <c r="B1416" t="s">
        <v>2837</v>
      </c>
      <c r="C1416">
        <v>4554</v>
      </c>
      <c r="F1416">
        <v>1</v>
      </c>
    </row>
    <row r="1417" spans="1:6" x14ac:dyDescent="0.25">
      <c r="A1417" t="s">
        <v>2838</v>
      </c>
      <c r="B1417" t="s">
        <v>2839</v>
      </c>
      <c r="C1417">
        <v>4555</v>
      </c>
      <c r="F1417">
        <v>1</v>
      </c>
    </row>
    <row r="1418" spans="1:6" x14ac:dyDescent="0.25">
      <c r="A1418" t="s">
        <v>2840</v>
      </c>
      <c r="B1418" t="s">
        <v>2841</v>
      </c>
      <c r="C1418">
        <v>4557</v>
      </c>
      <c r="F1418">
        <v>1</v>
      </c>
    </row>
    <row r="1419" spans="1:6" x14ac:dyDescent="0.25">
      <c r="A1419" t="s">
        <v>2842</v>
      </c>
      <c r="B1419" t="s">
        <v>2843</v>
      </c>
      <c r="C1419">
        <v>4757</v>
      </c>
      <c r="F1419">
        <v>1</v>
      </c>
    </row>
    <row r="1420" spans="1:6" x14ac:dyDescent="0.25">
      <c r="A1420" t="s">
        <v>2844</v>
      </c>
      <c r="B1420" t="s">
        <v>2845</v>
      </c>
      <c r="C1420">
        <v>4758</v>
      </c>
      <c r="F1420">
        <v>1</v>
      </c>
    </row>
    <row r="1421" spans="1:6" x14ac:dyDescent="0.25">
      <c r="A1421" t="s">
        <v>2846</v>
      </c>
      <c r="B1421" t="s">
        <v>2847</v>
      </c>
      <c r="C1421">
        <v>4759</v>
      </c>
      <c r="F1421">
        <v>1</v>
      </c>
    </row>
    <row r="1422" spans="1:6" x14ac:dyDescent="0.25">
      <c r="A1422" t="s">
        <v>2848</v>
      </c>
      <c r="B1422" t="s">
        <v>2849</v>
      </c>
      <c r="C1422">
        <v>4760</v>
      </c>
      <c r="F1422">
        <v>1</v>
      </c>
    </row>
    <row r="1423" spans="1:6" x14ac:dyDescent="0.25">
      <c r="A1423" t="s">
        <v>2850</v>
      </c>
      <c r="B1423" t="s">
        <v>2851</v>
      </c>
      <c r="C1423">
        <v>4761</v>
      </c>
      <c r="F1423">
        <v>1</v>
      </c>
    </row>
    <row r="1424" spans="1:6" x14ac:dyDescent="0.25">
      <c r="A1424" t="s">
        <v>2852</v>
      </c>
      <c r="B1424" t="s">
        <v>2853</v>
      </c>
      <c r="C1424">
        <v>4762</v>
      </c>
      <c r="F1424">
        <v>1</v>
      </c>
    </row>
    <row r="1425" spans="1:6" x14ac:dyDescent="0.25">
      <c r="A1425" t="s">
        <v>2854</v>
      </c>
      <c r="B1425" t="s">
        <v>2855</v>
      </c>
      <c r="C1425">
        <v>4764</v>
      </c>
      <c r="F1425">
        <v>1</v>
      </c>
    </row>
    <row r="1426" spans="1:6" x14ac:dyDescent="0.25">
      <c r="A1426" t="s">
        <v>2856</v>
      </c>
      <c r="B1426" t="s">
        <v>2857</v>
      </c>
      <c r="C1426">
        <v>4765</v>
      </c>
      <c r="F1426">
        <v>1</v>
      </c>
    </row>
    <row r="1427" spans="1:6" x14ac:dyDescent="0.25">
      <c r="A1427" t="s">
        <v>2858</v>
      </c>
      <c r="B1427" t="s">
        <v>2859</v>
      </c>
      <c r="C1427">
        <v>4766</v>
      </c>
      <c r="F1427">
        <v>1</v>
      </c>
    </row>
    <row r="1428" spans="1:6" x14ac:dyDescent="0.25">
      <c r="A1428" t="s">
        <v>2860</v>
      </c>
      <c r="B1428" t="s">
        <v>2861</v>
      </c>
      <c r="C1428">
        <v>4767</v>
      </c>
      <c r="F1428">
        <v>1</v>
      </c>
    </row>
    <row r="1429" spans="1:6" x14ac:dyDescent="0.25">
      <c r="A1429" t="s">
        <v>2862</v>
      </c>
      <c r="B1429" t="s">
        <v>2863</v>
      </c>
      <c r="C1429">
        <v>4785</v>
      </c>
      <c r="F1429">
        <v>1</v>
      </c>
    </row>
    <row r="1430" spans="1:6" x14ac:dyDescent="0.25">
      <c r="A1430" t="s">
        <v>2864</v>
      </c>
      <c r="B1430" t="s">
        <v>2865</v>
      </c>
      <c r="C1430">
        <v>4769</v>
      </c>
      <c r="F1430">
        <v>1</v>
      </c>
    </row>
    <row r="1431" spans="1:6" x14ac:dyDescent="0.25">
      <c r="A1431" t="s">
        <v>2866</v>
      </c>
      <c r="B1431" t="s">
        <v>2867</v>
      </c>
      <c r="C1431">
        <v>4786</v>
      </c>
      <c r="F1431">
        <v>1</v>
      </c>
    </row>
    <row r="1432" spans="1:6" x14ac:dyDescent="0.25">
      <c r="A1432" t="s">
        <v>2868</v>
      </c>
      <c r="B1432" t="s">
        <v>2869</v>
      </c>
      <c r="C1432">
        <v>4773</v>
      </c>
      <c r="F1432">
        <v>1</v>
      </c>
    </row>
    <row r="1433" spans="1:6" x14ac:dyDescent="0.25">
      <c r="A1433" t="s">
        <v>2870</v>
      </c>
      <c r="B1433" t="s">
        <v>2871</v>
      </c>
      <c r="C1433">
        <v>4774</v>
      </c>
      <c r="F1433">
        <v>1</v>
      </c>
    </row>
    <row r="1434" spans="1:6" x14ac:dyDescent="0.25">
      <c r="A1434" t="s">
        <v>2872</v>
      </c>
      <c r="B1434" t="s">
        <v>2873</v>
      </c>
      <c r="C1434">
        <v>4775</v>
      </c>
      <c r="F1434">
        <v>1</v>
      </c>
    </row>
    <row r="1435" spans="1:6" x14ac:dyDescent="0.25">
      <c r="A1435" t="s">
        <v>2874</v>
      </c>
      <c r="B1435" t="s">
        <v>2875</v>
      </c>
      <c r="C1435">
        <v>4776</v>
      </c>
      <c r="F1435">
        <v>1</v>
      </c>
    </row>
    <row r="1436" spans="1:6" x14ac:dyDescent="0.25">
      <c r="A1436" t="s">
        <v>2876</v>
      </c>
      <c r="B1436" t="s">
        <v>2877</v>
      </c>
      <c r="C1436">
        <v>4777</v>
      </c>
      <c r="F1436">
        <v>1</v>
      </c>
    </row>
    <row r="1437" spans="1:6" x14ac:dyDescent="0.25">
      <c r="A1437" t="s">
        <v>2878</v>
      </c>
      <c r="B1437" t="s">
        <v>2879</v>
      </c>
      <c r="C1437">
        <v>4778</v>
      </c>
      <c r="F1437">
        <v>1</v>
      </c>
    </row>
    <row r="1438" spans="1:6" x14ac:dyDescent="0.25">
      <c r="A1438" t="s">
        <v>2880</v>
      </c>
      <c r="B1438" t="s">
        <v>2881</v>
      </c>
      <c r="C1438">
        <v>4779</v>
      </c>
      <c r="F1438">
        <v>1</v>
      </c>
    </row>
    <row r="1439" spans="1:6" x14ac:dyDescent="0.25">
      <c r="A1439" t="s">
        <v>2882</v>
      </c>
      <c r="B1439" t="s">
        <v>2883</v>
      </c>
      <c r="C1439">
        <v>4780</v>
      </c>
      <c r="F1439">
        <v>1</v>
      </c>
    </row>
    <row r="1440" spans="1:6" x14ac:dyDescent="0.25">
      <c r="A1440" t="s">
        <v>2884</v>
      </c>
      <c r="B1440" t="s">
        <v>2885</v>
      </c>
      <c r="C1440">
        <v>4782</v>
      </c>
      <c r="F1440">
        <v>1</v>
      </c>
    </row>
    <row r="1441" spans="1:6" x14ac:dyDescent="0.25">
      <c r="A1441" t="s">
        <v>2886</v>
      </c>
      <c r="B1441" t="s">
        <v>2887</v>
      </c>
      <c r="C1441">
        <v>4783</v>
      </c>
      <c r="F1441">
        <v>1</v>
      </c>
    </row>
    <row r="1442" spans="1:6" x14ac:dyDescent="0.25">
      <c r="A1442" t="s">
        <v>2888</v>
      </c>
      <c r="B1442" t="s">
        <v>2889</v>
      </c>
      <c r="C1442">
        <v>4784</v>
      </c>
      <c r="F1442">
        <v>1</v>
      </c>
    </row>
    <row r="1443" spans="1:6" x14ac:dyDescent="0.25">
      <c r="A1443" t="s">
        <v>2890</v>
      </c>
      <c r="B1443" t="s">
        <v>2891</v>
      </c>
      <c r="C1443">
        <v>4922</v>
      </c>
      <c r="F1443">
        <v>1</v>
      </c>
    </row>
    <row r="1444" spans="1:6" x14ac:dyDescent="0.25">
      <c r="A1444" t="s">
        <v>2892</v>
      </c>
      <c r="B1444" t="s">
        <v>2893</v>
      </c>
      <c r="C1444">
        <v>4923</v>
      </c>
      <c r="F1444">
        <v>1</v>
      </c>
    </row>
    <row r="1445" spans="1:6" x14ac:dyDescent="0.25">
      <c r="A1445" t="s">
        <v>2894</v>
      </c>
      <c r="B1445" t="s">
        <v>2895</v>
      </c>
      <c r="C1445">
        <v>4924</v>
      </c>
      <c r="F1445">
        <v>1</v>
      </c>
    </row>
    <row r="1446" spans="1:6" x14ac:dyDescent="0.25">
      <c r="A1446" t="s">
        <v>2896</v>
      </c>
      <c r="B1446" t="s">
        <v>2897</v>
      </c>
      <c r="C1446">
        <v>4926</v>
      </c>
      <c r="F1446">
        <v>1</v>
      </c>
    </row>
    <row r="1447" spans="1:6" x14ac:dyDescent="0.25">
      <c r="A1447" t="s">
        <v>2898</v>
      </c>
      <c r="B1447" t="s">
        <v>2899</v>
      </c>
      <c r="C1447">
        <v>4927</v>
      </c>
      <c r="F1447">
        <v>1</v>
      </c>
    </row>
    <row r="1448" spans="1:6" x14ac:dyDescent="0.25">
      <c r="A1448" t="s">
        <v>2900</v>
      </c>
      <c r="B1448" t="s">
        <v>2901</v>
      </c>
      <c r="C1448">
        <v>4928</v>
      </c>
      <c r="F1448">
        <v>1</v>
      </c>
    </row>
    <row r="1449" spans="1:6" x14ac:dyDescent="0.25">
      <c r="A1449" t="s">
        <v>2902</v>
      </c>
      <c r="B1449" t="s">
        <v>2903</v>
      </c>
      <c r="C1449">
        <v>4988</v>
      </c>
      <c r="F1449">
        <v>1</v>
      </c>
    </row>
    <row r="1450" spans="1:6" x14ac:dyDescent="0.25">
      <c r="A1450" t="s">
        <v>2904</v>
      </c>
      <c r="B1450" t="s">
        <v>2905</v>
      </c>
      <c r="C1450">
        <v>4930</v>
      </c>
      <c r="F1450">
        <v>1</v>
      </c>
    </row>
    <row r="1451" spans="1:6" x14ac:dyDescent="0.25">
      <c r="A1451" t="s">
        <v>2906</v>
      </c>
      <c r="B1451" t="s">
        <v>2907</v>
      </c>
      <c r="C1451">
        <v>4931</v>
      </c>
      <c r="F1451">
        <v>1</v>
      </c>
    </row>
    <row r="1452" spans="1:6" x14ac:dyDescent="0.25">
      <c r="A1452" t="s">
        <v>2908</v>
      </c>
      <c r="B1452" t="s">
        <v>2909</v>
      </c>
      <c r="C1452">
        <v>4932</v>
      </c>
      <c r="F1452">
        <v>1</v>
      </c>
    </row>
    <row r="1453" spans="1:6" x14ac:dyDescent="0.25">
      <c r="A1453" t="s">
        <v>2910</v>
      </c>
      <c r="B1453" t="s">
        <v>2911</v>
      </c>
      <c r="C1453">
        <v>4934</v>
      </c>
      <c r="F1453">
        <v>1</v>
      </c>
    </row>
    <row r="1454" spans="1:6" x14ac:dyDescent="0.25">
      <c r="A1454" t="s">
        <v>2912</v>
      </c>
      <c r="B1454" t="s">
        <v>2913</v>
      </c>
      <c r="C1454">
        <v>4935</v>
      </c>
      <c r="F1454">
        <v>1</v>
      </c>
    </row>
    <row r="1455" spans="1:6" x14ac:dyDescent="0.25">
      <c r="A1455" t="s">
        <v>2914</v>
      </c>
      <c r="B1455" t="s">
        <v>2915</v>
      </c>
      <c r="C1455">
        <v>4938</v>
      </c>
      <c r="F1455">
        <v>1</v>
      </c>
    </row>
    <row r="1456" spans="1:6" x14ac:dyDescent="0.25">
      <c r="A1456" t="s">
        <v>2916</v>
      </c>
      <c r="B1456" t="s">
        <v>2917</v>
      </c>
      <c r="C1456">
        <v>4939</v>
      </c>
      <c r="F1456">
        <v>1</v>
      </c>
    </row>
    <row r="1457" spans="1:6" x14ac:dyDescent="0.25">
      <c r="A1457" t="s">
        <v>2918</v>
      </c>
      <c r="B1457" t="s">
        <v>2919</v>
      </c>
      <c r="C1457">
        <v>4940</v>
      </c>
      <c r="F1457">
        <v>1</v>
      </c>
    </row>
    <row r="1458" spans="1:6" x14ac:dyDescent="0.25">
      <c r="A1458" t="s">
        <v>2920</v>
      </c>
      <c r="B1458" t="s">
        <v>2921</v>
      </c>
      <c r="C1458">
        <v>4941</v>
      </c>
      <c r="F1458">
        <v>1</v>
      </c>
    </row>
    <row r="1459" spans="1:6" x14ac:dyDescent="0.25">
      <c r="A1459" t="s">
        <v>2922</v>
      </c>
      <c r="B1459" t="s">
        <v>2923</v>
      </c>
      <c r="C1459">
        <v>4943</v>
      </c>
      <c r="F1459">
        <v>1</v>
      </c>
    </row>
    <row r="1460" spans="1:6" x14ac:dyDescent="0.25">
      <c r="A1460" t="s">
        <v>2924</v>
      </c>
      <c r="B1460" t="s">
        <v>2925</v>
      </c>
      <c r="C1460">
        <v>4944</v>
      </c>
      <c r="F1460">
        <v>1</v>
      </c>
    </row>
    <row r="1461" spans="1:6" x14ac:dyDescent="0.25">
      <c r="A1461" t="s">
        <v>2926</v>
      </c>
      <c r="B1461" t="s">
        <v>2927</v>
      </c>
      <c r="C1461">
        <v>4945</v>
      </c>
      <c r="F1461">
        <v>1</v>
      </c>
    </row>
    <row r="1462" spans="1:6" x14ac:dyDescent="0.25">
      <c r="A1462" t="s">
        <v>2928</v>
      </c>
      <c r="B1462" t="s">
        <v>2929</v>
      </c>
      <c r="C1462">
        <v>4946</v>
      </c>
      <c r="F1462">
        <v>1</v>
      </c>
    </row>
    <row r="1463" spans="1:6" x14ac:dyDescent="0.25">
      <c r="A1463" t="s">
        <v>2930</v>
      </c>
      <c r="B1463" t="s">
        <v>2931</v>
      </c>
      <c r="C1463">
        <v>4948</v>
      </c>
      <c r="F1463">
        <v>1</v>
      </c>
    </row>
    <row r="1464" spans="1:6" x14ac:dyDescent="0.25">
      <c r="A1464" t="s">
        <v>2932</v>
      </c>
      <c r="B1464" t="s">
        <v>2933</v>
      </c>
      <c r="C1464">
        <v>4949</v>
      </c>
      <c r="F1464">
        <v>1</v>
      </c>
    </row>
    <row r="1465" spans="1:6" x14ac:dyDescent="0.25">
      <c r="A1465" t="s">
        <v>2934</v>
      </c>
      <c r="B1465" t="s">
        <v>2935</v>
      </c>
      <c r="C1465">
        <v>4950</v>
      </c>
      <c r="F1465">
        <v>1</v>
      </c>
    </row>
    <row r="1466" spans="1:6" x14ac:dyDescent="0.25">
      <c r="A1466" t="s">
        <v>2936</v>
      </c>
      <c r="B1466" t="s">
        <v>2937</v>
      </c>
      <c r="C1466">
        <v>4951</v>
      </c>
      <c r="F1466">
        <v>1</v>
      </c>
    </row>
    <row r="1467" spans="1:6" x14ac:dyDescent="0.25">
      <c r="A1467" t="s">
        <v>2938</v>
      </c>
      <c r="B1467" t="s">
        <v>2939</v>
      </c>
      <c r="C1467">
        <v>4953</v>
      </c>
      <c r="F1467">
        <v>1</v>
      </c>
    </row>
    <row r="1468" spans="1:6" x14ac:dyDescent="0.25">
      <c r="A1468" t="s">
        <v>2940</v>
      </c>
      <c r="B1468" t="s">
        <v>2941</v>
      </c>
      <c r="C1468">
        <v>4954</v>
      </c>
      <c r="F1468">
        <v>1</v>
      </c>
    </row>
    <row r="1469" spans="1:6" x14ac:dyDescent="0.25">
      <c r="A1469" t="s">
        <v>2942</v>
      </c>
      <c r="B1469" t="s">
        <v>2943</v>
      </c>
      <c r="C1469">
        <v>4958</v>
      </c>
      <c r="F1469">
        <v>1</v>
      </c>
    </row>
    <row r="1470" spans="1:6" x14ac:dyDescent="0.25">
      <c r="A1470" t="s">
        <v>2944</v>
      </c>
      <c r="B1470" t="s">
        <v>2945</v>
      </c>
      <c r="C1470">
        <v>4959</v>
      </c>
      <c r="F1470">
        <v>1</v>
      </c>
    </row>
    <row r="1471" spans="1:6" x14ac:dyDescent="0.25">
      <c r="A1471" t="s">
        <v>2946</v>
      </c>
      <c r="B1471" t="s">
        <v>2947</v>
      </c>
      <c r="C1471">
        <v>4963</v>
      </c>
      <c r="F1471">
        <v>1</v>
      </c>
    </row>
    <row r="1472" spans="1:6" x14ac:dyDescent="0.25">
      <c r="A1472" t="s">
        <v>2948</v>
      </c>
      <c r="B1472" t="s">
        <v>2949</v>
      </c>
      <c r="C1472">
        <v>4964</v>
      </c>
      <c r="F1472">
        <v>1</v>
      </c>
    </row>
    <row r="1473" spans="1:6" x14ac:dyDescent="0.25">
      <c r="A1473" t="s">
        <v>2950</v>
      </c>
      <c r="B1473" t="s">
        <v>2951</v>
      </c>
      <c r="C1473">
        <v>4968</v>
      </c>
      <c r="D1473">
        <v>4987</v>
      </c>
      <c r="F1473">
        <v>2</v>
      </c>
    </row>
    <row r="1474" spans="1:6" x14ac:dyDescent="0.25">
      <c r="A1474" t="s">
        <v>2952</v>
      </c>
      <c r="B1474" t="s">
        <v>2953</v>
      </c>
      <c r="C1474">
        <v>4969</v>
      </c>
      <c r="F1474">
        <v>1</v>
      </c>
    </row>
    <row r="1475" spans="1:6" x14ac:dyDescent="0.25">
      <c r="A1475" t="s">
        <v>2954</v>
      </c>
      <c r="B1475" t="s">
        <v>2955</v>
      </c>
      <c r="C1475">
        <v>4970</v>
      </c>
      <c r="F1475">
        <v>1</v>
      </c>
    </row>
    <row r="1476" spans="1:6" x14ac:dyDescent="0.25">
      <c r="A1476" t="s">
        <v>2956</v>
      </c>
      <c r="B1476" t="s">
        <v>2957</v>
      </c>
      <c r="C1476">
        <v>4971</v>
      </c>
      <c r="F1476">
        <v>1</v>
      </c>
    </row>
    <row r="1477" spans="1:6" x14ac:dyDescent="0.25">
      <c r="A1477" t="s">
        <v>2958</v>
      </c>
      <c r="B1477" t="s">
        <v>2959</v>
      </c>
      <c r="C1477">
        <v>4973</v>
      </c>
      <c r="F1477">
        <v>1</v>
      </c>
    </row>
    <row r="1478" spans="1:6" x14ac:dyDescent="0.25">
      <c r="A1478" t="s">
        <v>2960</v>
      </c>
      <c r="B1478" t="s">
        <v>2961</v>
      </c>
      <c r="C1478">
        <v>4974</v>
      </c>
      <c r="F1478">
        <v>1</v>
      </c>
    </row>
    <row r="1479" spans="1:6" x14ac:dyDescent="0.25">
      <c r="A1479" t="s">
        <v>2962</v>
      </c>
      <c r="B1479" t="s">
        <v>2963</v>
      </c>
      <c r="C1479">
        <v>4975</v>
      </c>
      <c r="F1479">
        <v>1</v>
      </c>
    </row>
    <row r="1480" spans="1:6" x14ac:dyDescent="0.25">
      <c r="A1480" t="s">
        <v>2964</v>
      </c>
      <c r="B1480" t="s">
        <v>2965</v>
      </c>
      <c r="C1480">
        <v>4976</v>
      </c>
      <c r="F1480">
        <v>1</v>
      </c>
    </row>
    <row r="1481" spans="1:6" x14ac:dyDescent="0.25">
      <c r="A1481" t="s">
        <v>2966</v>
      </c>
      <c r="B1481" t="s">
        <v>2967</v>
      </c>
      <c r="C1481">
        <v>4977</v>
      </c>
      <c r="F1481">
        <v>1</v>
      </c>
    </row>
    <row r="1482" spans="1:6" x14ac:dyDescent="0.25">
      <c r="A1482" t="s">
        <v>2968</v>
      </c>
      <c r="B1482" t="s">
        <v>2969</v>
      </c>
      <c r="C1482">
        <v>4978</v>
      </c>
      <c r="F1482">
        <v>1</v>
      </c>
    </row>
    <row r="1483" spans="1:6" x14ac:dyDescent="0.25">
      <c r="A1483" t="s">
        <v>2970</v>
      </c>
      <c r="B1483" t="s">
        <v>2971</v>
      </c>
      <c r="C1483">
        <v>4979</v>
      </c>
      <c r="F1483">
        <v>1</v>
      </c>
    </row>
    <row r="1484" spans="1:6" x14ac:dyDescent="0.25">
      <c r="A1484" t="s">
        <v>2972</v>
      </c>
      <c r="B1484" t="s">
        <v>2973</v>
      </c>
      <c r="C1484">
        <v>4980</v>
      </c>
      <c r="F1484">
        <v>1</v>
      </c>
    </row>
    <row r="1485" spans="1:6" x14ac:dyDescent="0.25">
      <c r="A1485" t="s">
        <v>2974</v>
      </c>
      <c r="B1485" t="s">
        <v>2975</v>
      </c>
      <c r="C1485">
        <v>4982</v>
      </c>
      <c r="F1485">
        <v>1</v>
      </c>
    </row>
    <row r="1486" spans="1:6" x14ac:dyDescent="0.25">
      <c r="A1486" t="s">
        <v>2976</v>
      </c>
      <c r="B1486" t="s">
        <v>2977</v>
      </c>
      <c r="C1486">
        <v>4983</v>
      </c>
      <c r="F1486">
        <v>1</v>
      </c>
    </row>
    <row r="1487" spans="1:6" x14ac:dyDescent="0.25">
      <c r="A1487" t="s">
        <v>2978</v>
      </c>
      <c r="B1487" t="s">
        <v>2979</v>
      </c>
      <c r="C1487">
        <v>4984</v>
      </c>
      <c r="F1487">
        <v>1</v>
      </c>
    </row>
    <row r="1488" spans="1:6" x14ac:dyDescent="0.25">
      <c r="A1488" t="s">
        <v>2980</v>
      </c>
      <c r="B1488" t="s">
        <v>2981</v>
      </c>
      <c r="C1488">
        <v>5205</v>
      </c>
      <c r="F1488">
        <v>1</v>
      </c>
    </row>
    <row r="1489" spans="1:6" x14ac:dyDescent="0.25">
      <c r="A1489" t="s">
        <v>2982</v>
      </c>
      <c r="B1489" t="s">
        <v>2983</v>
      </c>
      <c r="C1489">
        <v>5206</v>
      </c>
      <c r="F1489">
        <v>1</v>
      </c>
    </row>
    <row r="1490" spans="1:6" x14ac:dyDescent="0.25">
      <c r="A1490" t="s">
        <v>2984</v>
      </c>
      <c r="B1490" t="s">
        <v>2985</v>
      </c>
      <c r="C1490">
        <v>5207</v>
      </c>
      <c r="F1490">
        <v>1</v>
      </c>
    </row>
    <row r="1491" spans="1:6" x14ac:dyDescent="0.25">
      <c r="A1491" t="s">
        <v>2986</v>
      </c>
      <c r="B1491" t="s">
        <v>2987</v>
      </c>
      <c r="C1491">
        <v>5208</v>
      </c>
      <c r="F1491">
        <v>1</v>
      </c>
    </row>
    <row r="1492" spans="1:6" x14ac:dyDescent="0.25">
      <c r="A1492" t="s">
        <v>2988</v>
      </c>
      <c r="B1492" t="s">
        <v>2989</v>
      </c>
      <c r="C1492">
        <v>5209</v>
      </c>
      <c r="F1492">
        <v>1</v>
      </c>
    </row>
    <row r="1493" spans="1:6" x14ac:dyDescent="0.25">
      <c r="A1493" t="s">
        <v>2990</v>
      </c>
      <c r="B1493" t="s">
        <v>2991</v>
      </c>
      <c r="C1493">
        <v>5210</v>
      </c>
      <c r="F1493">
        <v>1</v>
      </c>
    </row>
    <row r="1494" spans="1:6" x14ac:dyDescent="0.25">
      <c r="A1494" t="s">
        <v>2992</v>
      </c>
      <c r="B1494" t="s">
        <v>2993</v>
      </c>
      <c r="C1494">
        <v>5211</v>
      </c>
      <c r="F1494">
        <v>1</v>
      </c>
    </row>
    <row r="1495" spans="1:6" x14ac:dyDescent="0.25">
      <c r="A1495" t="s">
        <v>2994</v>
      </c>
      <c r="B1495" t="s">
        <v>2995</v>
      </c>
      <c r="C1495">
        <v>5212</v>
      </c>
      <c r="F1495">
        <v>1</v>
      </c>
    </row>
    <row r="1496" spans="1:6" x14ac:dyDescent="0.25">
      <c r="A1496" t="s">
        <v>2996</v>
      </c>
      <c r="B1496" t="s">
        <v>2997</v>
      </c>
      <c r="C1496">
        <v>5213</v>
      </c>
      <c r="F1496">
        <v>1</v>
      </c>
    </row>
    <row r="1497" spans="1:6" x14ac:dyDescent="0.25">
      <c r="A1497" t="s">
        <v>2998</v>
      </c>
      <c r="B1497" t="s">
        <v>2999</v>
      </c>
      <c r="C1497">
        <v>5214</v>
      </c>
      <c r="F1497">
        <v>1</v>
      </c>
    </row>
    <row r="1498" spans="1:6" x14ac:dyDescent="0.25">
      <c r="A1498" t="s">
        <v>3000</v>
      </c>
      <c r="B1498" t="s">
        <v>3001</v>
      </c>
      <c r="C1498">
        <v>5215</v>
      </c>
      <c r="F1498">
        <v>1</v>
      </c>
    </row>
    <row r="1499" spans="1:6" x14ac:dyDescent="0.25">
      <c r="A1499" t="s">
        <v>3002</v>
      </c>
      <c r="B1499" t="s">
        <v>3003</v>
      </c>
      <c r="C1499">
        <v>5216</v>
      </c>
      <c r="F1499">
        <v>1</v>
      </c>
    </row>
    <row r="1500" spans="1:6" x14ac:dyDescent="0.25">
      <c r="A1500" t="s">
        <v>3004</v>
      </c>
      <c r="B1500" t="s">
        <v>3005</v>
      </c>
      <c r="C1500">
        <v>5217</v>
      </c>
      <c r="F1500">
        <v>1</v>
      </c>
    </row>
    <row r="1501" spans="1:6" x14ac:dyDescent="0.25">
      <c r="A1501" t="s">
        <v>3006</v>
      </c>
      <c r="B1501" t="s">
        <v>3007</v>
      </c>
      <c r="C1501">
        <v>5219</v>
      </c>
      <c r="F1501">
        <v>1</v>
      </c>
    </row>
    <row r="1502" spans="1:6" x14ac:dyDescent="0.25">
      <c r="A1502" t="s">
        <v>3008</v>
      </c>
      <c r="B1502" t="s">
        <v>3009</v>
      </c>
      <c r="C1502">
        <v>5220</v>
      </c>
      <c r="F1502">
        <v>1</v>
      </c>
    </row>
    <row r="1503" spans="1:6" x14ac:dyDescent="0.25">
      <c r="A1503" t="s">
        <v>3010</v>
      </c>
      <c r="B1503" t="s">
        <v>3011</v>
      </c>
      <c r="C1503">
        <v>5221</v>
      </c>
      <c r="F1503">
        <v>1</v>
      </c>
    </row>
    <row r="1504" spans="1:6" x14ac:dyDescent="0.25">
      <c r="A1504" t="s">
        <v>3012</v>
      </c>
      <c r="B1504" t="s">
        <v>3013</v>
      </c>
      <c r="C1504">
        <v>5222</v>
      </c>
      <c r="F1504">
        <v>1</v>
      </c>
    </row>
    <row r="1505" spans="1:6" x14ac:dyDescent="0.25">
      <c r="A1505" t="s">
        <v>3014</v>
      </c>
      <c r="B1505" t="s">
        <v>3015</v>
      </c>
      <c r="C1505">
        <v>5224</v>
      </c>
      <c r="F1505">
        <v>1</v>
      </c>
    </row>
    <row r="1506" spans="1:6" x14ac:dyDescent="0.25">
      <c r="A1506" t="s">
        <v>3016</v>
      </c>
      <c r="B1506" t="s">
        <v>3017</v>
      </c>
      <c r="C1506">
        <v>5238</v>
      </c>
      <c r="F1506">
        <v>1</v>
      </c>
    </row>
    <row r="1507" spans="1:6" x14ac:dyDescent="0.25">
      <c r="A1507" t="s">
        <v>3018</v>
      </c>
      <c r="B1507" t="s">
        <v>3019</v>
      </c>
      <c r="C1507">
        <v>5228</v>
      </c>
      <c r="F1507">
        <v>1</v>
      </c>
    </row>
    <row r="1508" spans="1:6" x14ac:dyDescent="0.25">
      <c r="A1508" t="s">
        <v>3020</v>
      </c>
      <c r="B1508" t="s">
        <v>3021</v>
      </c>
      <c r="C1508">
        <v>5232</v>
      </c>
      <c r="F1508">
        <v>1</v>
      </c>
    </row>
    <row r="1509" spans="1:6" x14ac:dyDescent="0.25">
      <c r="A1509" t="s">
        <v>3022</v>
      </c>
      <c r="B1509" t="s">
        <v>3023</v>
      </c>
      <c r="C1509">
        <v>5236</v>
      </c>
      <c r="F1509">
        <v>1</v>
      </c>
    </row>
    <row r="1510" spans="1:6" x14ac:dyDescent="0.25">
      <c r="A1510" t="s">
        <v>3024</v>
      </c>
      <c r="B1510" t="s">
        <v>3025</v>
      </c>
      <c r="C1510">
        <v>5237</v>
      </c>
      <c r="F1510">
        <v>1</v>
      </c>
    </row>
    <row r="1511" spans="1:6" x14ac:dyDescent="0.25">
      <c r="A1511" t="s">
        <v>3026</v>
      </c>
      <c r="B1511" t="s">
        <v>3027</v>
      </c>
      <c r="C1511">
        <v>5314</v>
      </c>
      <c r="F1511">
        <v>1</v>
      </c>
    </row>
    <row r="1512" spans="1:6" x14ac:dyDescent="0.25">
      <c r="A1512" t="s">
        <v>3028</v>
      </c>
      <c r="B1512" t="s">
        <v>3029</v>
      </c>
      <c r="C1512">
        <v>5310</v>
      </c>
      <c r="F1512">
        <v>1</v>
      </c>
    </row>
    <row r="1513" spans="1:6" x14ac:dyDescent="0.25">
      <c r="A1513" t="s">
        <v>3030</v>
      </c>
      <c r="B1513" t="s">
        <v>3031</v>
      </c>
      <c r="C1513">
        <v>5311</v>
      </c>
      <c r="F1513">
        <v>1</v>
      </c>
    </row>
    <row r="1514" spans="1:6" x14ac:dyDescent="0.25">
      <c r="A1514" t="s">
        <v>3032</v>
      </c>
      <c r="B1514" t="s">
        <v>3033</v>
      </c>
      <c r="C1514">
        <v>5312</v>
      </c>
      <c r="F1514">
        <v>1</v>
      </c>
    </row>
    <row r="1515" spans="1:6" x14ac:dyDescent="0.25">
      <c r="A1515" t="s">
        <v>3034</v>
      </c>
      <c r="B1515" t="s">
        <v>3035</v>
      </c>
      <c r="C1515">
        <v>5313</v>
      </c>
      <c r="F1515">
        <v>1</v>
      </c>
    </row>
    <row r="1516" spans="1:6" x14ac:dyDescent="0.25">
      <c r="A1516" t="s">
        <v>3036</v>
      </c>
      <c r="B1516" t="s">
        <v>3037</v>
      </c>
      <c r="C1516">
        <v>5318</v>
      </c>
      <c r="F1516">
        <v>1</v>
      </c>
    </row>
    <row r="1517" spans="1:6" x14ac:dyDescent="0.25">
      <c r="A1517" t="s">
        <v>3038</v>
      </c>
      <c r="B1517" t="s">
        <v>3039</v>
      </c>
      <c r="C1517">
        <v>5322</v>
      </c>
      <c r="F1517">
        <v>1</v>
      </c>
    </row>
    <row r="1518" spans="1:6" x14ac:dyDescent="0.25">
      <c r="A1518" t="s">
        <v>3040</v>
      </c>
      <c r="B1518" t="s">
        <v>3041</v>
      </c>
      <c r="C1518">
        <v>5323</v>
      </c>
      <c r="F1518">
        <v>1</v>
      </c>
    </row>
    <row r="1519" spans="1:6" x14ac:dyDescent="0.25">
      <c r="A1519" t="s">
        <v>3042</v>
      </c>
      <c r="B1519" t="s">
        <v>3043</v>
      </c>
      <c r="C1519">
        <v>5324</v>
      </c>
      <c r="F1519">
        <v>1</v>
      </c>
    </row>
    <row r="1520" spans="1:6" x14ac:dyDescent="0.25">
      <c r="A1520" t="s">
        <v>3044</v>
      </c>
      <c r="B1520" t="s">
        <v>3045</v>
      </c>
      <c r="C1520">
        <v>5326</v>
      </c>
      <c r="F1520">
        <v>1</v>
      </c>
    </row>
    <row r="1521" spans="1:6" x14ac:dyDescent="0.25">
      <c r="A1521" t="s">
        <v>3046</v>
      </c>
      <c r="B1521" t="s">
        <v>3047</v>
      </c>
      <c r="C1521">
        <v>5327</v>
      </c>
      <c r="F1521">
        <v>1</v>
      </c>
    </row>
    <row r="1522" spans="1:6" x14ac:dyDescent="0.25">
      <c r="A1522" t="s">
        <v>3048</v>
      </c>
      <c r="B1522" t="s">
        <v>3049</v>
      </c>
      <c r="C1522">
        <v>5328</v>
      </c>
      <c r="F1522">
        <v>1</v>
      </c>
    </row>
    <row r="1523" spans="1:6" x14ac:dyDescent="0.25">
      <c r="A1523" t="s">
        <v>3050</v>
      </c>
      <c r="B1523" t="s">
        <v>3051</v>
      </c>
      <c r="C1523">
        <v>5329</v>
      </c>
      <c r="F1523">
        <v>1</v>
      </c>
    </row>
    <row r="1524" spans="1:6" x14ac:dyDescent="0.25">
      <c r="A1524" t="s">
        <v>3052</v>
      </c>
      <c r="B1524" t="s">
        <v>3053</v>
      </c>
      <c r="C1524">
        <v>5330</v>
      </c>
      <c r="F1524">
        <v>1</v>
      </c>
    </row>
    <row r="1525" spans="1:6" x14ac:dyDescent="0.25">
      <c r="A1525" t="s">
        <v>3054</v>
      </c>
      <c r="B1525" t="s">
        <v>3055</v>
      </c>
      <c r="C1525">
        <v>5332</v>
      </c>
      <c r="F1525">
        <v>1</v>
      </c>
    </row>
    <row r="1526" spans="1:6" x14ac:dyDescent="0.25">
      <c r="A1526" t="s">
        <v>3056</v>
      </c>
      <c r="B1526" t="s">
        <v>3057</v>
      </c>
      <c r="C1526">
        <v>5333</v>
      </c>
      <c r="F1526">
        <v>1</v>
      </c>
    </row>
    <row r="1527" spans="1:6" x14ac:dyDescent="0.25">
      <c r="A1527" t="s">
        <v>3058</v>
      </c>
      <c r="B1527" t="s">
        <v>3059</v>
      </c>
      <c r="C1527">
        <v>5475</v>
      </c>
      <c r="F1527">
        <v>1</v>
      </c>
    </row>
    <row r="1528" spans="1:6" x14ac:dyDescent="0.25">
      <c r="A1528" t="s">
        <v>3060</v>
      </c>
      <c r="B1528" t="s">
        <v>3061</v>
      </c>
      <c r="C1528">
        <v>5476</v>
      </c>
      <c r="F1528">
        <v>1</v>
      </c>
    </row>
    <row r="1529" spans="1:6" x14ac:dyDescent="0.25">
      <c r="A1529" t="s">
        <v>3062</v>
      </c>
      <c r="B1529" t="s">
        <v>3063</v>
      </c>
      <c r="C1529">
        <v>5460</v>
      </c>
      <c r="F1529">
        <v>1</v>
      </c>
    </row>
    <row r="1530" spans="1:6" x14ac:dyDescent="0.25">
      <c r="A1530" t="s">
        <v>3064</v>
      </c>
      <c r="B1530" t="s">
        <v>3065</v>
      </c>
      <c r="C1530">
        <v>5477</v>
      </c>
      <c r="F1530">
        <v>1</v>
      </c>
    </row>
    <row r="1531" spans="1:6" x14ac:dyDescent="0.25">
      <c r="A1531" t="s">
        <v>3066</v>
      </c>
      <c r="B1531" t="s">
        <v>3067</v>
      </c>
      <c r="C1531">
        <v>5478</v>
      </c>
      <c r="F1531">
        <v>1</v>
      </c>
    </row>
    <row r="1532" spans="1:6" x14ac:dyDescent="0.25">
      <c r="A1532" t="s">
        <v>3068</v>
      </c>
      <c r="B1532" t="s">
        <v>3069</v>
      </c>
      <c r="C1532">
        <v>5479</v>
      </c>
      <c r="F1532">
        <v>1</v>
      </c>
    </row>
    <row r="1533" spans="1:6" x14ac:dyDescent="0.25">
      <c r="A1533" t="s">
        <v>3070</v>
      </c>
      <c r="B1533" t="s">
        <v>3071</v>
      </c>
      <c r="C1533">
        <v>5480</v>
      </c>
      <c r="F1533">
        <v>1</v>
      </c>
    </row>
    <row r="1534" spans="1:6" x14ac:dyDescent="0.25">
      <c r="A1534" t="s">
        <v>3072</v>
      </c>
      <c r="B1534" t="s">
        <v>3073</v>
      </c>
      <c r="C1534">
        <v>5481</v>
      </c>
      <c r="F1534">
        <v>1</v>
      </c>
    </row>
    <row r="1535" spans="1:6" x14ac:dyDescent="0.25">
      <c r="A1535" t="s">
        <v>3074</v>
      </c>
      <c r="B1535" t="s">
        <v>3075</v>
      </c>
      <c r="C1535">
        <v>5469</v>
      </c>
      <c r="F1535">
        <v>1</v>
      </c>
    </row>
    <row r="1536" spans="1:6" x14ac:dyDescent="0.25">
      <c r="A1536" t="s">
        <v>3076</v>
      </c>
      <c r="B1536" t="s">
        <v>3077</v>
      </c>
      <c r="C1536">
        <v>5470</v>
      </c>
      <c r="F1536">
        <v>1</v>
      </c>
    </row>
    <row r="1537" spans="1:6" x14ac:dyDescent="0.25">
      <c r="A1537" t="s">
        <v>3078</v>
      </c>
      <c r="B1537" t="s">
        <v>3079</v>
      </c>
      <c r="C1537">
        <v>5472</v>
      </c>
      <c r="F1537">
        <v>1</v>
      </c>
    </row>
    <row r="1538" spans="1:6" x14ac:dyDescent="0.25">
      <c r="A1538" t="s">
        <v>3080</v>
      </c>
      <c r="B1538" t="s">
        <v>3081</v>
      </c>
      <c r="C1538">
        <v>5473</v>
      </c>
      <c r="F1538">
        <v>1</v>
      </c>
    </row>
    <row r="1539" spans="1:6" x14ac:dyDescent="0.25">
      <c r="A1539" t="s">
        <v>3082</v>
      </c>
      <c r="B1539" t="s">
        <v>3083</v>
      </c>
      <c r="C1539">
        <v>5483</v>
      </c>
      <c r="F1539">
        <v>1</v>
      </c>
    </row>
    <row r="1540" spans="1:6" x14ac:dyDescent="0.25">
      <c r="A1540" t="s">
        <v>3084</v>
      </c>
      <c r="B1540" t="s">
        <v>3085</v>
      </c>
      <c r="C1540">
        <v>5484</v>
      </c>
      <c r="F1540">
        <v>1</v>
      </c>
    </row>
    <row r="1541" spans="1:6" x14ac:dyDescent="0.25">
      <c r="A1541" t="s">
        <v>3086</v>
      </c>
      <c r="B1541" t="s">
        <v>3087</v>
      </c>
      <c r="C1541">
        <v>5485</v>
      </c>
      <c r="F1541">
        <v>1</v>
      </c>
    </row>
    <row r="1542" spans="1:6" x14ac:dyDescent="0.25">
      <c r="A1542" t="s">
        <v>3088</v>
      </c>
      <c r="B1542" t="s">
        <v>3089</v>
      </c>
      <c r="C1542">
        <v>5486</v>
      </c>
      <c r="F1542">
        <v>1</v>
      </c>
    </row>
    <row r="1543" spans="1:6" x14ac:dyDescent="0.25">
      <c r="A1543" t="s">
        <v>3090</v>
      </c>
      <c r="B1543" t="s">
        <v>3091</v>
      </c>
      <c r="C1543">
        <v>5487</v>
      </c>
      <c r="F1543">
        <v>1</v>
      </c>
    </row>
    <row r="1544" spans="1:6" x14ac:dyDescent="0.25">
      <c r="A1544" t="s">
        <v>3092</v>
      </c>
      <c r="B1544" t="s">
        <v>3093</v>
      </c>
      <c r="C1544">
        <v>5488</v>
      </c>
      <c r="F1544">
        <v>1</v>
      </c>
    </row>
    <row r="1545" spans="1:6" x14ac:dyDescent="0.25">
      <c r="A1545" t="s">
        <v>3094</v>
      </c>
      <c r="B1545" t="s">
        <v>3095</v>
      </c>
      <c r="C1545">
        <v>5489</v>
      </c>
      <c r="F1545">
        <v>1</v>
      </c>
    </row>
    <row r="1546" spans="1:6" x14ac:dyDescent="0.25">
      <c r="A1546" t="s">
        <v>3096</v>
      </c>
      <c r="B1546" t="s">
        <v>3097</v>
      </c>
      <c r="C1546">
        <v>5490</v>
      </c>
      <c r="F1546">
        <v>1</v>
      </c>
    </row>
    <row r="1547" spans="1:6" x14ac:dyDescent="0.25">
      <c r="A1547" t="s">
        <v>3098</v>
      </c>
      <c r="B1547" t="s">
        <v>3099</v>
      </c>
      <c r="C1547">
        <v>5491</v>
      </c>
      <c r="F1547">
        <v>1</v>
      </c>
    </row>
    <row r="1548" spans="1:6" x14ac:dyDescent="0.25">
      <c r="A1548" t="s">
        <v>3100</v>
      </c>
      <c r="B1548" t="s">
        <v>3101</v>
      </c>
      <c r="C1548">
        <v>5492</v>
      </c>
      <c r="F1548">
        <v>1</v>
      </c>
    </row>
    <row r="1549" spans="1:6" x14ac:dyDescent="0.25">
      <c r="A1549" t="s">
        <v>3102</v>
      </c>
      <c r="B1549" t="s">
        <v>3103</v>
      </c>
      <c r="C1549">
        <v>5493</v>
      </c>
      <c r="F1549">
        <v>1</v>
      </c>
    </row>
    <row r="1550" spans="1:6" x14ac:dyDescent="0.25">
      <c r="A1550" t="s">
        <v>3104</v>
      </c>
      <c r="B1550" t="s">
        <v>3105</v>
      </c>
      <c r="C1550">
        <v>5494</v>
      </c>
      <c r="F1550">
        <v>1</v>
      </c>
    </row>
    <row r="1551" spans="1:6" x14ac:dyDescent="0.25">
      <c r="A1551" t="s">
        <v>3106</v>
      </c>
      <c r="B1551" t="s">
        <v>3107</v>
      </c>
      <c r="C1551">
        <v>5495</v>
      </c>
      <c r="F1551">
        <v>1</v>
      </c>
    </row>
    <row r="1552" spans="1:6" x14ac:dyDescent="0.25">
      <c r="A1552" t="s">
        <v>3108</v>
      </c>
      <c r="B1552" t="s">
        <v>3109</v>
      </c>
      <c r="C1552">
        <v>5496</v>
      </c>
      <c r="F1552">
        <v>1</v>
      </c>
    </row>
    <row r="1553" spans="1:6" x14ac:dyDescent="0.25">
      <c r="A1553" t="s">
        <v>3110</v>
      </c>
      <c r="B1553" t="s">
        <v>3111</v>
      </c>
      <c r="C1553">
        <v>5497</v>
      </c>
      <c r="F1553">
        <v>1</v>
      </c>
    </row>
    <row r="1554" spans="1:6" x14ac:dyDescent="0.25">
      <c r="A1554" t="s">
        <v>3112</v>
      </c>
      <c r="B1554" t="s">
        <v>3113</v>
      </c>
      <c r="C1554">
        <v>5498</v>
      </c>
      <c r="F1554">
        <v>1</v>
      </c>
    </row>
    <row r="1555" spans="1:6" x14ac:dyDescent="0.25">
      <c r="A1555" t="s">
        <v>3114</v>
      </c>
      <c r="B1555" t="s">
        <v>3115</v>
      </c>
      <c r="C1555">
        <v>5499</v>
      </c>
      <c r="F1555">
        <v>1</v>
      </c>
    </row>
    <row r="1556" spans="1:6" x14ac:dyDescent="0.25">
      <c r="A1556" t="s">
        <v>3116</v>
      </c>
      <c r="B1556" t="s">
        <v>3117</v>
      </c>
      <c r="C1556">
        <v>5500</v>
      </c>
      <c r="F1556">
        <v>1</v>
      </c>
    </row>
    <row r="1557" spans="1:6" x14ac:dyDescent="0.25">
      <c r="A1557" t="s">
        <v>3118</v>
      </c>
      <c r="B1557" t="s">
        <v>3119</v>
      </c>
      <c r="C1557">
        <v>5501</v>
      </c>
      <c r="F1557">
        <v>1</v>
      </c>
    </row>
    <row r="1558" spans="1:6" x14ac:dyDescent="0.25">
      <c r="A1558" t="s">
        <v>3120</v>
      </c>
      <c r="B1558" t="s">
        <v>3121</v>
      </c>
      <c r="C1558">
        <v>5502</v>
      </c>
      <c r="F1558">
        <v>1</v>
      </c>
    </row>
    <row r="1559" spans="1:6" x14ac:dyDescent="0.25">
      <c r="A1559" t="s">
        <v>3122</v>
      </c>
      <c r="B1559" t="s">
        <v>3123</v>
      </c>
      <c r="C1559">
        <v>5837</v>
      </c>
      <c r="F1559">
        <v>1</v>
      </c>
    </row>
    <row r="1560" spans="1:6" x14ac:dyDescent="0.25">
      <c r="A1560" t="s">
        <v>3124</v>
      </c>
      <c r="B1560" t="s">
        <v>3125</v>
      </c>
      <c r="C1560">
        <v>5932</v>
      </c>
      <c r="F1560">
        <v>1</v>
      </c>
    </row>
    <row r="1561" spans="1:6" x14ac:dyDescent="0.25">
      <c r="A1561" t="s">
        <v>3126</v>
      </c>
      <c r="B1561" t="s">
        <v>3127</v>
      </c>
      <c r="C1561">
        <v>5838</v>
      </c>
      <c r="F1561">
        <v>1</v>
      </c>
    </row>
    <row r="1562" spans="1:6" x14ac:dyDescent="0.25">
      <c r="A1562" t="s">
        <v>3128</v>
      </c>
      <c r="B1562" t="s">
        <v>3129</v>
      </c>
      <c r="C1562">
        <v>5933</v>
      </c>
      <c r="F1562">
        <v>1</v>
      </c>
    </row>
    <row r="1563" spans="1:6" x14ac:dyDescent="0.25">
      <c r="A1563" t="s">
        <v>3130</v>
      </c>
      <c r="B1563" t="s">
        <v>3131</v>
      </c>
      <c r="C1563">
        <v>5839</v>
      </c>
      <c r="F1563">
        <v>1</v>
      </c>
    </row>
    <row r="1564" spans="1:6" x14ac:dyDescent="0.25">
      <c r="A1564" t="s">
        <v>3132</v>
      </c>
      <c r="B1564" t="s">
        <v>3133</v>
      </c>
      <c r="C1564">
        <v>5934</v>
      </c>
      <c r="F1564">
        <v>1</v>
      </c>
    </row>
    <row r="1565" spans="1:6" x14ac:dyDescent="0.25">
      <c r="A1565" t="s">
        <v>3134</v>
      </c>
      <c r="B1565" t="s">
        <v>3135</v>
      </c>
      <c r="C1565">
        <v>5840</v>
      </c>
      <c r="F1565">
        <v>1</v>
      </c>
    </row>
    <row r="1566" spans="1:6" x14ac:dyDescent="0.25">
      <c r="A1566" t="s">
        <v>3136</v>
      </c>
      <c r="B1566" t="s">
        <v>3137</v>
      </c>
      <c r="C1566">
        <v>5935</v>
      </c>
      <c r="F1566">
        <v>1</v>
      </c>
    </row>
    <row r="1567" spans="1:6" x14ac:dyDescent="0.25">
      <c r="A1567" t="s">
        <v>3138</v>
      </c>
      <c r="B1567" t="s">
        <v>3139</v>
      </c>
      <c r="C1567">
        <v>5841</v>
      </c>
      <c r="F1567">
        <v>1</v>
      </c>
    </row>
    <row r="1568" spans="1:6" x14ac:dyDescent="0.25">
      <c r="A1568" t="s">
        <v>3140</v>
      </c>
      <c r="B1568" t="s">
        <v>3141</v>
      </c>
      <c r="C1568">
        <v>5936</v>
      </c>
      <c r="F1568">
        <v>1</v>
      </c>
    </row>
    <row r="1569" spans="1:6" x14ac:dyDescent="0.25">
      <c r="A1569" t="s">
        <v>3142</v>
      </c>
      <c r="B1569" t="s">
        <v>3143</v>
      </c>
      <c r="C1569">
        <v>5900</v>
      </c>
      <c r="F1569">
        <v>1</v>
      </c>
    </row>
    <row r="1570" spans="1:6" x14ac:dyDescent="0.25">
      <c r="A1570" t="s">
        <v>3144</v>
      </c>
      <c r="B1570" t="s">
        <v>3145</v>
      </c>
      <c r="C1570">
        <v>5901</v>
      </c>
      <c r="F1570">
        <v>1</v>
      </c>
    </row>
    <row r="1571" spans="1:6" x14ac:dyDescent="0.25">
      <c r="A1571" t="s">
        <v>3146</v>
      </c>
      <c r="B1571" t="s">
        <v>3147</v>
      </c>
      <c r="C1571">
        <v>5902</v>
      </c>
      <c r="F1571">
        <v>1</v>
      </c>
    </row>
    <row r="1572" spans="1:6" x14ac:dyDescent="0.25">
      <c r="A1572" t="s">
        <v>3148</v>
      </c>
      <c r="B1572" t="s">
        <v>3149</v>
      </c>
      <c r="C1572">
        <v>5903</v>
      </c>
      <c r="F1572">
        <v>1</v>
      </c>
    </row>
    <row r="1573" spans="1:6" x14ac:dyDescent="0.25">
      <c r="A1573" t="s">
        <v>3150</v>
      </c>
      <c r="B1573" t="s">
        <v>3151</v>
      </c>
      <c r="C1573">
        <v>5904</v>
      </c>
      <c r="F1573">
        <v>1</v>
      </c>
    </row>
    <row r="1574" spans="1:6" x14ac:dyDescent="0.25">
      <c r="A1574" t="s">
        <v>3152</v>
      </c>
      <c r="B1574" t="s">
        <v>3153</v>
      </c>
      <c r="C1574">
        <v>5905</v>
      </c>
      <c r="F1574">
        <v>1</v>
      </c>
    </row>
    <row r="1575" spans="1:6" x14ac:dyDescent="0.25">
      <c r="A1575" t="s">
        <v>3154</v>
      </c>
      <c r="B1575" t="s">
        <v>3155</v>
      </c>
      <c r="C1575">
        <v>5906</v>
      </c>
      <c r="F1575">
        <v>1</v>
      </c>
    </row>
    <row r="1576" spans="1:6" x14ac:dyDescent="0.25">
      <c r="A1576" t="s">
        <v>3156</v>
      </c>
      <c r="B1576" t="s">
        <v>3157</v>
      </c>
      <c r="C1576">
        <v>5907</v>
      </c>
      <c r="F1576">
        <v>1</v>
      </c>
    </row>
    <row r="1577" spans="1:6" x14ac:dyDescent="0.25">
      <c r="A1577" t="s">
        <v>3158</v>
      </c>
      <c r="B1577" t="s">
        <v>3159</v>
      </c>
      <c r="C1577">
        <v>5908</v>
      </c>
      <c r="F1577">
        <v>1</v>
      </c>
    </row>
    <row r="1578" spans="1:6" x14ac:dyDescent="0.25">
      <c r="A1578" t="s">
        <v>3160</v>
      </c>
      <c r="B1578" t="s">
        <v>3161</v>
      </c>
      <c r="C1578">
        <v>5909</v>
      </c>
      <c r="F1578">
        <v>1</v>
      </c>
    </row>
    <row r="1579" spans="1:6" x14ac:dyDescent="0.25">
      <c r="A1579" t="s">
        <v>3162</v>
      </c>
      <c r="B1579" t="s">
        <v>3163</v>
      </c>
      <c r="C1579">
        <v>5910</v>
      </c>
      <c r="F1579">
        <v>1</v>
      </c>
    </row>
    <row r="1580" spans="1:6" x14ac:dyDescent="0.25">
      <c r="A1580" t="s">
        <v>3164</v>
      </c>
      <c r="B1580" t="s">
        <v>3165</v>
      </c>
      <c r="C1580">
        <v>5911</v>
      </c>
      <c r="F1580">
        <v>1</v>
      </c>
    </row>
    <row r="1581" spans="1:6" x14ac:dyDescent="0.25">
      <c r="A1581" t="s">
        <v>3166</v>
      </c>
      <c r="B1581" t="s">
        <v>3167</v>
      </c>
      <c r="C1581">
        <v>5912</v>
      </c>
      <c r="F1581">
        <v>1</v>
      </c>
    </row>
    <row r="1582" spans="1:6" x14ac:dyDescent="0.25">
      <c r="A1582" t="s">
        <v>3168</v>
      </c>
      <c r="B1582" t="s">
        <v>3169</v>
      </c>
      <c r="C1582">
        <v>5913</v>
      </c>
      <c r="F1582">
        <v>1</v>
      </c>
    </row>
    <row r="1583" spans="1:6" x14ac:dyDescent="0.25">
      <c r="A1583" t="s">
        <v>3170</v>
      </c>
      <c r="B1583" t="s">
        <v>3171</v>
      </c>
      <c r="C1583">
        <v>5914</v>
      </c>
      <c r="F1583">
        <v>1</v>
      </c>
    </row>
    <row r="1584" spans="1:6" x14ac:dyDescent="0.25">
      <c r="A1584" t="s">
        <v>3172</v>
      </c>
      <c r="B1584" t="s">
        <v>3173</v>
      </c>
      <c r="C1584">
        <v>5915</v>
      </c>
      <c r="F1584">
        <v>1</v>
      </c>
    </row>
    <row r="1585" spans="1:6" x14ac:dyDescent="0.25">
      <c r="A1585" t="s">
        <v>3174</v>
      </c>
      <c r="B1585" t="s">
        <v>3175</v>
      </c>
      <c r="C1585">
        <v>5916</v>
      </c>
      <c r="F1585">
        <v>1</v>
      </c>
    </row>
    <row r="1586" spans="1:6" x14ac:dyDescent="0.25">
      <c r="A1586" t="s">
        <v>3176</v>
      </c>
      <c r="B1586" t="s">
        <v>3177</v>
      </c>
      <c r="C1586">
        <v>5917</v>
      </c>
      <c r="F1586">
        <v>1</v>
      </c>
    </row>
    <row r="1587" spans="1:6" x14ac:dyDescent="0.25">
      <c r="A1587" t="s">
        <v>3178</v>
      </c>
      <c r="B1587" t="s">
        <v>3179</v>
      </c>
      <c r="C1587">
        <v>5918</v>
      </c>
      <c r="F1587">
        <v>1</v>
      </c>
    </row>
    <row r="1588" spans="1:6" x14ac:dyDescent="0.25">
      <c r="A1588" t="s">
        <v>3180</v>
      </c>
      <c r="B1588" t="s">
        <v>3181</v>
      </c>
      <c r="C1588">
        <v>5919</v>
      </c>
      <c r="F1588">
        <v>1</v>
      </c>
    </row>
    <row r="1589" spans="1:6" x14ac:dyDescent="0.25">
      <c r="A1589" t="s">
        <v>3182</v>
      </c>
      <c r="B1589" t="s">
        <v>3183</v>
      </c>
      <c r="C1589">
        <v>5920</v>
      </c>
      <c r="F1589">
        <v>1</v>
      </c>
    </row>
    <row r="1590" spans="1:6" x14ac:dyDescent="0.25">
      <c r="A1590" t="s">
        <v>3184</v>
      </c>
      <c r="B1590" t="s">
        <v>3185</v>
      </c>
      <c r="C1590">
        <v>5921</v>
      </c>
      <c r="F1590">
        <v>1</v>
      </c>
    </row>
    <row r="1591" spans="1:6" x14ac:dyDescent="0.25">
      <c r="A1591" t="s">
        <v>3186</v>
      </c>
      <c r="B1591" t="s">
        <v>3187</v>
      </c>
      <c r="C1591">
        <v>5922</v>
      </c>
      <c r="F1591">
        <v>1</v>
      </c>
    </row>
    <row r="1592" spans="1:6" x14ac:dyDescent="0.25">
      <c r="A1592" t="s">
        <v>3188</v>
      </c>
      <c r="B1592" t="s">
        <v>3189</v>
      </c>
      <c r="C1592">
        <v>5923</v>
      </c>
      <c r="F1592">
        <v>1</v>
      </c>
    </row>
    <row r="1593" spans="1:6" x14ac:dyDescent="0.25">
      <c r="A1593" t="s">
        <v>3190</v>
      </c>
      <c r="B1593" t="s">
        <v>3191</v>
      </c>
      <c r="C1593">
        <v>5924</v>
      </c>
      <c r="F1593">
        <v>1</v>
      </c>
    </row>
    <row r="1594" spans="1:6" x14ac:dyDescent="0.25">
      <c r="A1594" t="s">
        <v>3192</v>
      </c>
      <c r="B1594" t="s">
        <v>3193</v>
      </c>
      <c r="C1594">
        <v>5925</v>
      </c>
      <c r="F1594">
        <v>1</v>
      </c>
    </row>
    <row r="1595" spans="1:6" x14ac:dyDescent="0.25">
      <c r="A1595" t="s">
        <v>3194</v>
      </c>
      <c r="B1595" t="s">
        <v>3195</v>
      </c>
      <c r="C1595">
        <v>5926</v>
      </c>
      <c r="F1595">
        <v>1</v>
      </c>
    </row>
    <row r="1596" spans="1:6" x14ac:dyDescent="0.25">
      <c r="A1596" t="s">
        <v>3196</v>
      </c>
      <c r="B1596" t="s">
        <v>3197</v>
      </c>
      <c r="C1596">
        <v>5927</v>
      </c>
      <c r="F1596">
        <v>1</v>
      </c>
    </row>
    <row r="1597" spans="1:6" x14ac:dyDescent="0.25">
      <c r="A1597" t="s">
        <v>3198</v>
      </c>
      <c r="B1597" t="s">
        <v>3199</v>
      </c>
      <c r="C1597">
        <v>5928</v>
      </c>
      <c r="F1597">
        <v>1</v>
      </c>
    </row>
    <row r="1598" spans="1:6" x14ac:dyDescent="0.25">
      <c r="A1598" t="s">
        <v>3200</v>
      </c>
      <c r="B1598" t="s">
        <v>3201</v>
      </c>
      <c r="C1598">
        <v>5929</v>
      </c>
      <c r="F1598">
        <v>1</v>
      </c>
    </row>
    <row r="1599" spans="1:6" x14ac:dyDescent="0.25">
      <c r="A1599" t="s">
        <v>3202</v>
      </c>
      <c r="B1599" t="s">
        <v>3203</v>
      </c>
      <c r="C1599">
        <v>5930</v>
      </c>
      <c r="F1599">
        <v>1</v>
      </c>
    </row>
    <row r="1600" spans="1:6" x14ac:dyDescent="0.25">
      <c r="A1600" t="s">
        <v>3204</v>
      </c>
      <c r="B1600" t="s">
        <v>3205</v>
      </c>
      <c r="C1600">
        <v>5931</v>
      </c>
      <c r="F1600">
        <v>1</v>
      </c>
    </row>
    <row r="1601" spans="1:6" x14ac:dyDescent="0.25">
      <c r="A1601" t="s">
        <v>3206</v>
      </c>
      <c r="B1601" t="s">
        <v>3207</v>
      </c>
      <c r="C1601">
        <v>6104</v>
      </c>
      <c r="F1601">
        <v>1</v>
      </c>
    </row>
    <row r="1602" spans="1:6" x14ac:dyDescent="0.25">
      <c r="A1602" t="s">
        <v>3208</v>
      </c>
      <c r="B1602" t="s">
        <v>3209</v>
      </c>
      <c r="C1602">
        <v>6105</v>
      </c>
      <c r="F1602">
        <v>1</v>
      </c>
    </row>
    <row r="1603" spans="1:6" x14ac:dyDescent="0.25">
      <c r="A1603" t="s">
        <v>3210</v>
      </c>
      <c r="B1603" t="s">
        <v>3211</v>
      </c>
      <c r="C1603">
        <v>6106</v>
      </c>
      <c r="F1603">
        <v>1</v>
      </c>
    </row>
    <row r="1604" spans="1:6" x14ac:dyDescent="0.25">
      <c r="A1604" t="s">
        <v>3212</v>
      </c>
      <c r="B1604" t="s">
        <v>3213</v>
      </c>
      <c r="C1604">
        <v>6108</v>
      </c>
      <c r="F1604">
        <v>1</v>
      </c>
    </row>
    <row r="1605" spans="1:6" x14ac:dyDescent="0.25">
      <c r="A1605" t="s">
        <v>3214</v>
      </c>
      <c r="B1605" t="s">
        <v>3215</v>
      </c>
      <c r="C1605">
        <v>6109</v>
      </c>
      <c r="F1605">
        <v>1</v>
      </c>
    </row>
    <row r="1606" spans="1:6" x14ac:dyDescent="0.25">
      <c r="A1606" t="s">
        <v>3216</v>
      </c>
      <c r="B1606" t="s">
        <v>3217</v>
      </c>
      <c r="C1606">
        <v>6110</v>
      </c>
      <c r="F1606">
        <v>1</v>
      </c>
    </row>
    <row r="1607" spans="1:6" x14ac:dyDescent="0.25">
      <c r="A1607" t="s">
        <v>3218</v>
      </c>
      <c r="B1607" t="s">
        <v>3219</v>
      </c>
      <c r="C1607">
        <v>6112</v>
      </c>
      <c r="F1607">
        <v>1</v>
      </c>
    </row>
    <row r="1608" spans="1:6" x14ac:dyDescent="0.25">
      <c r="A1608" t="s">
        <v>3220</v>
      </c>
      <c r="B1608" t="s">
        <v>3221</v>
      </c>
      <c r="C1608">
        <v>6159</v>
      </c>
      <c r="F1608">
        <v>1</v>
      </c>
    </row>
    <row r="1609" spans="1:6" x14ac:dyDescent="0.25">
      <c r="A1609" t="s">
        <v>3222</v>
      </c>
      <c r="B1609" t="s">
        <v>3223</v>
      </c>
      <c r="C1609">
        <v>6160</v>
      </c>
      <c r="F1609">
        <v>1</v>
      </c>
    </row>
    <row r="1610" spans="1:6" x14ac:dyDescent="0.25">
      <c r="A1610" t="s">
        <v>3224</v>
      </c>
      <c r="B1610" t="s">
        <v>3225</v>
      </c>
      <c r="C1610">
        <v>6161</v>
      </c>
      <c r="F1610">
        <v>1</v>
      </c>
    </row>
    <row r="1611" spans="1:6" x14ac:dyDescent="0.25">
      <c r="A1611" t="s">
        <v>3226</v>
      </c>
      <c r="B1611" t="s">
        <v>3227</v>
      </c>
      <c r="C1611">
        <v>6163</v>
      </c>
      <c r="F1611">
        <v>1</v>
      </c>
    </row>
    <row r="1612" spans="1:6" x14ac:dyDescent="0.25">
      <c r="A1612" t="s">
        <v>3228</v>
      </c>
      <c r="B1612" t="s">
        <v>3229</v>
      </c>
      <c r="C1612">
        <v>6164</v>
      </c>
      <c r="F1612">
        <v>1</v>
      </c>
    </row>
    <row r="1613" spans="1:6" x14ac:dyDescent="0.25">
      <c r="A1613" t="s">
        <v>3230</v>
      </c>
      <c r="B1613" t="s">
        <v>3231</v>
      </c>
      <c r="C1613">
        <v>6168</v>
      </c>
      <c r="F1613">
        <v>1</v>
      </c>
    </row>
    <row r="1614" spans="1:6" x14ac:dyDescent="0.25">
      <c r="A1614" t="s">
        <v>3232</v>
      </c>
      <c r="B1614" t="s">
        <v>3233</v>
      </c>
      <c r="C1614">
        <v>6169</v>
      </c>
      <c r="F1614">
        <v>1</v>
      </c>
    </row>
    <row r="1615" spans="1:6" x14ac:dyDescent="0.25">
      <c r="A1615" t="s">
        <v>3234</v>
      </c>
      <c r="B1615" t="s">
        <v>3235</v>
      </c>
      <c r="C1615">
        <v>6170</v>
      </c>
      <c r="F1615">
        <v>1</v>
      </c>
    </row>
    <row r="1616" spans="1:6" x14ac:dyDescent="0.25">
      <c r="A1616" t="s">
        <v>3236</v>
      </c>
      <c r="B1616" t="s">
        <v>3237</v>
      </c>
      <c r="C1616">
        <v>6172</v>
      </c>
      <c r="F1616">
        <v>1</v>
      </c>
    </row>
    <row r="1617" spans="1:6" x14ac:dyDescent="0.25">
      <c r="A1617" t="s">
        <v>3238</v>
      </c>
      <c r="B1617" t="s">
        <v>3239</v>
      </c>
      <c r="C1617">
        <v>6173</v>
      </c>
      <c r="F1617">
        <v>1</v>
      </c>
    </row>
    <row r="1618" spans="1:6" x14ac:dyDescent="0.25">
      <c r="A1618" t="s">
        <v>3240</v>
      </c>
      <c r="B1618" t="s">
        <v>3241</v>
      </c>
      <c r="C1618">
        <v>6174</v>
      </c>
      <c r="F1618">
        <v>1</v>
      </c>
    </row>
    <row r="1619" spans="1:6" x14ac:dyDescent="0.25">
      <c r="A1619" t="s">
        <v>3242</v>
      </c>
      <c r="B1619" t="s">
        <v>3243</v>
      </c>
      <c r="C1619">
        <v>6175</v>
      </c>
      <c r="F1619">
        <v>1</v>
      </c>
    </row>
    <row r="1620" spans="1:6" x14ac:dyDescent="0.25">
      <c r="A1620" t="s">
        <v>3244</v>
      </c>
      <c r="B1620" t="s">
        <v>3245</v>
      </c>
      <c r="C1620">
        <v>6176</v>
      </c>
      <c r="F1620">
        <v>1</v>
      </c>
    </row>
    <row r="1621" spans="1:6" x14ac:dyDescent="0.25">
      <c r="A1621" t="s">
        <v>3246</v>
      </c>
      <c r="B1621" t="s">
        <v>3247</v>
      </c>
      <c r="C1621">
        <v>6177</v>
      </c>
      <c r="F1621">
        <v>1</v>
      </c>
    </row>
    <row r="1622" spans="1:6" x14ac:dyDescent="0.25">
      <c r="A1622" t="s">
        <v>3248</v>
      </c>
      <c r="B1622" t="s">
        <v>3249</v>
      </c>
      <c r="C1622">
        <v>6178</v>
      </c>
      <c r="F1622">
        <v>1</v>
      </c>
    </row>
    <row r="1623" spans="1:6" x14ac:dyDescent="0.25">
      <c r="A1623" t="s">
        <v>3250</v>
      </c>
      <c r="B1623" t="s">
        <v>3251</v>
      </c>
      <c r="C1623">
        <v>6179</v>
      </c>
      <c r="F1623">
        <v>1</v>
      </c>
    </row>
    <row r="1624" spans="1:6" x14ac:dyDescent="0.25">
      <c r="A1624" t="s">
        <v>3252</v>
      </c>
      <c r="B1624" t="s">
        <v>3253</v>
      </c>
      <c r="C1624">
        <v>6180</v>
      </c>
      <c r="F1624">
        <v>1</v>
      </c>
    </row>
    <row r="1625" spans="1:6" x14ac:dyDescent="0.25">
      <c r="A1625" t="s">
        <v>3254</v>
      </c>
      <c r="B1625" t="s">
        <v>3255</v>
      </c>
      <c r="C1625">
        <v>6181</v>
      </c>
      <c r="F1625">
        <v>1</v>
      </c>
    </row>
    <row r="1626" spans="1:6" x14ac:dyDescent="0.25">
      <c r="A1626" t="s">
        <v>3256</v>
      </c>
      <c r="B1626" t="s">
        <v>3257</v>
      </c>
      <c r="C1626">
        <v>6182</v>
      </c>
      <c r="F1626">
        <v>1</v>
      </c>
    </row>
    <row r="1627" spans="1:6" x14ac:dyDescent="0.25">
      <c r="A1627" t="s">
        <v>3258</v>
      </c>
      <c r="B1627" t="s">
        <v>3259</v>
      </c>
      <c r="C1627">
        <v>6183</v>
      </c>
      <c r="F1627">
        <v>1</v>
      </c>
    </row>
    <row r="1628" spans="1:6" x14ac:dyDescent="0.25">
      <c r="A1628" t="s">
        <v>3260</v>
      </c>
      <c r="B1628" t="s">
        <v>3261</v>
      </c>
      <c r="C1628">
        <v>6184</v>
      </c>
      <c r="F1628">
        <v>1</v>
      </c>
    </row>
    <row r="1629" spans="1:6" x14ac:dyDescent="0.25">
      <c r="A1629" t="s">
        <v>3262</v>
      </c>
      <c r="B1629" t="s">
        <v>3263</v>
      </c>
      <c r="C1629">
        <v>6185</v>
      </c>
      <c r="F1629">
        <v>1</v>
      </c>
    </row>
    <row r="1630" spans="1:6" x14ac:dyDescent="0.25">
      <c r="A1630" t="s">
        <v>3264</v>
      </c>
      <c r="B1630" t="s">
        <v>3265</v>
      </c>
      <c r="C1630">
        <v>6186</v>
      </c>
      <c r="F1630">
        <v>1</v>
      </c>
    </row>
    <row r="1631" spans="1:6" x14ac:dyDescent="0.25">
      <c r="A1631" t="s">
        <v>3266</v>
      </c>
      <c r="B1631" t="s">
        <v>3267</v>
      </c>
      <c r="C1631">
        <v>6187</v>
      </c>
      <c r="F1631">
        <v>1</v>
      </c>
    </row>
    <row r="1632" spans="1:6" x14ac:dyDescent="0.25">
      <c r="A1632" t="s">
        <v>3268</v>
      </c>
      <c r="B1632" t="s">
        <v>3269</v>
      </c>
      <c r="C1632">
        <v>6188</v>
      </c>
      <c r="F1632">
        <v>1</v>
      </c>
    </row>
    <row r="1633" spans="1:6" x14ac:dyDescent="0.25">
      <c r="A1633" t="s">
        <v>3270</v>
      </c>
      <c r="B1633" t="s">
        <v>3271</v>
      </c>
      <c r="C1633">
        <v>6189</v>
      </c>
      <c r="F1633">
        <v>1</v>
      </c>
    </row>
    <row r="1634" spans="1:6" x14ac:dyDescent="0.25">
      <c r="A1634" t="s">
        <v>3272</v>
      </c>
      <c r="B1634" t="s">
        <v>3273</v>
      </c>
      <c r="C1634">
        <v>6191</v>
      </c>
      <c r="F1634">
        <v>1</v>
      </c>
    </row>
    <row r="1635" spans="1:6" x14ac:dyDescent="0.25">
      <c r="A1635" t="s">
        <v>3274</v>
      </c>
      <c r="B1635" t="s">
        <v>3275</v>
      </c>
      <c r="C1635">
        <v>6192</v>
      </c>
      <c r="F1635">
        <v>1</v>
      </c>
    </row>
    <row r="1636" spans="1:6" x14ac:dyDescent="0.25">
      <c r="A1636" t="s">
        <v>3276</v>
      </c>
      <c r="B1636" t="s">
        <v>3277</v>
      </c>
      <c r="C1636">
        <v>6193</v>
      </c>
      <c r="F1636">
        <v>1</v>
      </c>
    </row>
    <row r="1637" spans="1:6" x14ac:dyDescent="0.25">
      <c r="A1637" t="s">
        <v>3278</v>
      </c>
      <c r="B1637" t="s">
        <v>3279</v>
      </c>
      <c r="C1637">
        <v>6194</v>
      </c>
      <c r="F1637">
        <v>1</v>
      </c>
    </row>
    <row r="1638" spans="1:6" x14ac:dyDescent="0.25">
      <c r="A1638" t="s">
        <v>3280</v>
      </c>
      <c r="B1638" t="s">
        <v>3281</v>
      </c>
      <c r="C1638">
        <v>6195</v>
      </c>
      <c r="F1638">
        <v>1</v>
      </c>
    </row>
    <row r="1639" spans="1:6" x14ac:dyDescent="0.25">
      <c r="A1639" t="s">
        <v>3282</v>
      </c>
      <c r="B1639" t="s">
        <v>3283</v>
      </c>
      <c r="C1639">
        <v>6196</v>
      </c>
      <c r="F1639">
        <v>1</v>
      </c>
    </row>
    <row r="1640" spans="1:6" x14ac:dyDescent="0.25">
      <c r="A1640" t="s">
        <v>3284</v>
      </c>
      <c r="B1640" t="s">
        <v>3285</v>
      </c>
      <c r="C1640">
        <v>6197</v>
      </c>
      <c r="F1640">
        <v>1</v>
      </c>
    </row>
    <row r="1641" spans="1:6" x14ac:dyDescent="0.25">
      <c r="A1641" t="s">
        <v>3286</v>
      </c>
      <c r="B1641" t="s">
        <v>3287</v>
      </c>
      <c r="C1641">
        <v>6209</v>
      </c>
      <c r="F1641">
        <v>1</v>
      </c>
    </row>
    <row r="1642" spans="1:6" x14ac:dyDescent="0.25">
      <c r="A1642" t="s">
        <v>3288</v>
      </c>
      <c r="B1642" t="s">
        <v>3289</v>
      </c>
      <c r="C1642">
        <v>6198</v>
      </c>
      <c r="F1642">
        <v>1</v>
      </c>
    </row>
    <row r="1643" spans="1:6" x14ac:dyDescent="0.25">
      <c r="A1643" t="s">
        <v>3290</v>
      </c>
      <c r="B1643" t="s">
        <v>3291</v>
      </c>
      <c r="C1643">
        <v>6199</v>
      </c>
      <c r="F1643">
        <v>1</v>
      </c>
    </row>
    <row r="1644" spans="1:6" x14ac:dyDescent="0.25">
      <c r="A1644" t="s">
        <v>3292</v>
      </c>
      <c r="B1644" t="s">
        <v>3293</v>
      </c>
      <c r="C1644">
        <v>6200</v>
      </c>
      <c r="F1644">
        <v>1</v>
      </c>
    </row>
    <row r="1645" spans="1:6" x14ac:dyDescent="0.25">
      <c r="A1645" t="s">
        <v>3294</v>
      </c>
      <c r="B1645" t="s">
        <v>3295</v>
      </c>
      <c r="C1645">
        <v>6201</v>
      </c>
      <c r="F1645">
        <v>1</v>
      </c>
    </row>
    <row r="1646" spans="1:6" x14ac:dyDescent="0.25">
      <c r="A1646" t="s">
        <v>3296</v>
      </c>
      <c r="B1646" t="s">
        <v>3297</v>
      </c>
      <c r="C1646">
        <v>6202</v>
      </c>
      <c r="F1646">
        <v>1</v>
      </c>
    </row>
    <row r="1647" spans="1:6" x14ac:dyDescent="0.25">
      <c r="A1647" t="s">
        <v>3298</v>
      </c>
      <c r="B1647" t="s">
        <v>3299</v>
      </c>
      <c r="C1647">
        <v>6203</v>
      </c>
      <c r="F1647">
        <v>1</v>
      </c>
    </row>
    <row r="1648" spans="1:6" x14ac:dyDescent="0.25">
      <c r="A1648" t="s">
        <v>3300</v>
      </c>
      <c r="B1648" t="s">
        <v>3301</v>
      </c>
      <c r="C1648">
        <v>6204</v>
      </c>
      <c r="F1648">
        <v>1</v>
      </c>
    </row>
    <row r="1649" spans="1:6" x14ac:dyDescent="0.25">
      <c r="A1649" t="s">
        <v>3302</v>
      </c>
      <c r="B1649" t="s">
        <v>3303</v>
      </c>
      <c r="C1649">
        <v>6205</v>
      </c>
      <c r="F1649">
        <v>1</v>
      </c>
    </row>
    <row r="1650" spans="1:6" x14ac:dyDescent="0.25">
      <c r="A1650" t="s">
        <v>3304</v>
      </c>
      <c r="B1650" t="s">
        <v>3305</v>
      </c>
      <c r="C1650">
        <v>6208</v>
      </c>
      <c r="F1650">
        <v>1</v>
      </c>
    </row>
    <row r="1651" spans="1:6" x14ac:dyDescent="0.25">
      <c r="A1651" t="s">
        <v>3306</v>
      </c>
      <c r="B1651" t="s">
        <v>3307</v>
      </c>
      <c r="C1651">
        <v>6210</v>
      </c>
      <c r="F1651">
        <v>1</v>
      </c>
    </row>
    <row r="1652" spans="1:6" x14ac:dyDescent="0.25">
      <c r="A1652" t="s">
        <v>3308</v>
      </c>
      <c r="B1652" t="s">
        <v>3309</v>
      </c>
      <c r="C1652">
        <v>6309</v>
      </c>
      <c r="F1652">
        <v>1</v>
      </c>
    </row>
    <row r="1653" spans="1:6" x14ac:dyDescent="0.25">
      <c r="A1653" t="s">
        <v>3310</v>
      </c>
      <c r="B1653" t="s">
        <v>3311</v>
      </c>
      <c r="C1653">
        <v>6310</v>
      </c>
      <c r="F1653">
        <v>1</v>
      </c>
    </row>
    <row r="1654" spans="1:6" x14ac:dyDescent="0.25">
      <c r="A1654" t="s">
        <v>3312</v>
      </c>
      <c r="B1654" t="s">
        <v>3313</v>
      </c>
      <c r="C1654">
        <v>6311</v>
      </c>
      <c r="F1654">
        <v>1</v>
      </c>
    </row>
    <row r="1655" spans="1:6" x14ac:dyDescent="0.25">
      <c r="A1655" t="s">
        <v>3314</v>
      </c>
      <c r="B1655" t="s">
        <v>3315</v>
      </c>
      <c r="C1655">
        <v>6312</v>
      </c>
      <c r="F1655">
        <v>1</v>
      </c>
    </row>
    <row r="1656" spans="1:6" x14ac:dyDescent="0.25">
      <c r="A1656" t="s">
        <v>3316</v>
      </c>
      <c r="B1656" t="s">
        <v>3317</v>
      </c>
      <c r="C1656">
        <v>6313</v>
      </c>
      <c r="F1656">
        <v>1</v>
      </c>
    </row>
    <row r="1657" spans="1:6" x14ac:dyDescent="0.25">
      <c r="A1657" t="s">
        <v>3318</v>
      </c>
      <c r="B1657" t="s">
        <v>3319</v>
      </c>
      <c r="C1657">
        <v>6314</v>
      </c>
      <c r="F1657">
        <v>1</v>
      </c>
    </row>
    <row r="1658" spans="1:6" x14ac:dyDescent="0.25">
      <c r="A1658" t="s">
        <v>3320</v>
      </c>
      <c r="B1658" t="s">
        <v>3321</v>
      </c>
      <c r="C1658">
        <v>6315</v>
      </c>
      <c r="F1658">
        <v>1</v>
      </c>
    </row>
    <row r="1659" spans="1:6" x14ac:dyDescent="0.25">
      <c r="A1659" t="s">
        <v>3322</v>
      </c>
      <c r="B1659" t="s">
        <v>3323</v>
      </c>
      <c r="C1659">
        <v>6316</v>
      </c>
      <c r="F1659">
        <v>1</v>
      </c>
    </row>
    <row r="1660" spans="1:6" x14ac:dyDescent="0.25">
      <c r="A1660" t="s">
        <v>3324</v>
      </c>
      <c r="B1660" t="s">
        <v>3325</v>
      </c>
      <c r="C1660">
        <v>6317</v>
      </c>
      <c r="F1660">
        <v>1</v>
      </c>
    </row>
    <row r="1661" spans="1:6" x14ac:dyDescent="0.25">
      <c r="A1661" t="s">
        <v>3326</v>
      </c>
      <c r="B1661" t="s">
        <v>3327</v>
      </c>
      <c r="C1661">
        <v>6318</v>
      </c>
      <c r="F1661">
        <v>1</v>
      </c>
    </row>
    <row r="1662" spans="1:6" x14ac:dyDescent="0.25">
      <c r="A1662" t="s">
        <v>3328</v>
      </c>
      <c r="B1662" t="s">
        <v>3329</v>
      </c>
      <c r="C1662">
        <v>6319</v>
      </c>
      <c r="F1662">
        <v>1</v>
      </c>
    </row>
    <row r="1663" spans="1:6" x14ac:dyDescent="0.25">
      <c r="A1663" t="s">
        <v>3330</v>
      </c>
      <c r="B1663" t="s">
        <v>3331</v>
      </c>
      <c r="C1663">
        <v>6320</v>
      </c>
      <c r="F1663">
        <v>1</v>
      </c>
    </row>
    <row r="1664" spans="1:6" x14ac:dyDescent="0.25">
      <c r="A1664" t="s">
        <v>3332</v>
      </c>
      <c r="B1664" t="s">
        <v>3333</v>
      </c>
      <c r="C1664">
        <v>6321</v>
      </c>
      <c r="F1664">
        <v>1</v>
      </c>
    </row>
    <row r="1665" spans="1:6" x14ac:dyDescent="0.25">
      <c r="A1665" t="s">
        <v>3334</v>
      </c>
      <c r="B1665" t="s">
        <v>3335</v>
      </c>
      <c r="C1665">
        <v>6322</v>
      </c>
      <c r="F1665">
        <v>1</v>
      </c>
    </row>
    <row r="1666" spans="1:6" x14ac:dyDescent="0.25">
      <c r="A1666" t="s">
        <v>3336</v>
      </c>
      <c r="B1666" t="s">
        <v>3337</v>
      </c>
      <c r="C1666">
        <v>6323</v>
      </c>
      <c r="F1666">
        <v>1</v>
      </c>
    </row>
    <row r="1667" spans="1:6" x14ac:dyDescent="0.25">
      <c r="A1667" t="s">
        <v>3338</v>
      </c>
      <c r="B1667" t="s">
        <v>3339</v>
      </c>
      <c r="C1667">
        <v>6324</v>
      </c>
      <c r="F1667">
        <v>1</v>
      </c>
    </row>
    <row r="1668" spans="1:6" x14ac:dyDescent="0.25">
      <c r="A1668" t="s">
        <v>3340</v>
      </c>
      <c r="B1668" t="s">
        <v>3341</v>
      </c>
      <c r="C1668">
        <v>6326</v>
      </c>
      <c r="F1668">
        <v>1</v>
      </c>
    </row>
    <row r="1669" spans="1:6" x14ac:dyDescent="0.25">
      <c r="A1669" t="s">
        <v>3342</v>
      </c>
      <c r="B1669" t="s">
        <v>3343</v>
      </c>
      <c r="C1669">
        <v>6470</v>
      </c>
      <c r="D1669">
        <v>6523</v>
      </c>
      <c r="F1669">
        <v>2</v>
      </c>
    </row>
    <row r="1670" spans="1:6" x14ac:dyDescent="0.25">
      <c r="A1670" t="s">
        <v>3344</v>
      </c>
      <c r="B1670" t="s">
        <v>3345</v>
      </c>
      <c r="C1670">
        <v>6471</v>
      </c>
      <c r="F1670">
        <v>1</v>
      </c>
    </row>
    <row r="1671" spans="1:6" x14ac:dyDescent="0.25">
      <c r="A1671" t="s">
        <v>3346</v>
      </c>
      <c r="B1671" t="s">
        <v>3347</v>
      </c>
      <c r="C1671">
        <v>6472</v>
      </c>
      <c r="F1671">
        <v>1</v>
      </c>
    </row>
    <row r="1672" spans="1:6" x14ac:dyDescent="0.25">
      <c r="A1672" t="s">
        <v>3348</v>
      </c>
      <c r="B1672" t="s">
        <v>3349</v>
      </c>
      <c r="C1672">
        <v>6473</v>
      </c>
      <c r="F1672">
        <v>1</v>
      </c>
    </row>
    <row r="1673" spans="1:6" x14ac:dyDescent="0.25">
      <c r="A1673" t="s">
        <v>3350</v>
      </c>
      <c r="B1673" t="s">
        <v>3351</v>
      </c>
      <c r="C1673">
        <v>6474</v>
      </c>
      <c r="F1673">
        <v>1</v>
      </c>
    </row>
    <row r="1674" spans="1:6" x14ac:dyDescent="0.25">
      <c r="A1674" t="s">
        <v>3352</v>
      </c>
      <c r="B1674" t="s">
        <v>3353</v>
      </c>
      <c r="C1674">
        <v>6478</v>
      </c>
      <c r="F1674">
        <v>1</v>
      </c>
    </row>
    <row r="1675" spans="1:6" x14ac:dyDescent="0.25">
      <c r="A1675" t="s">
        <v>3354</v>
      </c>
      <c r="B1675" t="s">
        <v>3355</v>
      </c>
      <c r="C1675">
        <v>6479</v>
      </c>
      <c r="F1675">
        <v>1</v>
      </c>
    </row>
    <row r="1676" spans="1:6" x14ac:dyDescent="0.25">
      <c r="A1676" t="s">
        <v>3356</v>
      </c>
      <c r="B1676" t="s">
        <v>3357</v>
      </c>
      <c r="C1676">
        <v>6480</v>
      </c>
      <c r="F1676">
        <v>1</v>
      </c>
    </row>
    <row r="1677" spans="1:6" x14ac:dyDescent="0.25">
      <c r="A1677" t="s">
        <v>3358</v>
      </c>
      <c r="B1677" t="s">
        <v>3359</v>
      </c>
      <c r="C1677">
        <v>6482</v>
      </c>
      <c r="F1677">
        <v>1</v>
      </c>
    </row>
    <row r="1678" spans="1:6" x14ac:dyDescent="0.25">
      <c r="A1678" t="s">
        <v>3360</v>
      </c>
      <c r="B1678" t="s">
        <v>3361</v>
      </c>
      <c r="C1678">
        <v>6483</v>
      </c>
      <c r="F1678">
        <v>1</v>
      </c>
    </row>
    <row r="1679" spans="1:6" x14ac:dyDescent="0.25">
      <c r="A1679" t="s">
        <v>3362</v>
      </c>
      <c r="B1679" t="s">
        <v>3363</v>
      </c>
      <c r="C1679">
        <v>6484</v>
      </c>
      <c r="F1679">
        <v>1</v>
      </c>
    </row>
    <row r="1680" spans="1:6" x14ac:dyDescent="0.25">
      <c r="A1680" t="s">
        <v>3364</v>
      </c>
      <c r="B1680" t="s">
        <v>3365</v>
      </c>
      <c r="C1680">
        <v>6485</v>
      </c>
      <c r="F1680">
        <v>1</v>
      </c>
    </row>
    <row r="1681" spans="1:6" x14ac:dyDescent="0.25">
      <c r="A1681" t="s">
        <v>3366</v>
      </c>
      <c r="B1681" t="s">
        <v>3367</v>
      </c>
      <c r="C1681">
        <v>6486</v>
      </c>
      <c r="F1681">
        <v>1</v>
      </c>
    </row>
    <row r="1682" spans="1:6" x14ac:dyDescent="0.25">
      <c r="A1682" t="s">
        <v>3368</v>
      </c>
      <c r="B1682" t="s">
        <v>3369</v>
      </c>
      <c r="C1682">
        <v>6487</v>
      </c>
      <c r="F1682">
        <v>1</v>
      </c>
    </row>
    <row r="1683" spans="1:6" x14ac:dyDescent="0.25">
      <c r="A1683" t="s">
        <v>3370</v>
      </c>
      <c r="B1683" t="s">
        <v>3371</v>
      </c>
      <c r="C1683">
        <v>6488</v>
      </c>
      <c r="F1683">
        <v>1</v>
      </c>
    </row>
    <row r="1684" spans="1:6" x14ac:dyDescent="0.25">
      <c r="A1684" t="s">
        <v>3372</v>
      </c>
      <c r="B1684" t="s">
        <v>3373</v>
      </c>
      <c r="C1684">
        <v>6489</v>
      </c>
      <c r="F1684">
        <v>1</v>
      </c>
    </row>
    <row r="1685" spans="1:6" x14ac:dyDescent="0.25">
      <c r="A1685" t="s">
        <v>3374</v>
      </c>
      <c r="B1685" t="s">
        <v>3375</v>
      </c>
      <c r="C1685">
        <v>6490</v>
      </c>
      <c r="F1685">
        <v>1</v>
      </c>
    </row>
    <row r="1686" spans="1:6" x14ac:dyDescent="0.25">
      <c r="A1686" t="s">
        <v>3376</v>
      </c>
      <c r="B1686" t="s">
        <v>3377</v>
      </c>
      <c r="C1686">
        <v>6491</v>
      </c>
      <c r="F1686">
        <v>1</v>
      </c>
    </row>
    <row r="1687" spans="1:6" x14ac:dyDescent="0.25">
      <c r="A1687" t="s">
        <v>3378</v>
      </c>
      <c r="B1687" t="s">
        <v>3379</v>
      </c>
      <c r="C1687">
        <v>6492</v>
      </c>
      <c r="F1687">
        <v>1</v>
      </c>
    </row>
    <row r="1688" spans="1:6" x14ac:dyDescent="0.25">
      <c r="A1688" t="s">
        <v>3380</v>
      </c>
      <c r="B1688" t="s">
        <v>3381</v>
      </c>
      <c r="C1688">
        <v>6493</v>
      </c>
      <c r="F1688">
        <v>1</v>
      </c>
    </row>
    <row r="1689" spans="1:6" x14ac:dyDescent="0.25">
      <c r="A1689" t="s">
        <v>3382</v>
      </c>
      <c r="B1689" t="s">
        <v>3383</v>
      </c>
      <c r="C1689">
        <v>6494</v>
      </c>
      <c r="F1689">
        <v>1</v>
      </c>
    </row>
    <row r="1690" spans="1:6" x14ac:dyDescent="0.25">
      <c r="A1690" t="s">
        <v>3384</v>
      </c>
      <c r="B1690" t="s">
        <v>3385</v>
      </c>
      <c r="C1690">
        <v>6495</v>
      </c>
      <c r="F1690">
        <v>1</v>
      </c>
    </row>
    <row r="1691" spans="1:6" x14ac:dyDescent="0.25">
      <c r="A1691" t="s">
        <v>3386</v>
      </c>
      <c r="B1691" t="s">
        <v>3387</v>
      </c>
      <c r="C1691">
        <v>6496</v>
      </c>
      <c r="F1691">
        <v>1</v>
      </c>
    </row>
    <row r="1692" spans="1:6" x14ac:dyDescent="0.25">
      <c r="A1692" t="s">
        <v>3388</v>
      </c>
      <c r="B1692" t="s">
        <v>3389</v>
      </c>
      <c r="C1692">
        <v>6497</v>
      </c>
      <c r="F1692">
        <v>1</v>
      </c>
    </row>
    <row r="1693" spans="1:6" x14ac:dyDescent="0.25">
      <c r="A1693" t="s">
        <v>3390</v>
      </c>
      <c r="B1693" t="s">
        <v>3391</v>
      </c>
      <c r="C1693">
        <v>6498</v>
      </c>
      <c r="F1693">
        <v>1</v>
      </c>
    </row>
    <row r="1694" spans="1:6" x14ac:dyDescent="0.25">
      <c r="A1694" t="s">
        <v>3392</v>
      </c>
      <c r="B1694" t="s">
        <v>3393</v>
      </c>
      <c r="C1694">
        <v>6499</v>
      </c>
      <c r="F1694">
        <v>1</v>
      </c>
    </row>
    <row r="1695" spans="1:6" x14ac:dyDescent="0.25">
      <c r="A1695" t="s">
        <v>3394</v>
      </c>
      <c r="B1695" t="s">
        <v>3395</v>
      </c>
      <c r="C1695">
        <v>6500</v>
      </c>
      <c r="F1695">
        <v>1</v>
      </c>
    </row>
    <row r="1696" spans="1:6" x14ac:dyDescent="0.25">
      <c r="A1696" t="s">
        <v>3396</v>
      </c>
      <c r="B1696" t="s">
        <v>3397</v>
      </c>
      <c r="C1696">
        <v>6501</v>
      </c>
      <c r="F1696">
        <v>1</v>
      </c>
    </row>
    <row r="1697" spans="1:6" x14ac:dyDescent="0.25">
      <c r="A1697" t="s">
        <v>3398</v>
      </c>
      <c r="B1697" t="s">
        <v>3399</v>
      </c>
      <c r="C1697">
        <v>6502</v>
      </c>
      <c r="F1697">
        <v>1</v>
      </c>
    </row>
    <row r="1698" spans="1:6" x14ac:dyDescent="0.25">
      <c r="A1698" t="s">
        <v>3400</v>
      </c>
      <c r="B1698" t="s">
        <v>3401</v>
      </c>
      <c r="C1698">
        <v>6503</v>
      </c>
      <c r="F1698">
        <v>1</v>
      </c>
    </row>
    <row r="1699" spans="1:6" x14ac:dyDescent="0.25">
      <c r="A1699" t="s">
        <v>3402</v>
      </c>
      <c r="B1699" t="s">
        <v>3403</v>
      </c>
      <c r="C1699">
        <v>6504</v>
      </c>
      <c r="F1699">
        <v>1</v>
      </c>
    </row>
    <row r="1700" spans="1:6" x14ac:dyDescent="0.25">
      <c r="A1700" t="s">
        <v>3404</v>
      </c>
      <c r="B1700" t="s">
        <v>3405</v>
      </c>
      <c r="C1700">
        <v>6505</v>
      </c>
      <c r="F1700">
        <v>1</v>
      </c>
    </row>
    <row r="1701" spans="1:6" x14ac:dyDescent="0.25">
      <c r="A1701" t="s">
        <v>3406</v>
      </c>
      <c r="B1701" t="s">
        <v>3407</v>
      </c>
      <c r="C1701">
        <v>6506</v>
      </c>
      <c r="F1701">
        <v>1</v>
      </c>
    </row>
    <row r="1702" spans="1:6" x14ac:dyDescent="0.25">
      <c r="A1702" t="s">
        <v>3408</v>
      </c>
      <c r="B1702" t="s">
        <v>3409</v>
      </c>
      <c r="C1702">
        <v>6507</v>
      </c>
      <c r="F1702">
        <v>1</v>
      </c>
    </row>
    <row r="1703" spans="1:6" x14ac:dyDescent="0.25">
      <c r="A1703" t="s">
        <v>3410</v>
      </c>
      <c r="B1703" t="s">
        <v>3411</v>
      </c>
      <c r="C1703">
        <v>6508</v>
      </c>
      <c r="F1703">
        <v>1</v>
      </c>
    </row>
    <row r="1704" spans="1:6" x14ac:dyDescent="0.25">
      <c r="A1704" t="s">
        <v>3412</v>
      </c>
      <c r="B1704" t="s">
        <v>3413</v>
      </c>
      <c r="C1704">
        <v>6509</v>
      </c>
      <c r="F1704">
        <v>1</v>
      </c>
    </row>
    <row r="1705" spans="1:6" x14ac:dyDescent="0.25">
      <c r="A1705" t="s">
        <v>3414</v>
      </c>
      <c r="B1705" t="s">
        <v>3415</v>
      </c>
      <c r="C1705">
        <v>6510</v>
      </c>
      <c r="F1705">
        <v>1</v>
      </c>
    </row>
    <row r="1706" spans="1:6" x14ac:dyDescent="0.25">
      <c r="A1706" t="s">
        <v>3416</v>
      </c>
      <c r="B1706" t="s">
        <v>3417</v>
      </c>
      <c r="C1706">
        <v>6511</v>
      </c>
      <c r="F1706">
        <v>1</v>
      </c>
    </row>
    <row r="1707" spans="1:6" x14ac:dyDescent="0.25">
      <c r="A1707" t="s">
        <v>3418</v>
      </c>
      <c r="B1707" t="s">
        <v>3419</v>
      </c>
      <c r="C1707">
        <v>6512</v>
      </c>
      <c r="F1707">
        <v>1</v>
      </c>
    </row>
    <row r="1708" spans="1:6" x14ac:dyDescent="0.25">
      <c r="A1708" t="s">
        <v>3420</v>
      </c>
      <c r="B1708" t="s">
        <v>3421</v>
      </c>
      <c r="C1708">
        <v>6513</v>
      </c>
      <c r="F1708">
        <v>1</v>
      </c>
    </row>
    <row r="1709" spans="1:6" x14ac:dyDescent="0.25">
      <c r="A1709" t="s">
        <v>3422</v>
      </c>
      <c r="B1709" t="s">
        <v>3423</v>
      </c>
      <c r="C1709">
        <v>6514</v>
      </c>
      <c r="F1709">
        <v>1</v>
      </c>
    </row>
    <row r="1710" spans="1:6" x14ac:dyDescent="0.25">
      <c r="A1710" t="s">
        <v>3424</v>
      </c>
      <c r="B1710" t="s">
        <v>3425</v>
      </c>
      <c r="C1710">
        <v>6515</v>
      </c>
      <c r="F1710">
        <v>1</v>
      </c>
    </row>
    <row r="1711" spans="1:6" x14ac:dyDescent="0.25">
      <c r="A1711" t="s">
        <v>3426</v>
      </c>
      <c r="B1711" t="s">
        <v>3427</v>
      </c>
      <c r="C1711">
        <v>6516</v>
      </c>
      <c r="F1711">
        <v>1</v>
      </c>
    </row>
    <row r="1712" spans="1:6" x14ac:dyDescent="0.25">
      <c r="A1712" t="s">
        <v>3428</v>
      </c>
      <c r="B1712" t="s">
        <v>3429</v>
      </c>
      <c r="C1712">
        <v>6517</v>
      </c>
      <c r="F1712">
        <v>1</v>
      </c>
    </row>
    <row r="1713" spans="1:6" x14ac:dyDescent="0.25">
      <c r="A1713" t="s">
        <v>3430</v>
      </c>
      <c r="B1713" t="s">
        <v>3431</v>
      </c>
      <c r="C1713">
        <v>6518</v>
      </c>
      <c r="F1713">
        <v>1</v>
      </c>
    </row>
    <row r="1714" spans="1:6" x14ac:dyDescent="0.25">
      <c r="A1714" t="s">
        <v>3432</v>
      </c>
      <c r="B1714" t="s">
        <v>3433</v>
      </c>
      <c r="C1714">
        <v>6519</v>
      </c>
      <c r="F1714">
        <v>1</v>
      </c>
    </row>
    <row r="1715" spans="1:6" x14ac:dyDescent="0.25">
      <c r="A1715" t="s">
        <v>3434</v>
      </c>
      <c r="B1715" t="s">
        <v>3435</v>
      </c>
      <c r="C1715">
        <v>6521</v>
      </c>
      <c r="F1715">
        <v>1</v>
      </c>
    </row>
    <row r="1716" spans="1:6" x14ac:dyDescent="0.25">
      <c r="A1716" t="s">
        <v>3436</v>
      </c>
      <c r="B1716" t="s">
        <v>3437</v>
      </c>
      <c r="C1716">
        <v>6522</v>
      </c>
      <c r="F1716">
        <v>1</v>
      </c>
    </row>
    <row r="1717" spans="1:6" x14ac:dyDescent="0.25">
      <c r="A1717" t="s">
        <v>3438</v>
      </c>
      <c r="B1717" t="s">
        <v>3439</v>
      </c>
      <c r="C1717">
        <v>6702</v>
      </c>
      <c r="F1717">
        <v>1</v>
      </c>
    </row>
    <row r="1718" spans="1:6" x14ac:dyDescent="0.25">
      <c r="A1718" t="s">
        <v>3440</v>
      </c>
      <c r="B1718" t="s">
        <v>3441</v>
      </c>
      <c r="C1718">
        <v>6703</v>
      </c>
      <c r="F1718">
        <v>1</v>
      </c>
    </row>
    <row r="1719" spans="1:6" x14ac:dyDescent="0.25">
      <c r="A1719" t="s">
        <v>3442</v>
      </c>
      <c r="B1719" t="s">
        <v>3443</v>
      </c>
      <c r="C1719">
        <v>6704</v>
      </c>
      <c r="F1719">
        <v>1</v>
      </c>
    </row>
    <row r="1720" spans="1:6" x14ac:dyDescent="0.25">
      <c r="A1720" t="s">
        <v>3444</v>
      </c>
      <c r="B1720" t="s">
        <v>3445</v>
      </c>
      <c r="C1720">
        <v>6705</v>
      </c>
      <c r="F1720">
        <v>1</v>
      </c>
    </row>
    <row r="1721" spans="1:6" x14ac:dyDescent="0.25">
      <c r="A1721" t="s">
        <v>3446</v>
      </c>
      <c r="B1721" t="s">
        <v>3447</v>
      </c>
      <c r="C1721">
        <v>6706</v>
      </c>
      <c r="F1721">
        <v>1</v>
      </c>
    </row>
    <row r="1722" spans="1:6" x14ac:dyDescent="0.25">
      <c r="A1722" t="s">
        <v>3448</v>
      </c>
      <c r="B1722" t="s">
        <v>3449</v>
      </c>
      <c r="C1722">
        <v>6763</v>
      </c>
      <c r="F1722">
        <v>1</v>
      </c>
    </row>
    <row r="1723" spans="1:6" x14ac:dyDescent="0.25">
      <c r="A1723" t="s">
        <v>3450</v>
      </c>
      <c r="B1723" t="s">
        <v>3451</v>
      </c>
      <c r="C1723">
        <v>6764</v>
      </c>
      <c r="F1723">
        <v>1</v>
      </c>
    </row>
    <row r="1724" spans="1:6" x14ac:dyDescent="0.25">
      <c r="A1724" t="s">
        <v>3452</v>
      </c>
      <c r="B1724" t="s">
        <v>3453</v>
      </c>
      <c r="C1724">
        <v>6765</v>
      </c>
      <c r="F1724">
        <v>1</v>
      </c>
    </row>
    <row r="1725" spans="1:6" x14ac:dyDescent="0.25">
      <c r="A1725" t="s">
        <v>3454</v>
      </c>
      <c r="B1725" t="s">
        <v>3455</v>
      </c>
      <c r="C1725">
        <v>6767</v>
      </c>
      <c r="F1725">
        <v>1</v>
      </c>
    </row>
    <row r="1726" spans="1:6" x14ac:dyDescent="0.25">
      <c r="A1726" t="s">
        <v>3456</v>
      </c>
      <c r="B1726" t="s">
        <v>3457</v>
      </c>
      <c r="C1726">
        <v>6768</v>
      </c>
      <c r="F1726">
        <v>1</v>
      </c>
    </row>
    <row r="1727" spans="1:6" x14ac:dyDescent="0.25">
      <c r="A1727" t="s">
        <v>3458</v>
      </c>
      <c r="B1727" t="s">
        <v>3459</v>
      </c>
      <c r="C1727">
        <v>6769</v>
      </c>
      <c r="F1727">
        <v>1</v>
      </c>
    </row>
    <row r="1728" spans="1:6" x14ac:dyDescent="0.25">
      <c r="A1728" t="s">
        <v>3460</v>
      </c>
      <c r="B1728" t="s">
        <v>3461</v>
      </c>
      <c r="C1728">
        <v>6771</v>
      </c>
      <c r="F1728">
        <v>1</v>
      </c>
    </row>
    <row r="1729" spans="1:6" x14ac:dyDescent="0.25">
      <c r="A1729" t="s">
        <v>3462</v>
      </c>
      <c r="B1729" t="s">
        <v>3463</v>
      </c>
      <c r="C1729">
        <v>6772</v>
      </c>
      <c r="F1729">
        <v>1</v>
      </c>
    </row>
    <row r="1730" spans="1:6" x14ac:dyDescent="0.25">
      <c r="A1730" t="s">
        <v>3464</v>
      </c>
      <c r="B1730" t="s">
        <v>3465</v>
      </c>
      <c r="C1730">
        <v>6773</v>
      </c>
      <c r="F1730">
        <v>1</v>
      </c>
    </row>
    <row r="1731" spans="1:6" x14ac:dyDescent="0.25">
      <c r="A1731" t="s">
        <v>3466</v>
      </c>
      <c r="B1731" t="s">
        <v>3467</v>
      </c>
      <c r="C1731">
        <v>6774</v>
      </c>
      <c r="F1731">
        <v>1</v>
      </c>
    </row>
    <row r="1732" spans="1:6" x14ac:dyDescent="0.25">
      <c r="A1732" t="s">
        <v>3468</v>
      </c>
      <c r="B1732" t="s">
        <v>3469</v>
      </c>
      <c r="C1732">
        <v>6775</v>
      </c>
      <c r="F1732">
        <v>1</v>
      </c>
    </row>
    <row r="1733" spans="1:6" x14ac:dyDescent="0.25">
      <c r="A1733" t="s">
        <v>3470</v>
      </c>
      <c r="B1733" t="s">
        <v>3471</v>
      </c>
      <c r="C1733">
        <v>6776</v>
      </c>
      <c r="F1733">
        <v>1</v>
      </c>
    </row>
    <row r="1734" spans="1:6" x14ac:dyDescent="0.25">
      <c r="A1734" t="s">
        <v>3472</v>
      </c>
      <c r="B1734" t="s">
        <v>3473</v>
      </c>
      <c r="C1734">
        <v>6777</v>
      </c>
      <c r="F1734">
        <v>1</v>
      </c>
    </row>
    <row r="1735" spans="1:6" x14ac:dyDescent="0.25">
      <c r="A1735" t="s">
        <v>3474</v>
      </c>
      <c r="B1735" t="s">
        <v>3475</v>
      </c>
      <c r="C1735">
        <v>6778</v>
      </c>
      <c r="F1735">
        <v>1</v>
      </c>
    </row>
    <row r="1736" spans="1:6" x14ac:dyDescent="0.25">
      <c r="A1736" t="s">
        <v>3476</v>
      </c>
      <c r="B1736" t="s">
        <v>3477</v>
      </c>
      <c r="C1736">
        <v>6779</v>
      </c>
      <c r="F1736">
        <v>1</v>
      </c>
    </row>
    <row r="1737" spans="1:6" x14ac:dyDescent="0.25">
      <c r="A1737" t="s">
        <v>3478</v>
      </c>
      <c r="B1737" t="s">
        <v>3479</v>
      </c>
      <c r="C1737">
        <v>6780</v>
      </c>
      <c r="F1737">
        <v>1</v>
      </c>
    </row>
    <row r="1738" spans="1:6" x14ac:dyDescent="0.25">
      <c r="A1738" t="s">
        <v>3480</v>
      </c>
      <c r="B1738" t="s">
        <v>3481</v>
      </c>
      <c r="C1738">
        <v>6781</v>
      </c>
      <c r="F1738">
        <v>1</v>
      </c>
    </row>
    <row r="1739" spans="1:6" x14ac:dyDescent="0.25">
      <c r="A1739" t="s">
        <v>3482</v>
      </c>
      <c r="B1739" t="s">
        <v>3483</v>
      </c>
      <c r="C1739">
        <v>6782</v>
      </c>
      <c r="F1739">
        <v>1</v>
      </c>
    </row>
    <row r="1740" spans="1:6" x14ac:dyDescent="0.25">
      <c r="A1740" t="s">
        <v>3484</v>
      </c>
      <c r="B1740" t="s">
        <v>3485</v>
      </c>
      <c r="C1740">
        <v>6783</v>
      </c>
      <c r="F1740">
        <v>1</v>
      </c>
    </row>
    <row r="1741" spans="1:6" x14ac:dyDescent="0.25">
      <c r="A1741" t="s">
        <v>3486</v>
      </c>
      <c r="B1741" t="s">
        <v>3487</v>
      </c>
      <c r="C1741">
        <v>6784</v>
      </c>
      <c r="F1741">
        <v>1</v>
      </c>
    </row>
    <row r="1742" spans="1:6" x14ac:dyDescent="0.25">
      <c r="A1742" t="s">
        <v>3488</v>
      </c>
      <c r="B1742" t="s">
        <v>3489</v>
      </c>
      <c r="C1742">
        <v>6785</v>
      </c>
      <c r="F1742">
        <v>1</v>
      </c>
    </row>
    <row r="1743" spans="1:6" x14ac:dyDescent="0.25">
      <c r="A1743" t="s">
        <v>3490</v>
      </c>
      <c r="B1743" t="s">
        <v>3491</v>
      </c>
      <c r="C1743">
        <v>6786</v>
      </c>
      <c r="F1743">
        <v>1</v>
      </c>
    </row>
    <row r="1744" spans="1:6" x14ac:dyDescent="0.25">
      <c r="A1744" t="s">
        <v>3492</v>
      </c>
      <c r="B1744" t="s">
        <v>3493</v>
      </c>
      <c r="C1744">
        <v>6787</v>
      </c>
      <c r="F1744">
        <v>1</v>
      </c>
    </row>
    <row r="1745" spans="1:6" x14ac:dyDescent="0.25">
      <c r="A1745" t="s">
        <v>3494</v>
      </c>
      <c r="B1745" t="s">
        <v>3495</v>
      </c>
      <c r="C1745">
        <v>6803</v>
      </c>
      <c r="F1745">
        <v>1</v>
      </c>
    </row>
    <row r="1746" spans="1:6" x14ac:dyDescent="0.25">
      <c r="A1746" t="s">
        <v>3496</v>
      </c>
      <c r="B1746" t="s">
        <v>3497</v>
      </c>
      <c r="C1746">
        <v>6790</v>
      </c>
      <c r="F1746">
        <v>1</v>
      </c>
    </row>
    <row r="1747" spans="1:6" x14ac:dyDescent="0.25">
      <c r="A1747" t="s">
        <v>3498</v>
      </c>
      <c r="B1747" t="s">
        <v>3499</v>
      </c>
      <c r="C1747">
        <v>6791</v>
      </c>
      <c r="F1747">
        <v>1</v>
      </c>
    </row>
    <row r="1748" spans="1:6" x14ac:dyDescent="0.25">
      <c r="A1748" t="s">
        <v>3500</v>
      </c>
      <c r="B1748" t="s">
        <v>3501</v>
      </c>
      <c r="C1748">
        <v>6792</v>
      </c>
      <c r="F1748">
        <v>1</v>
      </c>
    </row>
    <row r="1749" spans="1:6" x14ac:dyDescent="0.25">
      <c r="A1749" t="s">
        <v>3502</v>
      </c>
      <c r="B1749" t="s">
        <v>3503</v>
      </c>
      <c r="C1749">
        <v>6793</v>
      </c>
      <c r="F1749">
        <v>1</v>
      </c>
    </row>
    <row r="1750" spans="1:6" x14ac:dyDescent="0.25">
      <c r="A1750" t="s">
        <v>3504</v>
      </c>
      <c r="B1750" t="s">
        <v>3505</v>
      </c>
      <c r="C1750">
        <v>6794</v>
      </c>
      <c r="F1750">
        <v>1</v>
      </c>
    </row>
    <row r="1751" spans="1:6" x14ac:dyDescent="0.25">
      <c r="A1751" t="s">
        <v>3506</v>
      </c>
      <c r="B1751" t="s">
        <v>3507</v>
      </c>
      <c r="C1751">
        <v>6795</v>
      </c>
      <c r="F1751">
        <v>1</v>
      </c>
    </row>
    <row r="1752" spans="1:6" x14ac:dyDescent="0.25">
      <c r="A1752" t="s">
        <v>3508</v>
      </c>
      <c r="B1752" t="s">
        <v>3509</v>
      </c>
      <c r="C1752">
        <v>6796</v>
      </c>
      <c r="F1752">
        <v>1</v>
      </c>
    </row>
    <row r="1753" spans="1:6" x14ac:dyDescent="0.25">
      <c r="A1753" t="s">
        <v>3510</v>
      </c>
      <c r="B1753" t="s">
        <v>3511</v>
      </c>
      <c r="C1753">
        <v>6797</v>
      </c>
      <c r="F1753">
        <v>1</v>
      </c>
    </row>
    <row r="1754" spans="1:6" x14ac:dyDescent="0.25">
      <c r="A1754" t="s">
        <v>3512</v>
      </c>
      <c r="B1754" t="s">
        <v>3513</v>
      </c>
      <c r="C1754">
        <v>6804</v>
      </c>
      <c r="F1754">
        <v>1</v>
      </c>
    </row>
    <row r="1755" spans="1:6" x14ac:dyDescent="0.25">
      <c r="A1755" t="s">
        <v>3514</v>
      </c>
      <c r="B1755" t="s">
        <v>3515</v>
      </c>
      <c r="C1755">
        <v>6799</v>
      </c>
      <c r="F1755">
        <v>1</v>
      </c>
    </row>
    <row r="1756" spans="1:6" x14ac:dyDescent="0.25">
      <c r="A1756" t="s">
        <v>3516</v>
      </c>
      <c r="B1756" t="s">
        <v>3517</v>
      </c>
      <c r="C1756">
        <v>6800</v>
      </c>
      <c r="F1756">
        <v>1</v>
      </c>
    </row>
    <row r="1757" spans="1:6" x14ac:dyDescent="0.25">
      <c r="A1757" t="s">
        <v>3518</v>
      </c>
      <c r="B1757" t="s">
        <v>3519</v>
      </c>
      <c r="C1757">
        <v>6801</v>
      </c>
      <c r="F1757">
        <v>1</v>
      </c>
    </row>
    <row r="1758" spans="1:6" x14ac:dyDescent="0.25">
      <c r="A1758" t="s">
        <v>3520</v>
      </c>
      <c r="B1758" t="s">
        <v>3521</v>
      </c>
      <c r="C1758">
        <v>6802</v>
      </c>
      <c r="F1758">
        <v>1</v>
      </c>
    </row>
    <row r="1759" spans="1:6" x14ac:dyDescent="0.25">
      <c r="A1759" t="s">
        <v>3522</v>
      </c>
      <c r="B1759" t="s">
        <v>3523</v>
      </c>
      <c r="C1759">
        <v>6805</v>
      </c>
      <c r="F1759">
        <v>1</v>
      </c>
    </row>
    <row r="1760" spans="1:6" x14ac:dyDescent="0.25">
      <c r="A1760" t="s">
        <v>3524</v>
      </c>
      <c r="B1760" t="s">
        <v>3525</v>
      </c>
      <c r="C1760">
        <v>6806</v>
      </c>
      <c r="F1760">
        <v>1</v>
      </c>
    </row>
    <row r="1761" spans="1:6" x14ac:dyDescent="0.25">
      <c r="A1761" t="s">
        <v>3526</v>
      </c>
      <c r="B1761" t="s">
        <v>3527</v>
      </c>
      <c r="C1761">
        <v>7001</v>
      </c>
      <c r="F1761">
        <v>1</v>
      </c>
    </row>
    <row r="1762" spans="1:6" x14ac:dyDescent="0.25">
      <c r="A1762" t="s">
        <v>3528</v>
      </c>
      <c r="B1762" t="s">
        <v>3529</v>
      </c>
      <c r="C1762">
        <v>7002</v>
      </c>
      <c r="F1762">
        <v>1</v>
      </c>
    </row>
    <row r="1763" spans="1:6" x14ac:dyDescent="0.25">
      <c r="A1763" t="s">
        <v>3530</v>
      </c>
      <c r="B1763" t="s">
        <v>3531</v>
      </c>
      <c r="C1763">
        <v>7003</v>
      </c>
      <c r="F1763">
        <v>1</v>
      </c>
    </row>
    <row r="1764" spans="1:6" x14ac:dyDescent="0.25">
      <c r="A1764" t="s">
        <v>3532</v>
      </c>
      <c r="B1764" t="s">
        <v>3533</v>
      </c>
      <c r="C1764">
        <v>7064</v>
      </c>
      <c r="F1764">
        <v>1</v>
      </c>
    </row>
    <row r="1765" spans="1:6" x14ac:dyDescent="0.25">
      <c r="A1765" t="s">
        <v>3534</v>
      </c>
      <c r="B1765" t="s">
        <v>3535</v>
      </c>
      <c r="C1765">
        <v>7065</v>
      </c>
      <c r="F1765">
        <v>1</v>
      </c>
    </row>
    <row r="1766" spans="1:6" x14ac:dyDescent="0.25">
      <c r="A1766" t="s">
        <v>3536</v>
      </c>
      <c r="B1766" t="s">
        <v>3537</v>
      </c>
      <c r="C1766">
        <v>7066</v>
      </c>
      <c r="F1766">
        <v>1</v>
      </c>
    </row>
    <row r="1767" spans="1:6" x14ac:dyDescent="0.25">
      <c r="A1767" t="s">
        <v>3538</v>
      </c>
      <c r="B1767" t="s">
        <v>3539</v>
      </c>
      <c r="C1767">
        <v>7067</v>
      </c>
      <c r="F1767">
        <v>1</v>
      </c>
    </row>
    <row r="1768" spans="1:6" x14ac:dyDescent="0.25">
      <c r="A1768" t="s">
        <v>3540</v>
      </c>
      <c r="B1768" t="s">
        <v>3541</v>
      </c>
      <c r="C1768">
        <v>7068</v>
      </c>
      <c r="F1768">
        <v>1</v>
      </c>
    </row>
    <row r="1769" spans="1:6" x14ac:dyDescent="0.25">
      <c r="A1769" t="s">
        <v>3542</v>
      </c>
      <c r="B1769" t="s">
        <v>3543</v>
      </c>
      <c r="C1769">
        <v>7069</v>
      </c>
      <c r="F1769">
        <v>1</v>
      </c>
    </row>
    <row r="1770" spans="1:6" x14ac:dyDescent="0.25">
      <c r="A1770" t="s">
        <v>3544</v>
      </c>
      <c r="B1770" t="s">
        <v>3545</v>
      </c>
      <c r="C1770">
        <v>7070</v>
      </c>
      <c r="F1770">
        <v>1</v>
      </c>
    </row>
    <row r="1771" spans="1:6" x14ac:dyDescent="0.25">
      <c r="A1771" t="s">
        <v>3546</v>
      </c>
      <c r="B1771" t="s">
        <v>3547</v>
      </c>
      <c r="C1771">
        <v>7071</v>
      </c>
      <c r="F1771">
        <v>1</v>
      </c>
    </row>
    <row r="1772" spans="1:6" x14ac:dyDescent="0.25">
      <c r="A1772" t="s">
        <v>3548</v>
      </c>
      <c r="B1772" t="s">
        <v>3549</v>
      </c>
      <c r="C1772">
        <v>7072</v>
      </c>
      <c r="F1772">
        <v>1</v>
      </c>
    </row>
    <row r="1773" spans="1:6" x14ac:dyDescent="0.25">
      <c r="A1773" t="s">
        <v>3550</v>
      </c>
      <c r="B1773" t="s">
        <v>3551</v>
      </c>
      <c r="C1773">
        <v>7073</v>
      </c>
      <c r="F1773">
        <v>1</v>
      </c>
    </row>
    <row r="1774" spans="1:6" x14ac:dyDescent="0.25">
      <c r="A1774" t="s">
        <v>3552</v>
      </c>
      <c r="B1774" t="s">
        <v>3553</v>
      </c>
      <c r="C1774">
        <v>7074</v>
      </c>
      <c r="F1774">
        <v>1</v>
      </c>
    </row>
    <row r="1775" spans="1:6" x14ac:dyDescent="0.25">
      <c r="A1775" t="s">
        <v>3554</v>
      </c>
      <c r="B1775" t="s">
        <v>3555</v>
      </c>
      <c r="C1775">
        <v>7075</v>
      </c>
      <c r="F1775">
        <v>1</v>
      </c>
    </row>
    <row r="1776" spans="1:6" x14ac:dyDescent="0.25">
      <c r="A1776" t="s">
        <v>3556</v>
      </c>
      <c r="B1776" t="s">
        <v>3557</v>
      </c>
      <c r="C1776">
        <v>7076</v>
      </c>
      <c r="F1776">
        <v>1</v>
      </c>
    </row>
    <row r="1777" spans="1:6" x14ac:dyDescent="0.25">
      <c r="A1777" t="s">
        <v>3558</v>
      </c>
      <c r="B1777" t="s">
        <v>3559</v>
      </c>
      <c r="C1777">
        <v>7077</v>
      </c>
      <c r="F1777">
        <v>1</v>
      </c>
    </row>
    <row r="1778" spans="1:6" x14ac:dyDescent="0.25">
      <c r="A1778" t="s">
        <v>3560</v>
      </c>
      <c r="B1778" t="s">
        <v>3561</v>
      </c>
      <c r="C1778">
        <v>7078</v>
      </c>
      <c r="F1778">
        <v>1</v>
      </c>
    </row>
    <row r="1779" spans="1:6" x14ac:dyDescent="0.25">
      <c r="A1779" t="s">
        <v>3562</v>
      </c>
      <c r="B1779" t="s">
        <v>3563</v>
      </c>
      <c r="C1779">
        <v>7079</v>
      </c>
      <c r="F1779">
        <v>1</v>
      </c>
    </row>
    <row r="1780" spans="1:6" x14ac:dyDescent="0.25">
      <c r="A1780" t="s">
        <v>3564</v>
      </c>
      <c r="B1780" t="s">
        <v>3565</v>
      </c>
      <c r="C1780">
        <v>7080</v>
      </c>
      <c r="F1780">
        <v>1</v>
      </c>
    </row>
    <row r="1781" spans="1:6" x14ac:dyDescent="0.25">
      <c r="A1781" t="s">
        <v>3566</v>
      </c>
      <c r="B1781" t="s">
        <v>3567</v>
      </c>
      <c r="C1781">
        <v>7081</v>
      </c>
      <c r="F1781">
        <v>1</v>
      </c>
    </row>
    <row r="1782" spans="1:6" x14ac:dyDescent="0.25">
      <c r="A1782" t="s">
        <v>3568</v>
      </c>
      <c r="B1782" t="s">
        <v>3569</v>
      </c>
      <c r="C1782">
        <v>7083</v>
      </c>
      <c r="F1782">
        <v>1</v>
      </c>
    </row>
    <row r="1783" spans="1:6" x14ac:dyDescent="0.25">
      <c r="A1783" t="s">
        <v>3570</v>
      </c>
      <c r="B1783" t="s">
        <v>3571</v>
      </c>
      <c r="C1783">
        <v>7084</v>
      </c>
      <c r="F1783">
        <v>1</v>
      </c>
    </row>
    <row r="1784" spans="1:6" x14ac:dyDescent="0.25">
      <c r="A1784" t="s">
        <v>3572</v>
      </c>
      <c r="B1784" t="s">
        <v>3573</v>
      </c>
      <c r="C1784">
        <v>7085</v>
      </c>
      <c r="F1784">
        <v>1</v>
      </c>
    </row>
    <row r="1785" spans="1:6" x14ac:dyDescent="0.25">
      <c r="A1785" t="s">
        <v>3574</v>
      </c>
      <c r="B1785" t="s">
        <v>3575</v>
      </c>
      <c r="C1785">
        <v>7086</v>
      </c>
      <c r="F1785">
        <v>1</v>
      </c>
    </row>
    <row r="1786" spans="1:6" x14ac:dyDescent="0.25">
      <c r="A1786" t="s">
        <v>3576</v>
      </c>
      <c r="B1786" t="s">
        <v>3577</v>
      </c>
      <c r="C1786">
        <v>7087</v>
      </c>
      <c r="F1786">
        <v>1</v>
      </c>
    </row>
    <row r="1787" spans="1:6" x14ac:dyDescent="0.25">
      <c r="A1787" t="s">
        <v>3578</v>
      </c>
      <c r="B1787" t="s">
        <v>3579</v>
      </c>
      <c r="C1787">
        <v>7088</v>
      </c>
      <c r="F1787">
        <v>1</v>
      </c>
    </row>
    <row r="1788" spans="1:6" x14ac:dyDescent="0.25">
      <c r="A1788" t="s">
        <v>3580</v>
      </c>
      <c r="B1788" t="s">
        <v>3581</v>
      </c>
      <c r="C1788">
        <v>7089</v>
      </c>
      <c r="F1788">
        <v>1</v>
      </c>
    </row>
    <row r="1789" spans="1:6" x14ac:dyDescent="0.25">
      <c r="A1789" t="s">
        <v>3582</v>
      </c>
      <c r="B1789" t="s">
        <v>3583</v>
      </c>
      <c r="C1789">
        <v>7090</v>
      </c>
      <c r="F1789">
        <v>1</v>
      </c>
    </row>
    <row r="1790" spans="1:6" x14ac:dyDescent="0.25">
      <c r="A1790" t="s">
        <v>3584</v>
      </c>
      <c r="B1790" t="s">
        <v>3585</v>
      </c>
      <c r="C1790">
        <v>7091</v>
      </c>
      <c r="F1790">
        <v>1</v>
      </c>
    </row>
    <row r="1791" spans="1:6" x14ac:dyDescent="0.25">
      <c r="A1791" t="s">
        <v>3586</v>
      </c>
      <c r="B1791" t="s">
        <v>3587</v>
      </c>
      <c r="C1791">
        <v>7093</v>
      </c>
      <c r="F1791">
        <v>1</v>
      </c>
    </row>
    <row r="1792" spans="1:6" x14ac:dyDescent="0.25">
      <c r="A1792" t="s">
        <v>3588</v>
      </c>
      <c r="B1792" t="s">
        <v>3589</v>
      </c>
      <c r="C1792">
        <v>7094</v>
      </c>
      <c r="F1792">
        <v>1</v>
      </c>
    </row>
    <row r="1793" spans="1:6" x14ac:dyDescent="0.25">
      <c r="A1793" t="s">
        <v>3590</v>
      </c>
      <c r="B1793" t="s">
        <v>3591</v>
      </c>
      <c r="C1793">
        <v>7095</v>
      </c>
      <c r="F1793">
        <v>1</v>
      </c>
    </row>
    <row r="1794" spans="1:6" x14ac:dyDescent="0.25">
      <c r="A1794" t="s">
        <v>3592</v>
      </c>
      <c r="B1794" t="s">
        <v>3593</v>
      </c>
      <c r="C1794">
        <v>7096</v>
      </c>
      <c r="F1794">
        <v>1</v>
      </c>
    </row>
    <row r="1795" spans="1:6" x14ac:dyDescent="0.25">
      <c r="A1795" t="s">
        <v>3594</v>
      </c>
      <c r="B1795" t="s">
        <v>3595</v>
      </c>
      <c r="C1795">
        <v>7098</v>
      </c>
      <c r="F1795">
        <v>1</v>
      </c>
    </row>
    <row r="1796" spans="1:6" x14ac:dyDescent="0.25">
      <c r="A1796" t="s">
        <v>3596</v>
      </c>
      <c r="B1796" t="s">
        <v>3597</v>
      </c>
      <c r="C1796">
        <v>7099</v>
      </c>
      <c r="F1796">
        <v>1</v>
      </c>
    </row>
    <row r="1797" spans="1:6" x14ac:dyDescent="0.25">
      <c r="A1797" t="s">
        <v>3598</v>
      </c>
      <c r="B1797" t="s">
        <v>3599</v>
      </c>
      <c r="C1797">
        <v>7100</v>
      </c>
      <c r="F1797">
        <v>1</v>
      </c>
    </row>
    <row r="1798" spans="1:6" x14ac:dyDescent="0.25">
      <c r="A1798" t="s">
        <v>3600</v>
      </c>
      <c r="B1798" t="s">
        <v>3601</v>
      </c>
      <c r="C1798">
        <v>7101</v>
      </c>
      <c r="F1798">
        <v>1</v>
      </c>
    </row>
    <row r="1799" spans="1:6" x14ac:dyDescent="0.25">
      <c r="A1799" t="s">
        <v>3602</v>
      </c>
      <c r="B1799" t="s">
        <v>3603</v>
      </c>
      <c r="C1799">
        <v>7103</v>
      </c>
      <c r="F1799">
        <v>1</v>
      </c>
    </row>
    <row r="1800" spans="1:6" x14ac:dyDescent="0.25">
      <c r="A1800" t="s">
        <v>3604</v>
      </c>
      <c r="B1800" t="s">
        <v>3605</v>
      </c>
      <c r="C1800">
        <v>7104</v>
      </c>
      <c r="F1800">
        <v>1</v>
      </c>
    </row>
    <row r="1801" spans="1:6" x14ac:dyDescent="0.25">
      <c r="A1801" t="s">
        <v>3606</v>
      </c>
      <c r="B1801" t="s">
        <v>3607</v>
      </c>
      <c r="C1801">
        <v>7105</v>
      </c>
      <c r="F1801">
        <v>1</v>
      </c>
    </row>
    <row r="1802" spans="1:6" x14ac:dyDescent="0.25">
      <c r="A1802" t="s">
        <v>3608</v>
      </c>
      <c r="B1802" t="s">
        <v>3609</v>
      </c>
      <c r="C1802">
        <v>7106</v>
      </c>
      <c r="F1802">
        <v>1</v>
      </c>
    </row>
    <row r="1803" spans="1:6" x14ac:dyDescent="0.25">
      <c r="A1803" t="s">
        <v>3610</v>
      </c>
      <c r="B1803" t="s">
        <v>3611</v>
      </c>
      <c r="C1803">
        <v>7108</v>
      </c>
      <c r="F1803">
        <v>1</v>
      </c>
    </row>
    <row r="1804" spans="1:6" x14ac:dyDescent="0.25">
      <c r="A1804" t="s">
        <v>3612</v>
      </c>
      <c r="B1804" t="s">
        <v>3613</v>
      </c>
      <c r="C1804">
        <v>7109</v>
      </c>
      <c r="F1804">
        <v>1</v>
      </c>
    </row>
    <row r="1805" spans="1:6" x14ac:dyDescent="0.25">
      <c r="A1805" t="s">
        <v>3614</v>
      </c>
      <c r="B1805" t="s">
        <v>3615</v>
      </c>
      <c r="C1805">
        <v>7110</v>
      </c>
      <c r="F1805">
        <v>1</v>
      </c>
    </row>
    <row r="1806" spans="1:6" x14ac:dyDescent="0.25">
      <c r="A1806" t="s">
        <v>3616</v>
      </c>
      <c r="B1806" t="s">
        <v>3617</v>
      </c>
      <c r="C1806">
        <v>7111</v>
      </c>
      <c r="F1806">
        <v>1</v>
      </c>
    </row>
    <row r="1807" spans="1:6" x14ac:dyDescent="0.25">
      <c r="A1807" t="s">
        <v>3618</v>
      </c>
      <c r="B1807" t="s">
        <v>3619</v>
      </c>
      <c r="C1807">
        <v>7113</v>
      </c>
      <c r="F1807">
        <v>1</v>
      </c>
    </row>
    <row r="1808" spans="1:6" x14ac:dyDescent="0.25">
      <c r="A1808" t="s">
        <v>3620</v>
      </c>
      <c r="B1808" t="s">
        <v>3621</v>
      </c>
      <c r="C1808">
        <v>7114</v>
      </c>
      <c r="F1808">
        <v>1</v>
      </c>
    </row>
    <row r="1809" spans="1:6" x14ac:dyDescent="0.25">
      <c r="A1809" t="s">
        <v>3622</v>
      </c>
      <c r="B1809" t="s">
        <v>3623</v>
      </c>
      <c r="C1809">
        <v>7118</v>
      </c>
      <c r="F1809">
        <v>1</v>
      </c>
    </row>
    <row r="1810" spans="1:6" x14ac:dyDescent="0.25">
      <c r="A1810" t="s">
        <v>3624</v>
      </c>
      <c r="B1810" t="s">
        <v>3625</v>
      </c>
      <c r="C1810">
        <v>7119</v>
      </c>
      <c r="F1810">
        <v>1</v>
      </c>
    </row>
    <row r="1811" spans="1:6" x14ac:dyDescent="0.25">
      <c r="A1811" t="s">
        <v>3626</v>
      </c>
      <c r="B1811" t="s">
        <v>3627</v>
      </c>
      <c r="C1811">
        <v>7122</v>
      </c>
      <c r="F1811">
        <v>1</v>
      </c>
    </row>
    <row r="1812" spans="1:6" x14ac:dyDescent="0.25">
      <c r="A1812" t="s">
        <v>3628</v>
      </c>
      <c r="B1812" t="s">
        <v>3629</v>
      </c>
      <c r="C1812">
        <v>7123</v>
      </c>
      <c r="F1812">
        <v>1</v>
      </c>
    </row>
    <row r="1813" spans="1:6" x14ac:dyDescent="0.25">
      <c r="A1813" t="s">
        <v>3630</v>
      </c>
      <c r="B1813" t="s">
        <v>3631</v>
      </c>
      <c r="C1813">
        <v>7124</v>
      </c>
      <c r="F1813">
        <v>1</v>
      </c>
    </row>
    <row r="1814" spans="1:6" x14ac:dyDescent="0.25">
      <c r="A1814" t="s">
        <v>3632</v>
      </c>
      <c r="B1814" t="s">
        <v>3633</v>
      </c>
      <c r="C1814">
        <v>7125</v>
      </c>
      <c r="F1814">
        <v>1</v>
      </c>
    </row>
    <row r="1815" spans="1:6" x14ac:dyDescent="0.25">
      <c r="A1815" t="s">
        <v>3634</v>
      </c>
      <c r="B1815" t="s">
        <v>3635</v>
      </c>
      <c r="C1815">
        <v>7127</v>
      </c>
      <c r="F1815">
        <v>1</v>
      </c>
    </row>
    <row r="1816" spans="1:6" x14ac:dyDescent="0.25">
      <c r="A1816" t="s">
        <v>3636</v>
      </c>
      <c r="B1816" t="s">
        <v>3637</v>
      </c>
      <c r="C1816">
        <v>7128</v>
      </c>
      <c r="F1816">
        <v>1</v>
      </c>
    </row>
    <row r="1817" spans="1:6" x14ac:dyDescent="0.25">
      <c r="A1817" t="s">
        <v>3638</v>
      </c>
      <c r="B1817" t="s">
        <v>3639</v>
      </c>
      <c r="C1817">
        <v>7129</v>
      </c>
      <c r="F1817">
        <v>1</v>
      </c>
    </row>
    <row r="1818" spans="1:6" x14ac:dyDescent="0.25">
      <c r="A1818" t="s">
        <v>3640</v>
      </c>
      <c r="B1818" t="s">
        <v>3641</v>
      </c>
      <c r="C1818">
        <v>7130</v>
      </c>
      <c r="F1818">
        <v>1</v>
      </c>
    </row>
    <row r="1819" spans="1:6" x14ac:dyDescent="0.25">
      <c r="A1819" t="s">
        <v>3642</v>
      </c>
      <c r="B1819" t="s">
        <v>3643</v>
      </c>
      <c r="C1819">
        <v>7132</v>
      </c>
      <c r="F1819">
        <v>1</v>
      </c>
    </row>
    <row r="1820" spans="1:6" x14ac:dyDescent="0.25">
      <c r="A1820" t="s">
        <v>3644</v>
      </c>
      <c r="B1820" t="s">
        <v>3645</v>
      </c>
      <c r="C1820">
        <v>7133</v>
      </c>
      <c r="F1820">
        <v>1</v>
      </c>
    </row>
    <row r="1821" spans="1:6" x14ac:dyDescent="0.25">
      <c r="A1821" t="s">
        <v>3646</v>
      </c>
      <c r="B1821" t="s">
        <v>3647</v>
      </c>
      <c r="C1821">
        <v>7135</v>
      </c>
      <c r="F1821">
        <v>1</v>
      </c>
    </row>
    <row r="1822" spans="1:6" x14ac:dyDescent="0.25">
      <c r="A1822" t="s">
        <v>3648</v>
      </c>
      <c r="B1822" t="s">
        <v>3649</v>
      </c>
      <c r="C1822">
        <v>7134</v>
      </c>
      <c r="F1822">
        <v>1</v>
      </c>
    </row>
    <row r="1823" spans="1:6" x14ac:dyDescent="0.25">
      <c r="A1823" t="s">
        <v>3650</v>
      </c>
      <c r="B1823" t="s">
        <v>3651</v>
      </c>
      <c r="C1823">
        <v>7258</v>
      </c>
      <c r="D1823">
        <v>7285</v>
      </c>
      <c r="F1823">
        <v>2</v>
      </c>
    </row>
    <row r="1824" spans="1:6" x14ac:dyDescent="0.25">
      <c r="A1824" t="s">
        <v>3652</v>
      </c>
      <c r="B1824" t="s">
        <v>3653</v>
      </c>
      <c r="C1824">
        <v>7259</v>
      </c>
      <c r="D1824">
        <v>7286</v>
      </c>
      <c r="F1824">
        <v>2</v>
      </c>
    </row>
    <row r="1825" spans="1:6" x14ac:dyDescent="0.25">
      <c r="A1825" t="s">
        <v>3654</v>
      </c>
      <c r="B1825" t="s">
        <v>3655</v>
      </c>
      <c r="C1825">
        <v>7260</v>
      </c>
      <c r="F1825">
        <v>1</v>
      </c>
    </row>
    <row r="1826" spans="1:6" x14ac:dyDescent="0.25">
      <c r="A1826" t="s">
        <v>3656</v>
      </c>
      <c r="B1826" t="s">
        <v>3657</v>
      </c>
      <c r="C1826">
        <v>7262</v>
      </c>
      <c r="F1826">
        <v>1</v>
      </c>
    </row>
    <row r="1827" spans="1:6" x14ac:dyDescent="0.25">
      <c r="A1827" t="s">
        <v>3658</v>
      </c>
      <c r="B1827" t="s">
        <v>3659</v>
      </c>
      <c r="C1827">
        <v>7263</v>
      </c>
      <c r="F1827">
        <v>1</v>
      </c>
    </row>
    <row r="1828" spans="1:6" x14ac:dyDescent="0.25">
      <c r="A1828" t="s">
        <v>3660</v>
      </c>
      <c r="B1828" t="s">
        <v>3661</v>
      </c>
      <c r="C1828">
        <v>7267</v>
      </c>
      <c r="D1828">
        <v>7281</v>
      </c>
      <c r="F1828">
        <v>2</v>
      </c>
    </row>
    <row r="1829" spans="1:6" x14ac:dyDescent="0.25">
      <c r="A1829" t="s">
        <v>3662</v>
      </c>
      <c r="B1829" t="s">
        <v>3663</v>
      </c>
      <c r="C1829">
        <v>7268</v>
      </c>
      <c r="D1829">
        <v>7282</v>
      </c>
      <c r="F1829">
        <v>2</v>
      </c>
    </row>
    <row r="1830" spans="1:6" x14ac:dyDescent="0.25">
      <c r="A1830" t="s">
        <v>3664</v>
      </c>
      <c r="B1830" t="s">
        <v>3665</v>
      </c>
      <c r="C1830">
        <v>7269</v>
      </c>
      <c r="D1830">
        <v>7283</v>
      </c>
      <c r="F1830">
        <v>2</v>
      </c>
    </row>
    <row r="1831" spans="1:6" x14ac:dyDescent="0.25">
      <c r="A1831" t="s">
        <v>3666</v>
      </c>
      <c r="B1831" t="s">
        <v>3667</v>
      </c>
      <c r="C1831">
        <v>7270</v>
      </c>
      <c r="F1831">
        <v>1</v>
      </c>
    </row>
    <row r="1832" spans="1:6" x14ac:dyDescent="0.25">
      <c r="A1832" t="s">
        <v>3668</v>
      </c>
      <c r="B1832" t="s">
        <v>3669</v>
      </c>
      <c r="C1832">
        <v>7271</v>
      </c>
      <c r="F1832">
        <v>1</v>
      </c>
    </row>
    <row r="1833" spans="1:6" x14ac:dyDescent="0.25">
      <c r="A1833" t="s">
        <v>3670</v>
      </c>
      <c r="B1833" t="s">
        <v>3671</v>
      </c>
      <c r="C1833">
        <v>7272</v>
      </c>
      <c r="F1833">
        <v>1</v>
      </c>
    </row>
    <row r="1834" spans="1:6" x14ac:dyDescent="0.25">
      <c r="A1834" t="s">
        <v>3672</v>
      </c>
      <c r="B1834" t="s">
        <v>3673</v>
      </c>
      <c r="C1834">
        <v>7273</v>
      </c>
      <c r="F1834">
        <v>1</v>
      </c>
    </row>
    <row r="1835" spans="1:6" x14ac:dyDescent="0.25">
      <c r="A1835" t="s">
        <v>3674</v>
      </c>
      <c r="B1835" t="s">
        <v>3675</v>
      </c>
      <c r="C1835">
        <v>7274</v>
      </c>
      <c r="F1835">
        <v>1</v>
      </c>
    </row>
    <row r="1836" spans="1:6" x14ac:dyDescent="0.25">
      <c r="A1836" t="s">
        <v>3676</v>
      </c>
      <c r="B1836" t="s">
        <v>3677</v>
      </c>
      <c r="C1836">
        <v>7276</v>
      </c>
      <c r="F1836">
        <v>1</v>
      </c>
    </row>
    <row r="1837" spans="1:6" x14ac:dyDescent="0.25">
      <c r="A1837" t="s">
        <v>3678</v>
      </c>
      <c r="B1837" t="s">
        <v>3679</v>
      </c>
      <c r="C1837">
        <v>7277</v>
      </c>
      <c r="F1837">
        <v>1</v>
      </c>
    </row>
    <row r="1838" spans="1:6" x14ac:dyDescent="0.25">
      <c r="A1838" t="s">
        <v>3680</v>
      </c>
      <c r="B1838" t="s">
        <v>3681</v>
      </c>
      <c r="C1838">
        <v>7278</v>
      </c>
      <c r="F1838">
        <v>1</v>
      </c>
    </row>
    <row r="1839" spans="1:6" x14ac:dyDescent="0.25">
      <c r="A1839" t="s">
        <v>3682</v>
      </c>
      <c r="B1839" t="s">
        <v>3683</v>
      </c>
      <c r="C1839">
        <v>7280</v>
      </c>
      <c r="F1839">
        <v>1</v>
      </c>
    </row>
    <row r="1840" spans="1:6" x14ac:dyDescent="0.25">
      <c r="A1840" t="s">
        <v>3684</v>
      </c>
      <c r="B1840" t="s">
        <v>3685</v>
      </c>
      <c r="C1840">
        <v>7406</v>
      </c>
      <c r="F1840">
        <v>1</v>
      </c>
    </row>
    <row r="1841" spans="1:6" x14ac:dyDescent="0.25">
      <c r="A1841" t="s">
        <v>3686</v>
      </c>
      <c r="B1841" t="s">
        <v>3687</v>
      </c>
      <c r="C1841">
        <v>7408</v>
      </c>
      <c r="F1841">
        <v>1</v>
      </c>
    </row>
    <row r="1842" spans="1:6" x14ac:dyDescent="0.25">
      <c r="A1842" t="s">
        <v>3688</v>
      </c>
      <c r="B1842" t="s">
        <v>3689</v>
      </c>
      <c r="C1842">
        <v>7410</v>
      </c>
      <c r="F1842">
        <v>1</v>
      </c>
    </row>
    <row r="1843" spans="1:6" x14ac:dyDescent="0.25">
      <c r="A1843" t="s">
        <v>3690</v>
      </c>
      <c r="B1843" t="s">
        <v>3691</v>
      </c>
      <c r="C1843">
        <v>7411</v>
      </c>
      <c r="F1843">
        <v>1</v>
      </c>
    </row>
    <row r="1844" spans="1:6" x14ac:dyDescent="0.25">
      <c r="A1844" t="s">
        <v>3692</v>
      </c>
      <c r="B1844" t="s">
        <v>3693</v>
      </c>
      <c r="C1844">
        <v>7415</v>
      </c>
      <c r="F1844">
        <v>1</v>
      </c>
    </row>
    <row r="1845" spans="1:6" x14ac:dyDescent="0.25">
      <c r="A1845" t="s">
        <v>3694</v>
      </c>
      <c r="B1845" t="s">
        <v>3695</v>
      </c>
      <c r="C1845">
        <v>7419</v>
      </c>
      <c r="F1845">
        <v>1</v>
      </c>
    </row>
    <row r="1846" spans="1:6" x14ac:dyDescent="0.25">
      <c r="A1846" t="s">
        <v>3696</v>
      </c>
      <c r="B1846" t="s">
        <v>3697</v>
      </c>
      <c r="C1846">
        <v>7420</v>
      </c>
      <c r="F1846">
        <v>1</v>
      </c>
    </row>
    <row r="1847" spans="1:6" x14ac:dyDescent="0.25">
      <c r="A1847" t="s">
        <v>3698</v>
      </c>
      <c r="B1847" t="s">
        <v>3699</v>
      </c>
      <c r="C1847">
        <v>7421</v>
      </c>
      <c r="F1847">
        <v>1</v>
      </c>
    </row>
    <row r="1848" spans="1:6" x14ac:dyDescent="0.25">
      <c r="A1848" t="s">
        <v>3700</v>
      </c>
      <c r="B1848" t="s">
        <v>3701</v>
      </c>
      <c r="C1848">
        <v>7422</v>
      </c>
      <c r="F1848">
        <v>1</v>
      </c>
    </row>
    <row r="1849" spans="1:6" x14ac:dyDescent="0.25">
      <c r="A1849" t="s">
        <v>3702</v>
      </c>
      <c r="B1849" t="s">
        <v>3703</v>
      </c>
      <c r="C1849">
        <v>7423</v>
      </c>
      <c r="F1849">
        <v>1</v>
      </c>
    </row>
    <row r="1850" spans="1:6" x14ac:dyDescent="0.25">
      <c r="A1850" t="s">
        <v>3704</v>
      </c>
      <c r="B1850" t="s">
        <v>3705</v>
      </c>
      <c r="C1850">
        <v>7424</v>
      </c>
      <c r="F1850">
        <v>1</v>
      </c>
    </row>
    <row r="1851" spans="1:6" x14ac:dyDescent="0.25">
      <c r="A1851" t="s">
        <v>3706</v>
      </c>
      <c r="B1851" t="s">
        <v>3707</v>
      </c>
      <c r="C1851">
        <v>7563</v>
      </c>
      <c r="F1851">
        <v>1</v>
      </c>
    </row>
    <row r="1852" spans="1:6" x14ac:dyDescent="0.25">
      <c r="A1852" t="s">
        <v>3708</v>
      </c>
      <c r="B1852" t="s">
        <v>3709</v>
      </c>
      <c r="C1852">
        <v>7564</v>
      </c>
      <c r="F1852">
        <v>1</v>
      </c>
    </row>
    <row r="1853" spans="1:6" x14ac:dyDescent="0.25">
      <c r="A1853" t="s">
        <v>3710</v>
      </c>
      <c r="B1853" t="s">
        <v>3711</v>
      </c>
      <c r="C1853">
        <v>7565</v>
      </c>
      <c r="F1853">
        <v>1</v>
      </c>
    </row>
    <row r="1854" spans="1:6" x14ac:dyDescent="0.25">
      <c r="A1854" t="s">
        <v>3712</v>
      </c>
      <c r="B1854" t="s">
        <v>3713</v>
      </c>
      <c r="C1854">
        <v>7614</v>
      </c>
      <c r="F1854">
        <v>1</v>
      </c>
    </row>
    <row r="1855" spans="1:6" x14ac:dyDescent="0.25">
      <c r="A1855" t="s">
        <v>3714</v>
      </c>
      <c r="B1855" t="s">
        <v>3715</v>
      </c>
      <c r="C1855">
        <v>7568</v>
      </c>
      <c r="F1855">
        <v>1</v>
      </c>
    </row>
    <row r="1856" spans="1:6" x14ac:dyDescent="0.25">
      <c r="A1856" t="s">
        <v>3716</v>
      </c>
      <c r="B1856" t="s">
        <v>3717</v>
      </c>
      <c r="C1856">
        <v>7619</v>
      </c>
      <c r="F1856">
        <v>1</v>
      </c>
    </row>
    <row r="1857" spans="1:6" x14ac:dyDescent="0.25">
      <c r="A1857" t="s">
        <v>3718</v>
      </c>
      <c r="B1857" t="s">
        <v>3719</v>
      </c>
      <c r="C1857">
        <v>7572</v>
      </c>
      <c r="F1857">
        <v>1</v>
      </c>
    </row>
    <row r="1858" spans="1:6" x14ac:dyDescent="0.25">
      <c r="A1858" t="s">
        <v>3720</v>
      </c>
      <c r="B1858" t="s">
        <v>3721</v>
      </c>
      <c r="C1858">
        <v>7573</v>
      </c>
      <c r="F1858">
        <v>1</v>
      </c>
    </row>
    <row r="1859" spans="1:6" x14ac:dyDescent="0.25">
      <c r="A1859" t="s">
        <v>3722</v>
      </c>
      <c r="B1859" t="s">
        <v>3723</v>
      </c>
      <c r="C1859">
        <v>7620</v>
      </c>
      <c r="F1859">
        <v>1</v>
      </c>
    </row>
    <row r="1860" spans="1:6" x14ac:dyDescent="0.25">
      <c r="A1860" t="s">
        <v>3724</v>
      </c>
      <c r="B1860" t="s">
        <v>3725</v>
      </c>
      <c r="C1860">
        <v>7576</v>
      </c>
      <c r="F1860">
        <v>1</v>
      </c>
    </row>
    <row r="1861" spans="1:6" x14ac:dyDescent="0.25">
      <c r="A1861" t="s">
        <v>3726</v>
      </c>
      <c r="B1861" t="s">
        <v>3727</v>
      </c>
      <c r="C1861">
        <v>7580</v>
      </c>
      <c r="F1861">
        <v>1</v>
      </c>
    </row>
    <row r="1862" spans="1:6" x14ac:dyDescent="0.25">
      <c r="A1862" t="s">
        <v>3728</v>
      </c>
      <c r="B1862" t="s">
        <v>3729</v>
      </c>
      <c r="C1862">
        <v>7581</v>
      </c>
      <c r="F1862">
        <v>1</v>
      </c>
    </row>
    <row r="1863" spans="1:6" x14ac:dyDescent="0.25">
      <c r="A1863" t="s">
        <v>3730</v>
      </c>
      <c r="B1863" t="s">
        <v>3731</v>
      </c>
      <c r="C1863">
        <v>7582</v>
      </c>
      <c r="F1863">
        <v>1</v>
      </c>
    </row>
    <row r="1864" spans="1:6" x14ac:dyDescent="0.25">
      <c r="A1864" t="s">
        <v>3732</v>
      </c>
      <c r="B1864" t="s">
        <v>3733</v>
      </c>
      <c r="C1864">
        <v>7615</v>
      </c>
      <c r="F1864">
        <v>1</v>
      </c>
    </row>
    <row r="1865" spans="1:6" x14ac:dyDescent="0.25">
      <c r="A1865" t="s">
        <v>3734</v>
      </c>
      <c r="B1865" t="s">
        <v>3735</v>
      </c>
      <c r="C1865">
        <v>7584</v>
      </c>
      <c r="F1865">
        <v>1</v>
      </c>
    </row>
    <row r="1866" spans="1:6" x14ac:dyDescent="0.25">
      <c r="A1866" t="s">
        <v>3736</v>
      </c>
      <c r="B1866" t="s">
        <v>3737</v>
      </c>
      <c r="C1866">
        <v>7585</v>
      </c>
      <c r="F1866">
        <v>1</v>
      </c>
    </row>
    <row r="1867" spans="1:6" x14ac:dyDescent="0.25">
      <c r="A1867" t="s">
        <v>3738</v>
      </c>
      <c r="B1867" t="s">
        <v>3739</v>
      </c>
      <c r="C1867">
        <v>7586</v>
      </c>
      <c r="F1867">
        <v>1</v>
      </c>
    </row>
    <row r="1868" spans="1:6" x14ac:dyDescent="0.25">
      <c r="A1868" t="s">
        <v>3740</v>
      </c>
      <c r="B1868" t="s">
        <v>3741</v>
      </c>
      <c r="C1868">
        <v>7587</v>
      </c>
      <c r="F1868">
        <v>1</v>
      </c>
    </row>
    <row r="1869" spans="1:6" x14ac:dyDescent="0.25">
      <c r="A1869" t="s">
        <v>3742</v>
      </c>
      <c r="B1869" t="s">
        <v>3743</v>
      </c>
      <c r="C1869">
        <v>7616</v>
      </c>
      <c r="F1869">
        <v>1</v>
      </c>
    </row>
    <row r="1870" spans="1:6" x14ac:dyDescent="0.25">
      <c r="A1870" t="s">
        <v>3744</v>
      </c>
      <c r="B1870" t="s">
        <v>3745</v>
      </c>
      <c r="C1870">
        <v>7588</v>
      </c>
      <c r="F1870">
        <v>1</v>
      </c>
    </row>
    <row r="1871" spans="1:6" x14ac:dyDescent="0.25">
      <c r="A1871" t="s">
        <v>3746</v>
      </c>
      <c r="B1871" t="s">
        <v>3747</v>
      </c>
      <c r="C1871">
        <v>7589</v>
      </c>
      <c r="F1871">
        <v>1</v>
      </c>
    </row>
    <row r="1872" spans="1:6" x14ac:dyDescent="0.25">
      <c r="A1872" t="s">
        <v>3748</v>
      </c>
      <c r="B1872" t="s">
        <v>3749</v>
      </c>
      <c r="C1872">
        <v>7617</v>
      </c>
      <c r="F1872">
        <v>1</v>
      </c>
    </row>
    <row r="1873" spans="1:6" x14ac:dyDescent="0.25">
      <c r="A1873" t="s">
        <v>3750</v>
      </c>
      <c r="B1873" t="s">
        <v>3751</v>
      </c>
      <c r="C1873">
        <v>7592</v>
      </c>
      <c r="F1873">
        <v>1</v>
      </c>
    </row>
    <row r="1874" spans="1:6" x14ac:dyDescent="0.25">
      <c r="A1874" t="s">
        <v>3752</v>
      </c>
      <c r="B1874" t="s">
        <v>3753</v>
      </c>
      <c r="C1874">
        <v>7596</v>
      </c>
      <c r="F1874">
        <v>1</v>
      </c>
    </row>
    <row r="1875" spans="1:6" x14ac:dyDescent="0.25">
      <c r="A1875" t="s">
        <v>3754</v>
      </c>
      <c r="B1875" t="s">
        <v>3755</v>
      </c>
      <c r="C1875">
        <v>7600</v>
      </c>
      <c r="F1875">
        <v>1</v>
      </c>
    </row>
    <row r="1876" spans="1:6" x14ac:dyDescent="0.25">
      <c r="A1876" t="s">
        <v>3756</v>
      </c>
      <c r="B1876" t="s">
        <v>3757</v>
      </c>
      <c r="C1876">
        <v>7601</v>
      </c>
      <c r="F1876">
        <v>1</v>
      </c>
    </row>
    <row r="1877" spans="1:6" x14ac:dyDescent="0.25">
      <c r="A1877" t="s">
        <v>3758</v>
      </c>
      <c r="B1877" t="s">
        <v>3759</v>
      </c>
      <c r="C1877">
        <v>7602</v>
      </c>
      <c r="F1877">
        <v>1</v>
      </c>
    </row>
    <row r="1878" spans="1:6" x14ac:dyDescent="0.25">
      <c r="A1878" t="s">
        <v>3760</v>
      </c>
      <c r="B1878" t="s">
        <v>3761</v>
      </c>
      <c r="C1878">
        <v>7603</v>
      </c>
      <c r="F1878">
        <v>1</v>
      </c>
    </row>
    <row r="1879" spans="1:6" x14ac:dyDescent="0.25">
      <c r="A1879" t="s">
        <v>3762</v>
      </c>
      <c r="B1879" t="s">
        <v>3763</v>
      </c>
      <c r="C1879">
        <v>7618</v>
      </c>
      <c r="F1879">
        <v>1</v>
      </c>
    </row>
    <row r="1880" spans="1:6" x14ac:dyDescent="0.25">
      <c r="A1880" t="s">
        <v>3764</v>
      </c>
      <c r="B1880" t="s">
        <v>3765</v>
      </c>
      <c r="C1880">
        <v>7604</v>
      </c>
      <c r="F1880">
        <v>1</v>
      </c>
    </row>
    <row r="1881" spans="1:6" x14ac:dyDescent="0.25">
      <c r="A1881" t="s">
        <v>3766</v>
      </c>
      <c r="B1881" t="s">
        <v>3767</v>
      </c>
      <c r="C1881">
        <v>7605</v>
      </c>
      <c r="F1881">
        <v>1</v>
      </c>
    </row>
    <row r="1882" spans="1:6" x14ac:dyDescent="0.25">
      <c r="A1882" t="s">
        <v>3768</v>
      </c>
      <c r="B1882" t="s">
        <v>3769</v>
      </c>
      <c r="C1882">
        <v>7606</v>
      </c>
      <c r="F1882">
        <v>1</v>
      </c>
    </row>
    <row r="1883" spans="1:6" x14ac:dyDescent="0.25">
      <c r="A1883" t="s">
        <v>3770</v>
      </c>
      <c r="B1883" t="s">
        <v>3771</v>
      </c>
      <c r="C1883">
        <v>7607</v>
      </c>
      <c r="F1883">
        <v>1</v>
      </c>
    </row>
    <row r="1884" spans="1:6" x14ac:dyDescent="0.25">
      <c r="A1884" t="s">
        <v>3772</v>
      </c>
      <c r="B1884" t="s">
        <v>3773</v>
      </c>
      <c r="C1884">
        <v>7608</v>
      </c>
      <c r="F1884">
        <v>1</v>
      </c>
    </row>
    <row r="1885" spans="1:6" x14ac:dyDescent="0.25">
      <c r="A1885" t="s">
        <v>3774</v>
      </c>
      <c r="B1885" t="s">
        <v>3775</v>
      </c>
      <c r="C1885">
        <v>7609</v>
      </c>
      <c r="F1885">
        <v>1</v>
      </c>
    </row>
    <row r="1886" spans="1:6" x14ac:dyDescent="0.25">
      <c r="A1886" t="s">
        <v>3776</v>
      </c>
      <c r="B1886" t="s">
        <v>3777</v>
      </c>
      <c r="C1886">
        <v>7610</v>
      </c>
      <c r="F1886">
        <v>1</v>
      </c>
    </row>
    <row r="1887" spans="1:6" x14ac:dyDescent="0.25">
      <c r="A1887" t="s">
        <v>3778</v>
      </c>
      <c r="B1887" t="s">
        <v>3779</v>
      </c>
      <c r="C1887">
        <v>7611</v>
      </c>
      <c r="F1887">
        <v>1</v>
      </c>
    </row>
    <row r="1888" spans="1:6" x14ac:dyDescent="0.25">
      <c r="A1888" t="s">
        <v>3780</v>
      </c>
      <c r="B1888" t="s">
        <v>3781</v>
      </c>
      <c r="C1888">
        <v>7612</v>
      </c>
      <c r="F1888">
        <v>1</v>
      </c>
    </row>
    <row r="1889" spans="1:6" x14ac:dyDescent="0.25">
      <c r="A1889" t="s">
        <v>3782</v>
      </c>
      <c r="B1889" t="s">
        <v>3783</v>
      </c>
      <c r="C1889">
        <v>7613</v>
      </c>
      <c r="F1889">
        <v>1</v>
      </c>
    </row>
    <row r="1890" spans="1:6" x14ac:dyDescent="0.25">
      <c r="A1890" t="s">
        <v>3784</v>
      </c>
      <c r="B1890" t="s">
        <v>3785</v>
      </c>
      <c r="C1890">
        <v>7802</v>
      </c>
      <c r="F1890">
        <v>1</v>
      </c>
    </row>
    <row r="1891" spans="1:6" x14ac:dyDescent="0.25">
      <c r="A1891" t="s">
        <v>3786</v>
      </c>
      <c r="B1891" t="s">
        <v>3787</v>
      </c>
      <c r="C1891">
        <v>7803</v>
      </c>
      <c r="F1891">
        <v>1</v>
      </c>
    </row>
    <row r="1892" spans="1:6" x14ac:dyDescent="0.25">
      <c r="A1892" t="s">
        <v>3788</v>
      </c>
      <c r="B1892" t="s">
        <v>3789</v>
      </c>
      <c r="C1892">
        <v>7804</v>
      </c>
      <c r="F1892">
        <v>1</v>
      </c>
    </row>
    <row r="1893" spans="1:6" x14ac:dyDescent="0.25">
      <c r="A1893" t="s">
        <v>3790</v>
      </c>
      <c r="B1893" t="s">
        <v>3791</v>
      </c>
      <c r="C1893">
        <v>7805</v>
      </c>
      <c r="F1893">
        <v>1</v>
      </c>
    </row>
    <row r="1894" spans="1:6" x14ac:dyDescent="0.25">
      <c r="A1894" t="s">
        <v>3792</v>
      </c>
      <c r="B1894" t="s">
        <v>3793</v>
      </c>
      <c r="C1894">
        <v>7810</v>
      </c>
      <c r="F1894">
        <v>1</v>
      </c>
    </row>
    <row r="1895" spans="1:6" x14ac:dyDescent="0.25">
      <c r="A1895" t="s">
        <v>3794</v>
      </c>
      <c r="B1895" t="s">
        <v>3795</v>
      </c>
      <c r="C1895">
        <v>7806</v>
      </c>
      <c r="F1895">
        <v>1</v>
      </c>
    </row>
    <row r="1896" spans="1:6" x14ac:dyDescent="0.25">
      <c r="A1896" t="s">
        <v>3796</v>
      </c>
      <c r="B1896" t="s">
        <v>3797</v>
      </c>
      <c r="C1896">
        <v>7852</v>
      </c>
      <c r="F1896">
        <v>1</v>
      </c>
    </row>
    <row r="1897" spans="1:6" x14ac:dyDescent="0.25">
      <c r="A1897" t="s">
        <v>3798</v>
      </c>
      <c r="B1897" t="s">
        <v>3799</v>
      </c>
      <c r="C1897">
        <v>7853</v>
      </c>
      <c r="F1897">
        <v>1</v>
      </c>
    </row>
    <row r="1898" spans="1:6" x14ac:dyDescent="0.25">
      <c r="A1898" t="s">
        <v>3800</v>
      </c>
      <c r="B1898" t="s">
        <v>3801</v>
      </c>
      <c r="C1898">
        <v>7854</v>
      </c>
      <c r="F1898">
        <v>1</v>
      </c>
    </row>
    <row r="1899" spans="1:6" x14ac:dyDescent="0.25">
      <c r="A1899" t="s">
        <v>3802</v>
      </c>
      <c r="B1899" t="s">
        <v>3803</v>
      </c>
      <c r="C1899">
        <v>7855</v>
      </c>
      <c r="F1899">
        <v>1</v>
      </c>
    </row>
    <row r="1900" spans="1:6" x14ac:dyDescent="0.25">
      <c r="A1900" t="s">
        <v>3804</v>
      </c>
      <c r="B1900" t="s">
        <v>3805</v>
      </c>
      <c r="C1900">
        <v>7862</v>
      </c>
      <c r="F1900">
        <v>1</v>
      </c>
    </row>
    <row r="1901" spans="1:6" x14ac:dyDescent="0.25">
      <c r="A1901" t="s">
        <v>3806</v>
      </c>
      <c r="B1901" t="s">
        <v>3807</v>
      </c>
      <c r="C1901">
        <v>7857</v>
      </c>
      <c r="F1901">
        <v>1</v>
      </c>
    </row>
    <row r="1902" spans="1:6" x14ac:dyDescent="0.25">
      <c r="A1902" t="s">
        <v>3808</v>
      </c>
      <c r="B1902" t="s">
        <v>3809</v>
      </c>
      <c r="C1902">
        <v>7859</v>
      </c>
      <c r="F1902">
        <v>1</v>
      </c>
    </row>
    <row r="1903" spans="1:6" x14ac:dyDescent="0.25">
      <c r="A1903" t="s">
        <v>3810</v>
      </c>
      <c r="B1903" t="s">
        <v>3811</v>
      </c>
      <c r="C1903">
        <v>7860</v>
      </c>
      <c r="F1903">
        <v>1</v>
      </c>
    </row>
    <row r="1904" spans="1:6" x14ac:dyDescent="0.25">
      <c r="A1904" t="s">
        <v>3812</v>
      </c>
      <c r="B1904" t="s">
        <v>3813</v>
      </c>
      <c r="C1904">
        <v>7861</v>
      </c>
      <c r="F1904">
        <v>1</v>
      </c>
    </row>
    <row r="1905" spans="1:6" x14ac:dyDescent="0.25">
      <c r="A1905" t="s">
        <v>3814</v>
      </c>
      <c r="B1905" t="s">
        <v>3815</v>
      </c>
      <c r="C1905">
        <v>7901</v>
      </c>
      <c r="F1905">
        <v>1</v>
      </c>
    </row>
    <row r="1906" spans="1:6" x14ac:dyDescent="0.25">
      <c r="A1906" t="s">
        <v>3816</v>
      </c>
      <c r="B1906" t="s">
        <v>3817</v>
      </c>
      <c r="C1906">
        <v>7902</v>
      </c>
      <c r="F1906">
        <v>1</v>
      </c>
    </row>
    <row r="1907" spans="1:6" x14ac:dyDescent="0.25">
      <c r="A1907" t="s">
        <v>3818</v>
      </c>
      <c r="B1907" t="s">
        <v>3819</v>
      </c>
      <c r="C1907">
        <v>7903</v>
      </c>
      <c r="F1907">
        <v>1</v>
      </c>
    </row>
    <row r="1908" spans="1:6" x14ac:dyDescent="0.25">
      <c r="A1908" t="s">
        <v>3820</v>
      </c>
      <c r="B1908" t="s">
        <v>3821</v>
      </c>
      <c r="C1908">
        <v>7904</v>
      </c>
      <c r="F1908">
        <v>1</v>
      </c>
    </row>
    <row r="1909" spans="1:6" x14ac:dyDescent="0.25">
      <c r="A1909" t="s">
        <v>3822</v>
      </c>
      <c r="B1909" t="s">
        <v>3823</v>
      </c>
      <c r="C1909">
        <v>7905</v>
      </c>
      <c r="F1909">
        <v>1</v>
      </c>
    </row>
    <row r="1910" spans="1:6" x14ac:dyDescent="0.25">
      <c r="A1910" t="s">
        <v>3824</v>
      </c>
      <c r="B1910" t="s">
        <v>3825</v>
      </c>
      <c r="C1910">
        <v>7959</v>
      </c>
      <c r="F1910">
        <v>1</v>
      </c>
    </row>
    <row r="1911" spans="1:6" x14ac:dyDescent="0.25">
      <c r="A1911" t="s">
        <v>3826</v>
      </c>
      <c r="B1911" t="s">
        <v>3827</v>
      </c>
      <c r="C1911">
        <v>7960</v>
      </c>
      <c r="F1911">
        <v>1</v>
      </c>
    </row>
    <row r="1912" spans="1:6" x14ac:dyDescent="0.25">
      <c r="A1912" t="s">
        <v>3828</v>
      </c>
      <c r="B1912" t="s">
        <v>3829</v>
      </c>
      <c r="C1912">
        <v>7961</v>
      </c>
      <c r="F1912">
        <v>1</v>
      </c>
    </row>
    <row r="1913" spans="1:6" x14ac:dyDescent="0.25">
      <c r="A1913" t="s">
        <v>3830</v>
      </c>
      <c r="B1913" t="s">
        <v>3831</v>
      </c>
      <c r="C1913">
        <v>7962</v>
      </c>
      <c r="F1913">
        <v>1</v>
      </c>
    </row>
    <row r="1914" spans="1:6" x14ac:dyDescent="0.25">
      <c r="A1914" t="s">
        <v>3832</v>
      </c>
      <c r="B1914" t="s">
        <v>3833</v>
      </c>
      <c r="C1914">
        <v>7963</v>
      </c>
      <c r="F1914">
        <v>1</v>
      </c>
    </row>
    <row r="1915" spans="1:6" x14ac:dyDescent="0.25">
      <c r="A1915" t="s">
        <v>3834</v>
      </c>
      <c r="B1915" t="s">
        <v>3835</v>
      </c>
      <c r="C1915">
        <v>7964</v>
      </c>
      <c r="F1915">
        <v>1</v>
      </c>
    </row>
    <row r="1916" spans="1:6" x14ac:dyDescent="0.25">
      <c r="A1916" t="s">
        <v>3836</v>
      </c>
      <c r="B1916" t="s">
        <v>3837</v>
      </c>
      <c r="C1916">
        <v>7965</v>
      </c>
      <c r="F1916">
        <v>1</v>
      </c>
    </row>
    <row r="1917" spans="1:6" x14ac:dyDescent="0.25">
      <c r="A1917" t="s">
        <v>3838</v>
      </c>
      <c r="B1917" t="s">
        <v>3839</v>
      </c>
      <c r="C1917">
        <v>7966</v>
      </c>
      <c r="F1917">
        <v>1</v>
      </c>
    </row>
    <row r="1918" spans="1:6" x14ac:dyDescent="0.25">
      <c r="A1918" t="s">
        <v>3840</v>
      </c>
      <c r="B1918" t="s">
        <v>3841</v>
      </c>
      <c r="C1918">
        <v>7967</v>
      </c>
      <c r="F1918">
        <v>1</v>
      </c>
    </row>
    <row r="1919" spans="1:6" x14ac:dyDescent="0.25">
      <c r="A1919" t="s">
        <v>3842</v>
      </c>
      <c r="B1919" t="s">
        <v>3843</v>
      </c>
      <c r="C1919">
        <v>7968</v>
      </c>
      <c r="F1919">
        <v>1</v>
      </c>
    </row>
    <row r="1920" spans="1:6" x14ac:dyDescent="0.25">
      <c r="A1920" t="s">
        <v>3844</v>
      </c>
      <c r="B1920" t="s">
        <v>3845</v>
      </c>
      <c r="C1920">
        <v>7969</v>
      </c>
      <c r="F1920">
        <v>1</v>
      </c>
    </row>
    <row r="1921" spans="1:6" x14ac:dyDescent="0.25">
      <c r="A1921" t="s">
        <v>3846</v>
      </c>
      <c r="B1921" t="s">
        <v>3847</v>
      </c>
      <c r="C1921">
        <v>7970</v>
      </c>
      <c r="F1921">
        <v>1</v>
      </c>
    </row>
    <row r="1922" spans="1:6" x14ac:dyDescent="0.25">
      <c r="A1922" t="s">
        <v>3848</v>
      </c>
      <c r="B1922" t="s">
        <v>3849</v>
      </c>
      <c r="C1922">
        <v>7971</v>
      </c>
      <c r="F1922">
        <v>1</v>
      </c>
    </row>
    <row r="1923" spans="1:6" x14ac:dyDescent="0.25">
      <c r="A1923" t="s">
        <v>3850</v>
      </c>
      <c r="B1923" t="s">
        <v>3851</v>
      </c>
      <c r="C1923">
        <v>7972</v>
      </c>
      <c r="F1923">
        <v>1</v>
      </c>
    </row>
    <row r="1924" spans="1:6" x14ac:dyDescent="0.25">
      <c r="A1924" t="s">
        <v>3852</v>
      </c>
      <c r="B1924" t="s">
        <v>3853</v>
      </c>
      <c r="C1924">
        <v>7973</v>
      </c>
      <c r="F1924">
        <v>1</v>
      </c>
    </row>
    <row r="1925" spans="1:6" x14ac:dyDescent="0.25">
      <c r="A1925" t="s">
        <v>3854</v>
      </c>
      <c r="B1925" t="s">
        <v>3855</v>
      </c>
      <c r="C1925">
        <v>7974</v>
      </c>
      <c r="F1925">
        <v>1</v>
      </c>
    </row>
    <row r="1926" spans="1:6" x14ac:dyDescent="0.25">
      <c r="A1926" t="s">
        <v>3856</v>
      </c>
      <c r="B1926" t="s">
        <v>3857</v>
      </c>
      <c r="C1926">
        <v>7975</v>
      </c>
      <c r="F1926">
        <v>1</v>
      </c>
    </row>
    <row r="1927" spans="1:6" x14ac:dyDescent="0.25">
      <c r="A1927" t="s">
        <v>3858</v>
      </c>
      <c r="B1927" t="s">
        <v>3859</v>
      </c>
      <c r="C1927">
        <v>7976</v>
      </c>
      <c r="F1927">
        <v>1</v>
      </c>
    </row>
    <row r="1928" spans="1:6" x14ac:dyDescent="0.25">
      <c r="A1928" t="s">
        <v>3860</v>
      </c>
      <c r="B1928" t="s">
        <v>3861</v>
      </c>
      <c r="C1928">
        <v>7977</v>
      </c>
      <c r="F1928">
        <v>1</v>
      </c>
    </row>
    <row r="1929" spans="1:6" x14ac:dyDescent="0.25">
      <c r="A1929" t="s">
        <v>3862</v>
      </c>
      <c r="B1929" t="s">
        <v>3863</v>
      </c>
      <c r="C1929">
        <v>7978</v>
      </c>
      <c r="F1929">
        <v>1</v>
      </c>
    </row>
    <row r="1930" spans="1:6" x14ac:dyDescent="0.25">
      <c r="A1930" t="s">
        <v>3864</v>
      </c>
      <c r="B1930" t="s">
        <v>3865</v>
      </c>
      <c r="C1930">
        <v>7979</v>
      </c>
      <c r="F1930">
        <v>1</v>
      </c>
    </row>
    <row r="1931" spans="1:6" x14ac:dyDescent="0.25">
      <c r="A1931" t="s">
        <v>3866</v>
      </c>
      <c r="B1931" t="s">
        <v>3867</v>
      </c>
      <c r="C1931">
        <v>7980</v>
      </c>
      <c r="F1931">
        <v>1</v>
      </c>
    </row>
    <row r="1932" spans="1:6" x14ac:dyDescent="0.25">
      <c r="A1932" t="s">
        <v>3868</v>
      </c>
      <c r="B1932" t="s">
        <v>3869</v>
      </c>
      <c r="C1932">
        <v>7995</v>
      </c>
      <c r="F1932">
        <v>1</v>
      </c>
    </row>
    <row r="1933" spans="1:6" x14ac:dyDescent="0.25">
      <c r="A1933" t="s">
        <v>3870</v>
      </c>
      <c r="B1933" t="s">
        <v>3871</v>
      </c>
      <c r="C1933">
        <v>7983</v>
      </c>
      <c r="F1933">
        <v>1</v>
      </c>
    </row>
    <row r="1934" spans="1:6" x14ac:dyDescent="0.25">
      <c r="A1934" t="s">
        <v>3872</v>
      </c>
      <c r="B1934" t="s">
        <v>3873</v>
      </c>
      <c r="C1934">
        <v>7984</v>
      </c>
      <c r="F1934">
        <v>1</v>
      </c>
    </row>
    <row r="1935" spans="1:6" x14ac:dyDescent="0.25">
      <c r="A1935" t="s">
        <v>3874</v>
      </c>
      <c r="B1935" t="s">
        <v>3875</v>
      </c>
      <c r="C1935">
        <v>7985</v>
      </c>
      <c r="F1935">
        <v>1</v>
      </c>
    </row>
    <row r="1936" spans="1:6" x14ac:dyDescent="0.25">
      <c r="A1936" t="s">
        <v>3876</v>
      </c>
      <c r="B1936" t="s">
        <v>3877</v>
      </c>
      <c r="C1936">
        <v>7996</v>
      </c>
      <c r="F1936">
        <v>1</v>
      </c>
    </row>
    <row r="1937" spans="1:6" x14ac:dyDescent="0.25">
      <c r="A1937" t="s">
        <v>3878</v>
      </c>
      <c r="B1937" t="s">
        <v>3879</v>
      </c>
      <c r="C1937">
        <v>7986</v>
      </c>
      <c r="F1937">
        <v>1</v>
      </c>
    </row>
    <row r="1938" spans="1:6" x14ac:dyDescent="0.25">
      <c r="A1938" t="s">
        <v>3880</v>
      </c>
      <c r="B1938" t="s">
        <v>3881</v>
      </c>
      <c r="C1938">
        <v>7987</v>
      </c>
      <c r="F1938">
        <v>1</v>
      </c>
    </row>
    <row r="1939" spans="1:6" x14ac:dyDescent="0.25">
      <c r="A1939" t="s">
        <v>3882</v>
      </c>
      <c r="B1939" t="s">
        <v>3883</v>
      </c>
      <c r="C1939">
        <v>7988</v>
      </c>
      <c r="F1939">
        <v>1</v>
      </c>
    </row>
    <row r="1940" spans="1:6" x14ac:dyDescent="0.25">
      <c r="A1940" t="s">
        <v>3884</v>
      </c>
      <c r="B1940" t="s">
        <v>3885</v>
      </c>
      <c r="C1940">
        <v>7989</v>
      </c>
      <c r="F1940">
        <v>1</v>
      </c>
    </row>
    <row r="1941" spans="1:6" x14ac:dyDescent="0.25">
      <c r="A1941" t="s">
        <v>3886</v>
      </c>
      <c r="B1941" t="s">
        <v>3887</v>
      </c>
      <c r="C1941">
        <v>7990</v>
      </c>
      <c r="F1941">
        <v>1</v>
      </c>
    </row>
    <row r="1942" spans="1:6" x14ac:dyDescent="0.25">
      <c r="A1942" t="s">
        <v>3888</v>
      </c>
      <c r="B1942" t="s">
        <v>3889</v>
      </c>
      <c r="C1942">
        <v>7991</v>
      </c>
      <c r="F1942">
        <v>1</v>
      </c>
    </row>
    <row r="1943" spans="1:6" x14ac:dyDescent="0.25">
      <c r="A1943" t="s">
        <v>3890</v>
      </c>
      <c r="B1943" t="s">
        <v>3891</v>
      </c>
      <c r="C1943">
        <v>7992</v>
      </c>
      <c r="D1943">
        <v>7993</v>
      </c>
      <c r="E1943">
        <v>7994</v>
      </c>
      <c r="F1943">
        <v>3</v>
      </c>
    </row>
    <row r="1944" spans="1:6" x14ac:dyDescent="0.25">
      <c r="A1944" t="s">
        <v>3892</v>
      </c>
      <c r="B1944" t="s">
        <v>3893</v>
      </c>
      <c r="C1944">
        <v>8701</v>
      </c>
      <c r="F1944">
        <v>1</v>
      </c>
    </row>
    <row r="1945" spans="1:6" x14ac:dyDescent="0.25">
      <c r="A1945" t="s">
        <v>3894</v>
      </c>
      <c r="B1945" t="s">
        <v>3895</v>
      </c>
      <c r="C1945">
        <v>8703</v>
      </c>
      <c r="F1945">
        <v>1</v>
      </c>
    </row>
    <row r="1946" spans="1:6" x14ac:dyDescent="0.25">
      <c r="A1946" t="s">
        <v>3896</v>
      </c>
      <c r="B1946" t="s">
        <v>3897</v>
      </c>
      <c r="C1946">
        <v>8755</v>
      </c>
      <c r="F1946">
        <v>1</v>
      </c>
    </row>
    <row r="1947" spans="1:6" x14ac:dyDescent="0.25">
      <c r="A1947" t="s">
        <v>3898</v>
      </c>
      <c r="B1947" t="s">
        <v>3899</v>
      </c>
      <c r="C1947">
        <v>8756</v>
      </c>
      <c r="F1947">
        <v>1</v>
      </c>
    </row>
    <row r="1948" spans="1:6" x14ac:dyDescent="0.25">
      <c r="A1948" t="s">
        <v>3900</v>
      </c>
      <c r="B1948" t="s">
        <v>3901</v>
      </c>
      <c r="C1948">
        <v>8757</v>
      </c>
      <c r="F1948">
        <v>1</v>
      </c>
    </row>
    <row r="1949" spans="1:6" x14ac:dyDescent="0.25">
      <c r="A1949" t="s">
        <v>3902</v>
      </c>
      <c r="B1949" t="s">
        <v>3903</v>
      </c>
      <c r="C1949">
        <v>8758</v>
      </c>
      <c r="F1949">
        <v>1</v>
      </c>
    </row>
    <row r="1950" spans="1:6" x14ac:dyDescent="0.25">
      <c r="A1950" t="s">
        <v>3904</v>
      </c>
      <c r="B1950" t="s">
        <v>3905</v>
      </c>
      <c r="C1950">
        <v>8759</v>
      </c>
      <c r="F1950">
        <v>1</v>
      </c>
    </row>
    <row r="1951" spans="1:6" x14ac:dyDescent="0.25">
      <c r="A1951" t="s">
        <v>3906</v>
      </c>
      <c r="B1951" t="s">
        <v>3907</v>
      </c>
      <c r="C1951">
        <v>8802</v>
      </c>
      <c r="F1951">
        <v>1</v>
      </c>
    </row>
    <row r="1952" spans="1:6" x14ac:dyDescent="0.25">
      <c r="A1952" t="s">
        <v>3908</v>
      </c>
      <c r="B1952" t="s">
        <v>3909</v>
      </c>
      <c r="C1952">
        <v>8803</v>
      </c>
      <c r="F1952">
        <v>1</v>
      </c>
    </row>
    <row r="1953" spans="1:6" x14ac:dyDescent="0.25">
      <c r="A1953" t="s">
        <v>3910</v>
      </c>
      <c r="B1953" t="s">
        <v>3911</v>
      </c>
      <c r="C1953">
        <v>8804</v>
      </c>
      <c r="F1953">
        <v>1</v>
      </c>
    </row>
    <row r="1954" spans="1:6" x14ac:dyDescent="0.25">
      <c r="A1954" t="s">
        <v>3912</v>
      </c>
      <c r="B1954" t="s">
        <v>3913</v>
      </c>
      <c r="C1954">
        <v>8805</v>
      </c>
      <c r="F1954">
        <v>1</v>
      </c>
    </row>
    <row r="1955" spans="1:6" x14ac:dyDescent="0.25">
      <c r="A1955" t="s">
        <v>3914</v>
      </c>
      <c r="B1955" t="s">
        <v>3915</v>
      </c>
      <c r="C1955">
        <v>8852</v>
      </c>
      <c r="F1955">
        <v>1</v>
      </c>
    </row>
    <row r="1956" spans="1:6" x14ac:dyDescent="0.25">
      <c r="A1956" t="s">
        <v>3916</v>
      </c>
      <c r="B1956" t="s">
        <v>3917</v>
      </c>
      <c r="C1956">
        <v>8853</v>
      </c>
      <c r="F1956">
        <v>1</v>
      </c>
    </row>
    <row r="1957" spans="1:6" x14ac:dyDescent="0.25">
      <c r="A1957" t="s">
        <v>3918</v>
      </c>
      <c r="B1957" t="s">
        <v>3919</v>
      </c>
      <c r="C1957">
        <v>8854</v>
      </c>
      <c r="F1957">
        <v>1</v>
      </c>
    </row>
    <row r="1958" spans="1:6" x14ac:dyDescent="0.25">
      <c r="A1958" t="s">
        <v>3920</v>
      </c>
      <c r="B1958" t="s">
        <v>3921</v>
      </c>
      <c r="C1958">
        <v>8855</v>
      </c>
      <c r="F1958">
        <v>1</v>
      </c>
    </row>
    <row r="1959" spans="1:6" x14ac:dyDescent="0.25">
      <c r="A1959" t="s">
        <v>3922</v>
      </c>
      <c r="B1959" t="s">
        <v>3923</v>
      </c>
      <c r="C1959">
        <v>8906</v>
      </c>
      <c r="F1959">
        <v>1</v>
      </c>
    </row>
    <row r="1960" spans="1:6" x14ac:dyDescent="0.25">
      <c r="A1960" t="s">
        <v>3924</v>
      </c>
      <c r="B1960" t="s">
        <v>3925</v>
      </c>
      <c r="C1960">
        <v>8907</v>
      </c>
      <c r="F1960">
        <v>1</v>
      </c>
    </row>
    <row r="1961" spans="1:6" x14ac:dyDescent="0.25">
      <c r="A1961" t="s">
        <v>3926</v>
      </c>
      <c r="B1961" t="s">
        <v>3927</v>
      </c>
      <c r="C1961">
        <v>8908</v>
      </c>
      <c r="F1961">
        <v>1</v>
      </c>
    </row>
    <row r="1962" spans="1:6" x14ac:dyDescent="0.25">
      <c r="A1962" t="s">
        <v>3928</v>
      </c>
      <c r="B1962" t="s">
        <v>3929</v>
      </c>
      <c r="C1962">
        <v>8909</v>
      </c>
      <c r="F1962">
        <v>1</v>
      </c>
    </row>
    <row r="1963" spans="1:6" x14ac:dyDescent="0.25">
      <c r="A1963" t="s">
        <v>3930</v>
      </c>
      <c r="B1963" t="s">
        <v>3931</v>
      </c>
      <c r="C1963">
        <v>8917</v>
      </c>
      <c r="F1963">
        <v>1</v>
      </c>
    </row>
    <row r="1964" spans="1:6" x14ac:dyDescent="0.25">
      <c r="A1964" t="s">
        <v>3932</v>
      </c>
      <c r="B1964" t="s">
        <v>3933</v>
      </c>
      <c r="C1964">
        <v>8920</v>
      </c>
      <c r="F1964">
        <v>1</v>
      </c>
    </row>
    <row r="1965" spans="1:6" x14ac:dyDescent="0.25">
      <c r="A1965" t="s">
        <v>3934</v>
      </c>
      <c r="B1965" t="s">
        <v>3935</v>
      </c>
      <c r="C1965">
        <v>8921</v>
      </c>
      <c r="F1965">
        <v>1</v>
      </c>
    </row>
    <row r="1966" spans="1:6" x14ac:dyDescent="0.25">
      <c r="A1966" t="s">
        <v>3936</v>
      </c>
      <c r="B1966" t="s">
        <v>3937</v>
      </c>
      <c r="C1966">
        <v>8922</v>
      </c>
      <c r="F1966">
        <v>1</v>
      </c>
    </row>
    <row r="1967" spans="1:6" x14ac:dyDescent="0.25">
      <c r="A1967" t="s">
        <v>3938</v>
      </c>
      <c r="B1967" t="s">
        <v>3939</v>
      </c>
      <c r="C1967">
        <v>8923</v>
      </c>
      <c r="F1967">
        <v>1</v>
      </c>
    </row>
    <row r="1968" spans="1:6" x14ac:dyDescent="0.25">
      <c r="A1968" t="s">
        <v>3940</v>
      </c>
      <c r="B1968" t="s">
        <v>3941</v>
      </c>
      <c r="C1968">
        <v>8924</v>
      </c>
      <c r="F1968">
        <v>1</v>
      </c>
    </row>
    <row r="1969" spans="1:6" x14ac:dyDescent="0.25">
      <c r="A1969" t="s">
        <v>3942</v>
      </c>
      <c r="B1969" t="s">
        <v>3943</v>
      </c>
      <c r="C1969">
        <v>8925</v>
      </c>
      <c r="F1969">
        <v>1</v>
      </c>
    </row>
    <row r="1970" spans="1:6" x14ac:dyDescent="0.25">
      <c r="A1970" t="s">
        <v>3944</v>
      </c>
      <c r="B1970" t="s">
        <v>3945</v>
      </c>
      <c r="C1970">
        <v>8970</v>
      </c>
      <c r="F1970">
        <v>1</v>
      </c>
    </row>
    <row r="1971" spans="1:6" x14ac:dyDescent="0.25">
      <c r="A1971" t="s">
        <v>3946</v>
      </c>
      <c r="B1971" t="s">
        <v>3947</v>
      </c>
      <c r="C1971">
        <v>8971</v>
      </c>
      <c r="F1971">
        <v>1</v>
      </c>
    </row>
    <row r="1972" spans="1:6" x14ac:dyDescent="0.25">
      <c r="A1972" t="s">
        <v>3948</v>
      </c>
      <c r="B1972" t="s">
        <v>3949</v>
      </c>
      <c r="C1972">
        <v>8972</v>
      </c>
      <c r="F1972">
        <v>1</v>
      </c>
    </row>
    <row r="1973" spans="1:6" x14ac:dyDescent="0.25">
      <c r="A1973" t="s">
        <v>3950</v>
      </c>
      <c r="B1973" t="s">
        <v>3951</v>
      </c>
      <c r="C1973">
        <v>8973</v>
      </c>
      <c r="F1973">
        <v>1</v>
      </c>
    </row>
    <row r="1974" spans="1:6" x14ac:dyDescent="0.25">
      <c r="A1974" t="s">
        <v>3952</v>
      </c>
      <c r="B1974" t="s">
        <v>3953</v>
      </c>
      <c r="C1974">
        <v>8977</v>
      </c>
      <c r="F1974">
        <v>1</v>
      </c>
    </row>
    <row r="1975" spans="1:6" x14ac:dyDescent="0.25">
      <c r="A1975" t="s">
        <v>3954</v>
      </c>
      <c r="B1975" t="s">
        <v>3955</v>
      </c>
      <c r="C1975">
        <v>8976</v>
      </c>
      <c r="F1975">
        <v>1</v>
      </c>
    </row>
    <row r="1976" spans="1:6" x14ac:dyDescent="0.25">
      <c r="A1976" t="s">
        <v>3956</v>
      </c>
      <c r="B1976" t="s">
        <v>3957</v>
      </c>
      <c r="C1976">
        <v>9602</v>
      </c>
      <c r="F1976">
        <v>1</v>
      </c>
    </row>
    <row r="1977" spans="1:6" x14ac:dyDescent="0.25">
      <c r="A1977" t="s">
        <v>3958</v>
      </c>
      <c r="B1977" t="s">
        <v>3959</v>
      </c>
      <c r="C1977">
        <v>9603</v>
      </c>
      <c r="F1977">
        <v>1</v>
      </c>
    </row>
    <row r="1978" spans="1:6" x14ac:dyDescent="0.25">
      <c r="A1978" t="s">
        <v>3960</v>
      </c>
      <c r="B1978" t="s">
        <v>3961</v>
      </c>
      <c r="C1978">
        <v>9604</v>
      </c>
      <c r="F1978">
        <v>1</v>
      </c>
    </row>
    <row r="1979" spans="1:6" x14ac:dyDescent="0.25">
      <c r="A1979" t="s">
        <v>3962</v>
      </c>
      <c r="B1979" t="s">
        <v>3963</v>
      </c>
      <c r="C1979">
        <v>9605</v>
      </c>
      <c r="D1979">
        <v>9617</v>
      </c>
      <c r="F1979">
        <v>2</v>
      </c>
    </row>
    <row r="1980" spans="1:6" x14ac:dyDescent="0.25">
      <c r="A1980" t="s">
        <v>3964</v>
      </c>
      <c r="B1980" t="s">
        <v>3965</v>
      </c>
      <c r="C1980">
        <v>9606</v>
      </c>
      <c r="F1980">
        <v>1</v>
      </c>
    </row>
    <row r="1981" spans="1:6" x14ac:dyDescent="0.25">
      <c r="A1981" t="s">
        <v>3966</v>
      </c>
      <c r="B1981" t="s">
        <v>3967</v>
      </c>
      <c r="C1981">
        <v>9609</v>
      </c>
      <c r="F1981">
        <v>1</v>
      </c>
    </row>
    <row r="1982" spans="1:6" x14ac:dyDescent="0.25">
      <c r="A1982" t="s">
        <v>3968</v>
      </c>
      <c r="B1982" t="s">
        <v>3969</v>
      </c>
      <c r="C1982">
        <v>9613</v>
      </c>
      <c r="F1982">
        <v>1</v>
      </c>
    </row>
    <row r="1983" spans="1:6" x14ac:dyDescent="0.25">
      <c r="A1983" t="s">
        <v>3970</v>
      </c>
      <c r="B1983" t="s">
        <v>3971</v>
      </c>
      <c r="C1983">
        <v>9614</v>
      </c>
      <c r="F1983">
        <v>1</v>
      </c>
    </row>
    <row r="1984" spans="1:6" x14ac:dyDescent="0.25">
      <c r="A1984" t="s">
        <v>3972</v>
      </c>
      <c r="B1984" t="s">
        <v>3973</v>
      </c>
      <c r="C1984">
        <v>9615</v>
      </c>
      <c r="F1984">
        <v>1</v>
      </c>
    </row>
    <row r="1985" spans="1:6" x14ac:dyDescent="0.25">
      <c r="A1985" t="s">
        <v>3974</v>
      </c>
      <c r="B1985" t="s">
        <v>3975</v>
      </c>
      <c r="C1985">
        <v>9616</v>
      </c>
      <c r="F1985">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19" sqref="D19"/>
    </sheetView>
  </sheetViews>
  <sheetFormatPr baseColWidth="10" defaultRowHeight="15" x14ac:dyDescent="0.25"/>
  <sheetData>
    <row r="1" spans="1:2" x14ac:dyDescent="0.25">
      <c r="A1" s="52" t="s">
        <v>3982</v>
      </c>
      <c r="B1" s="52" t="s">
        <v>1</v>
      </c>
    </row>
    <row r="2" spans="1:2" x14ac:dyDescent="0.25">
      <c r="A2" t="str">
        <f>Synthèse!D7</f>
        <v xml:space="preserve">01C031 </v>
      </c>
      <c r="B2">
        <f>IF(VLOOKUP(A2,'Liste GHM'!$A$2:$F$6000,6,FALSE)&gt;0,VLOOKUP(A2,'Liste GHM'!$A$2:$F$6000,3,FALSE),"")</f>
        <v>22</v>
      </c>
    </row>
    <row r="3" spans="1:2" x14ac:dyDescent="0.25">
      <c r="A3" t="str">
        <f>A2</f>
        <v xml:space="preserve">01C031 </v>
      </c>
      <c r="B3" t="str">
        <f>IF(VLOOKUP(A3,'Liste GHM'!$A$2:$F$6000,6,FALSE)&gt;1,VLOOKUP(A3,'Liste GHM'!$A$2:$F$6000,4,FALSE),"")</f>
        <v/>
      </c>
    </row>
    <row r="4" spans="1:2" x14ac:dyDescent="0.25">
      <c r="A4" t="str">
        <f>A3</f>
        <v xml:space="preserve">01C031 </v>
      </c>
      <c r="B4" t="str">
        <f>IF(VLOOKUP(A4,'Liste GHM'!$A$2:$F$6000,6,FALSE)&gt;2,VLOOKUP(A4,'Liste GHM'!$A$2:$F$6000,5,FALSE),"")</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Guide de lecture</vt:lpstr>
      <vt:lpstr>Synthèse</vt:lpstr>
      <vt:lpstr>Secteur ex DG</vt:lpstr>
      <vt:lpstr>Secteur ex OQN</vt:lpstr>
      <vt:lpstr>Liste GHM</vt:lpstr>
      <vt:lpstr>Choix GHS</vt:lpstr>
      <vt:lpstr>'Liste GHM'!GHM</vt:lpstr>
      <vt:lpstr>GHM</vt:lpstr>
    </vt:vector>
  </TitlesOfParts>
  <Company>ATIH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Clément RALLET</dc:creator>
  <cp:lastModifiedBy>Océane CORNIC</cp:lastModifiedBy>
  <dcterms:created xsi:type="dcterms:W3CDTF">2012-12-28T17:54:07Z</dcterms:created>
  <dcterms:modified xsi:type="dcterms:W3CDTF">2014-08-21T07:54:06Z</dcterms:modified>
</cp:coreProperties>
</file>