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charts/chart6.xml" ContentType="application/vnd.openxmlformats-officedocument.drawingml.chart+xml"/>
  <Override PartName="/xl/theme/themeOverride6.xml" ContentType="application/vnd.openxmlformats-officedocument.themeOverride+xml"/>
  <Override PartName="/xl/drawings/drawing6.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charts/chart8.xml" ContentType="application/vnd.openxmlformats-officedocument.drawingml.chart+xml"/>
  <Override PartName="/xl/theme/themeOverride8.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9.xml" ContentType="application/vnd.openxmlformats-officedocument.drawingml.chart+xml"/>
  <Override PartName="/xl/theme/themeOverride9.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6390" windowWidth="25440" windowHeight="6450" tabRatio="752" activeTab="5"/>
  </bookViews>
  <sheets>
    <sheet name="Descriptif" sheetId="27" r:id="rId1"/>
    <sheet name="Secteur financement" sheetId="1" r:id="rId2"/>
    <sheet name="Région" sheetId="12" r:id="rId3"/>
    <sheet name="Classe d'âge" sheetId="2" r:id="rId4"/>
    <sheet name="Sexe" sheetId="18" r:id="rId5"/>
    <sheet name="Type hospit" sheetId="3" r:id="rId6"/>
    <sheet name="CM" sheetId="19" r:id="rId7"/>
    <sheet name="Top GN" sheetId="21" r:id="rId8"/>
    <sheet name="Top racine" sheetId="22" r:id="rId9"/>
    <sheet name="Top GME hospit complete" sheetId="23" r:id="rId10"/>
    <sheet name="Top GME temps partiel" sheetId="24" r:id="rId11"/>
    <sheet name="Mention Spécialisée " sheetId="26" r:id="rId12"/>
  </sheets>
  <externalReferences>
    <externalReference r:id="rId13"/>
  </externalReferences>
  <definedNames>
    <definedName name="_xlnm._FilterDatabase" localSheetId="11" hidden="1">'Mention Spécialisée '!#REF!</definedName>
    <definedName name="_xlnm._FilterDatabase" localSheetId="2" hidden="1">Région!#REF!</definedName>
    <definedName name="categ_2012hospit">#REF!</definedName>
    <definedName name="Print_Area" localSheetId="3">'Classe d''âge'!$A$1:$Y$55</definedName>
    <definedName name="Print_Area" localSheetId="6">CM!$A$1:$AA$51</definedName>
    <definedName name="Print_Area" localSheetId="0">Descriptif!$A$1:$G$55</definedName>
    <definedName name="Print_Area" localSheetId="11">'Mention Spécialisée '!$A$1:$W$62</definedName>
    <definedName name="Print_Area" localSheetId="2">Région!$A$1:$Z$63</definedName>
    <definedName name="Print_Area" localSheetId="1">'Secteur financement'!$A$1:$Y$44</definedName>
    <definedName name="Print_Area" localSheetId="4">Sexe!$A$1:$Y$42</definedName>
    <definedName name="Print_Area" localSheetId="9">'Top GME hospit complete'!$A$1:$P$62</definedName>
    <definedName name="Print_Area" localSheetId="10">'Top GME temps partiel'!$A$1:$I$62</definedName>
    <definedName name="Print_Area" localSheetId="7">'Top GN'!$A$1:$AA$59</definedName>
    <definedName name="Print_Area" localSheetId="5">'Type hospit'!$A$1:$Y$45</definedName>
    <definedName name="_xlnm.Print_Area" localSheetId="3">'Classe d''âge'!$A$1:$S$55</definedName>
    <definedName name="_xlnm.Print_Area" localSheetId="6">CM!$A$1:$Q$50</definedName>
    <definedName name="_xlnm.Print_Area" localSheetId="0">Descriptif!$A$1:$F$55</definedName>
    <definedName name="_xlnm.Print_Area" localSheetId="11">'Mention Spécialisée '!$A$1:$M$62</definedName>
    <definedName name="_xlnm.Print_Area" localSheetId="2">Région!$A$1:$S$62</definedName>
    <definedName name="_xlnm.Print_Area" localSheetId="1">'Secteur financement'!$A$1:$P$46</definedName>
    <definedName name="_xlnm.Print_Area" localSheetId="4">Sexe!$A$1:$S$43</definedName>
    <definedName name="_xlnm.Print_Area" localSheetId="9">'Top GME hospit complete'!$A$1:$P$58</definedName>
    <definedName name="_xlnm.Print_Area" localSheetId="7">'Top GN'!$A$1:$Z$59</definedName>
    <definedName name="_xlnm.Print_Area" localSheetId="8">'Top racine'!$A$1:$Q$59</definedName>
    <definedName name="_xlnm.Print_Area" localSheetId="5">'Type hospit'!$A$1:$O$46</definedName>
  </definedNames>
  <calcPr calcId="145621"/>
</workbook>
</file>

<file path=xl/calcChain.xml><?xml version="1.0" encoding="utf-8"?>
<calcChain xmlns="http://schemas.openxmlformats.org/spreadsheetml/2006/main">
  <c r="C38" i="24" l="1"/>
  <c r="D38" i="24"/>
  <c r="E38" i="24"/>
  <c r="F38" i="24"/>
  <c r="C39" i="24"/>
  <c r="D39" i="24"/>
  <c r="E39" i="24"/>
  <c r="F39" i="24"/>
  <c r="C40" i="24"/>
  <c r="D40" i="24"/>
  <c r="E40" i="24"/>
  <c r="F40" i="24"/>
  <c r="C41" i="24"/>
  <c r="D41" i="24"/>
  <c r="E41" i="24"/>
  <c r="F41" i="24"/>
  <c r="C42" i="24"/>
  <c r="D42" i="24"/>
  <c r="E42" i="24"/>
  <c r="F42" i="24"/>
  <c r="C43" i="24"/>
  <c r="D43" i="24"/>
  <c r="E43" i="24"/>
  <c r="F43" i="24"/>
  <c r="C44" i="24"/>
  <c r="D44" i="24"/>
  <c r="E44" i="24"/>
  <c r="F44" i="24"/>
  <c r="C45" i="24"/>
  <c r="D45" i="24"/>
  <c r="E45" i="24"/>
  <c r="F45" i="24"/>
  <c r="C46" i="24"/>
  <c r="D46" i="24"/>
  <c r="E46" i="24"/>
  <c r="F46" i="24"/>
  <c r="C47" i="24"/>
  <c r="D47" i="24"/>
  <c r="E47" i="24"/>
  <c r="F47" i="24"/>
  <c r="C48" i="24"/>
  <c r="D48" i="24"/>
  <c r="E48" i="24"/>
  <c r="F48" i="24"/>
  <c r="C49" i="24"/>
  <c r="D49" i="24"/>
  <c r="E49" i="24"/>
  <c r="F49" i="24"/>
  <c r="C50" i="24"/>
  <c r="D50" i="24"/>
  <c r="E50" i="24"/>
  <c r="F50" i="24"/>
  <c r="C51" i="24"/>
  <c r="D51" i="24"/>
  <c r="E51" i="24"/>
  <c r="F51" i="24"/>
  <c r="C52" i="24"/>
  <c r="D52" i="24"/>
  <c r="E52" i="24"/>
  <c r="F52" i="24"/>
  <c r="C53" i="24"/>
  <c r="D53" i="24"/>
  <c r="E53" i="24"/>
  <c r="F53" i="24"/>
  <c r="C54" i="24"/>
  <c r="D54" i="24"/>
  <c r="E54" i="24"/>
  <c r="F54" i="24"/>
  <c r="C55" i="24"/>
  <c r="D55" i="24"/>
  <c r="E55" i="24"/>
  <c r="F55" i="24"/>
  <c r="C56" i="24"/>
  <c r="D56" i="24"/>
  <c r="E56" i="24"/>
  <c r="F56" i="24"/>
  <c r="F37" i="24"/>
  <c r="E37" i="24"/>
  <c r="D37" i="24"/>
  <c r="C37" i="24"/>
  <c r="L22" i="26"/>
  <c r="E25" i="27" l="1"/>
  <c r="D25" i="27"/>
  <c r="L31" i="26" l="1"/>
  <c r="L32" i="26"/>
  <c r="L33" i="26"/>
  <c r="L34" i="26"/>
  <c r="L30" i="26"/>
  <c r="L14" i="26"/>
  <c r="L15" i="26"/>
  <c r="L16" i="26"/>
  <c r="L17" i="26"/>
  <c r="L18" i="26"/>
  <c r="L19" i="26"/>
  <c r="L20" i="26"/>
  <c r="L21" i="26"/>
  <c r="L23" i="26"/>
  <c r="L13" i="26"/>
  <c r="M10" i="18" l="1"/>
  <c r="M9" i="18"/>
  <c r="M15" i="12"/>
  <c r="M16" i="12"/>
  <c r="M17" i="12"/>
  <c r="M18" i="12"/>
  <c r="M19" i="12"/>
  <c r="M20" i="12"/>
  <c r="M21" i="12"/>
  <c r="M22" i="12"/>
  <c r="M23" i="12"/>
  <c r="M24" i="12"/>
  <c r="M25" i="12"/>
  <c r="M26" i="12"/>
  <c r="M27" i="12"/>
  <c r="M28" i="12"/>
  <c r="M29" i="12"/>
  <c r="M30" i="12"/>
  <c r="M31" i="12"/>
  <c r="M32" i="12"/>
  <c r="M33" i="12"/>
  <c r="M34" i="12"/>
  <c r="M35" i="12"/>
  <c r="M36" i="12"/>
  <c r="M37" i="12"/>
  <c r="M38" i="12"/>
  <c r="M39" i="12"/>
  <c r="M14" i="12"/>
  <c r="M13" i="1"/>
  <c r="M12" i="1"/>
  <c r="M11" i="2"/>
  <c r="M12" i="2"/>
  <c r="M13" i="2"/>
  <c r="M14" i="2"/>
  <c r="M15" i="2"/>
  <c r="M16" i="2"/>
  <c r="M17" i="2"/>
  <c r="M10" i="2"/>
</calcChain>
</file>

<file path=xl/sharedStrings.xml><?xml version="1.0" encoding="utf-8"?>
<sst xmlns="http://schemas.openxmlformats.org/spreadsheetml/2006/main" count="699" uniqueCount="310">
  <si>
    <t>65-69 ans</t>
  </si>
  <si>
    <t>70-74 ans</t>
  </si>
  <si>
    <t>75-79 ans</t>
  </si>
  <si>
    <t>80 ans et plus</t>
  </si>
  <si>
    <t>Hospitalisation complète</t>
  </si>
  <si>
    <t>Affections du système nerveux</t>
  </si>
  <si>
    <t>Affections des oreilles, du nez, de la gorge, de la bouche et des dents</t>
  </si>
  <si>
    <t>Affections de l'appareil respiratoire</t>
  </si>
  <si>
    <t>Affections de la peau, des tissus sous-cutanés et des seins</t>
  </si>
  <si>
    <t>Affections endocriniennes, métaboliques et nutritionnelles</t>
  </si>
  <si>
    <t>Alsace</t>
  </si>
  <si>
    <t>Aquitaine</t>
  </si>
  <si>
    <t>Auvergne</t>
  </si>
  <si>
    <t>Bourgogne</t>
  </si>
  <si>
    <t>Bretagne</t>
  </si>
  <si>
    <t>Centre</t>
  </si>
  <si>
    <t>Champagne-Ardenne</t>
  </si>
  <si>
    <t>Corse</t>
  </si>
  <si>
    <t>Franche-Comté</t>
  </si>
  <si>
    <t>Languedoc-Roussillon</t>
  </si>
  <si>
    <t>Limousin</t>
  </si>
  <si>
    <t>Lorraine</t>
  </si>
  <si>
    <t>Midi-Pyrénées</t>
  </si>
  <si>
    <t>Nord-Pas-de-Calais</t>
  </si>
  <si>
    <t>Normandie-Basse</t>
  </si>
  <si>
    <t>Normandie-Haute</t>
  </si>
  <si>
    <t>Picardie</t>
  </si>
  <si>
    <t>Poitou-Charentes</t>
  </si>
  <si>
    <t>Provence-Alpes-Côte d'Azur</t>
  </si>
  <si>
    <t>Rhône-Alpes</t>
  </si>
  <si>
    <t>Contribution à la croissance</t>
  </si>
  <si>
    <t>Guadeloupe</t>
  </si>
  <si>
    <t>Guyane</t>
  </si>
  <si>
    <t>Réunion</t>
  </si>
  <si>
    <t>Martinique</t>
  </si>
  <si>
    <t>Total</t>
  </si>
  <si>
    <t>Nombre de patients en milliers</t>
  </si>
  <si>
    <t>DAF</t>
  </si>
  <si>
    <t>OQN</t>
  </si>
  <si>
    <t>Nombre moyen de journées par patient</t>
  </si>
  <si>
    <t>DGF</t>
  </si>
  <si>
    <t xml:space="preserve">Total </t>
  </si>
  <si>
    <t>6-11 ans</t>
  </si>
  <si>
    <t>12-17 ans</t>
  </si>
  <si>
    <t>18-64 ans</t>
  </si>
  <si>
    <t>Hommes</t>
  </si>
  <si>
    <t>Femmes</t>
  </si>
  <si>
    <t>Hospitalisation Complète</t>
  </si>
  <si>
    <t>Hospitalisation à temps partiel</t>
  </si>
  <si>
    <t>Nombre de suites de RHA en hospitalisation complète</t>
  </si>
  <si>
    <t>Nombre de journées de présence en hospitalisation complète</t>
  </si>
  <si>
    <t>Nombre de journées de présence en hospitalisation à temps partiel</t>
  </si>
  <si>
    <t>Affections de l’œil</t>
  </si>
  <si>
    <t>Affections de l'appareil circulatoire</t>
  </si>
  <si>
    <t>Affections des organes digestifs</t>
  </si>
  <si>
    <t>Affections et traumatismes du système ostéoarticulaire</t>
  </si>
  <si>
    <t>Affections de l’appareil génito-urinaire</t>
  </si>
  <si>
    <t>Affections du sang, des organes hématopoïétiques, du système immunitaire, et tumeurs malignes de siège imprécis ou diffus</t>
  </si>
  <si>
    <t>Certaines maladies infectieuses, virales ou parasitaires</t>
  </si>
  <si>
    <t>Troubles mentaux et du comportement</t>
  </si>
  <si>
    <t>Autres motifs de recours aux services de santé</t>
  </si>
  <si>
    <t>Posttransplantation d'organe</t>
  </si>
  <si>
    <t>Erreurs et recueils inclassables</t>
  </si>
  <si>
    <t>Age moyen</t>
  </si>
  <si>
    <t>Dépendance physique moyenne</t>
  </si>
  <si>
    <t>Dépendance cognitive moyenne</t>
  </si>
  <si>
    <t>Score de réadaptation et de rééducation moyen</t>
  </si>
  <si>
    <t>Accidents vasculaires cérébraux</t>
  </si>
  <si>
    <t>Maladies d'Alzheimer et démences apparentées</t>
  </si>
  <si>
    <t>Arthroses du genou avec implant articulaire</t>
  </si>
  <si>
    <t>Affections non traumatiques de la colonne vertébrale</t>
  </si>
  <si>
    <t>Fractures du membre inférieur</t>
  </si>
  <si>
    <t>Fractures multiples et traumatismes associés</t>
  </si>
  <si>
    <t>Arthroses de la hanche avec implant articulaire</t>
  </si>
  <si>
    <t>Insuffisances cardiaques</t>
  </si>
  <si>
    <t>Obésités</t>
  </si>
  <si>
    <t>Insuffisances respiratoires chroniques et bronchopathies obstructives</t>
  </si>
  <si>
    <t>Soins palliatifs</t>
  </si>
  <si>
    <t>Fractures du membre supérieur</t>
  </si>
  <si>
    <t>Toxicomanies avec dépendance</t>
  </si>
  <si>
    <t>Ostéochondropathies et arthropathies non infectieuses</t>
  </si>
  <si>
    <t>Troubles de la marche (non rattachés à une étiologie)</t>
  </si>
  <si>
    <t>Autres troubles psycho-comportementaux</t>
  </si>
  <si>
    <t>Maladies d'Alzheimer et démences apparentées , score phy &lt;= 12</t>
  </si>
  <si>
    <t>Arthroses du genou avec implant articulaire , score phy &lt;= 8</t>
  </si>
  <si>
    <t>Soins palliatifs , score arr &lt;= 60</t>
  </si>
  <si>
    <t>Insuffisances cardiaques , score phy &lt;= 12</t>
  </si>
  <si>
    <t>Toxicomanies avec dépendance , score cog &lt;= 6</t>
  </si>
  <si>
    <t>Maladies d'Alzheimer et démences apparentées , score phy &gt;= 13</t>
  </si>
  <si>
    <t>Arthroses de la hanche avec implant articulaire , score phy &lt;= 8</t>
  </si>
  <si>
    <t>Troubles de la marche (non rattachés à une étiologie) , score phy &gt;= 9</t>
  </si>
  <si>
    <t>Lésions traumatiques du rachis et du bassin</t>
  </si>
  <si>
    <t>Fractures du membre inférieur , score phy &gt;= 9 , score cog &gt;= 3</t>
  </si>
  <si>
    <t>Arthroses du genou avec implant articulaire , score phy [9,12]</t>
  </si>
  <si>
    <t>Lésions articulaires et ligamentaires de l'épaule</t>
  </si>
  <si>
    <t>Troubles dépressifs et anxieux , score phy &lt;= 8</t>
  </si>
  <si>
    <t>Fractures du membre inférieur , score phy &lt;= 8</t>
  </si>
  <si>
    <t>Ostéochondropathies et arthropathies non infectieuses , age &gt;= 18 , score phy &lt;= 8</t>
  </si>
  <si>
    <t>Fractures du membre inférieur , score phy &gt;= 9 , score cog &lt;= 2</t>
  </si>
  <si>
    <t>Affections non traumatiques de la colonne vertébrale , age &gt;= 18 , score phy &lt;= 8 , score cog &lt;= 2 , score arr &gt;= 61 , ho</t>
  </si>
  <si>
    <t>Soins palliatifs , score arr &lt;= 60- niveau 1</t>
  </si>
  <si>
    <t>Arthroses du genou avec implant articulaire , score phy &lt;= 8- niveau 1</t>
  </si>
  <si>
    <t>Toxicomanies avec dépendance , score cog &lt;= 6- niveau 1</t>
  </si>
  <si>
    <t>Maladies d'Alzheimer et démences apparentées , score phy &lt;= 12- niveau 1</t>
  </si>
  <si>
    <t>Insuffisances cardiaques , score phy &lt;= 12- niveau 1</t>
  </si>
  <si>
    <t>Arthroses de la hanche avec implant articulaire , score phy &lt;= 8- niveau 1</t>
  </si>
  <si>
    <t>Arthroses du genou avec implant articulaire , score phy [9,12]- niveau 1</t>
  </si>
  <si>
    <t>Lésions traumatiques du rachis et du bassin- niveau 1</t>
  </si>
  <si>
    <t>Fractures du membre inférieur , score phy &gt;= 9 , score cog &gt;= 3- niveau 1</t>
  </si>
  <si>
    <t>Maladies d'Alzheimer et démences apparentées , score phy &gt;= 13- niveau 1</t>
  </si>
  <si>
    <t>Troubles dépressifs et anxieux , score phy &lt;= 8- niveau 1</t>
  </si>
  <si>
    <t>Troubles de la marche (non rattachés à une étiologie) , score phy &gt;= 9- niveau 1</t>
  </si>
  <si>
    <t>Arthroses de la hanche avec implant articulaire , score phy [9,12]- niveau 1</t>
  </si>
  <si>
    <t>Fractures du membre inférieur , score phy &gt;= 9 , score cog &lt;= 2- niveau 1</t>
  </si>
  <si>
    <t>Fractures du membre inférieur , score phy &lt;= 8- niveau 1</t>
  </si>
  <si>
    <t>Autres états et symptômes (non rattachés à une étiologie)- niveau 1</t>
  </si>
  <si>
    <t>Ostéochondropathies et arthropathies non infectieuses , age &gt;= 18 , score phy &lt;= 8- niveau 1</t>
  </si>
  <si>
    <t>Lésions articulaires et ligamentaires de l'épaule- niveau 0</t>
  </si>
  <si>
    <t>Lésions articulaires et ligamentaires du genou , age &gt;= 18 , score phy &lt;= 8 , score arr &gt;= 61- niveau 0</t>
  </si>
  <si>
    <t>Accidents vasculaires cérébraux , age &lt;= 74 , score phy &lt;= 8- niveau 0</t>
  </si>
  <si>
    <t>Arthroses du genou avec implant articulaire , score phy &lt;= 8- niveau 0</t>
  </si>
  <si>
    <t>Fractures multiples et traumatismes associés , age &lt;= 74 , score phy &lt;= 8- niveau 0</t>
  </si>
  <si>
    <t>Maladies d'Alzheimer et démences apparentées , score phy &lt;= 12- niveau 0</t>
  </si>
  <si>
    <t>Ostéochondropathies et arthropathies non infectieuses , age &gt;= 18 , score phy &lt;= 8- niveau 0</t>
  </si>
  <si>
    <t>Fractures du membre inférieur , score phy &lt;= 8- niveau 0</t>
  </si>
  <si>
    <t>Autres affections du système ostéoarticulaire , age &lt;= 74 , score phy &lt;= 8- niveau 0</t>
  </si>
  <si>
    <t>Fractures du membre supérieur , score phy &lt;= 8- niveau 0</t>
  </si>
  <si>
    <t>Insuffisances respiratoires chroniques et bronchopathies obstructives , score phy &lt;= 4 , score cog &lt;= 2- niveau 0</t>
  </si>
  <si>
    <t>Insuffisances cardiaques , score phy &lt;= 12- niveau 0</t>
  </si>
  <si>
    <t>Affections non traumatiques de la colonne vertébrale , age &gt;= 18 , score phy &lt;= 8 , score cog &lt;= 2 , score arr &lt;= 60 , ho</t>
  </si>
  <si>
    <t>Affections médullaires non traumatiques avec paraplégie- niveau 0</t>
  </si>
  <si>
    <t>Affections de l’appareil locomoteur</t>
  </si>
  <si>
    <t>Affections cardio-vasculaire</t>
  </si>
  <si>
    <t>Affections respiratoires</t>
  </si>
  <si>
    <t>Affections des systèmes digestifs, métabolique et endocrinien</t>
  </si>
  <si>
    <t>Affections onco-hématologiques</t>
  </si>
  <si>
    <t>Affections des brûlés</t>
  </si>
  <si>
    <t>Affections liées aux conduites addictives</t>
  </si>
  <si>
    <t>Affections de la personne âgée polypathologique, dépendante ou à risque de dépendance</t>
  </si>
  <si>
    <t xml:space="preserve">A = Adultes (&gt;=18 ans) </t>
  </si>
  <si>
    <t xml:space="preserve">J = Juvéniles (&gt;=6 ans et &lt;18 ans) </t>
  </si>
  <si>
    <t>E = Enfants (&lt;6 ans)</t>
  </si>
  <si>
    <t>P = Mineurs (&lt;18 ans)</t>
  </si>
  <si>
    <t>Nombre de journée de présence</t>
  </si>
  <si>
    <t>Part en nombre de journée</t>
  </si>
  <si>
    <t>Evolution 2012/2013</t>
  </si>
  <si>
    <t>0112</t>
  </si>
  <si>
    <t>0127</t>
  </si>
  <si>
    <t>0841</t>
  </si>
  <si>
    <t>0856</t>
  </si>
  <si>
    <t>0833</t>
  </si>
  <si>
    <t>0824</t>
  </si>
  <si>
    <t>0840</t>
  </si>
  <si>
    <t>0512</t>
  </si>
  <si>
    <t>0831</t>
  </si>
  <si>
    <t>1006</t>
  </si>
  <si>
    <t>0406</t>
  </si>
  <si>
    <t>2303</t>
  </si>
  <si>
    <t>0832</t>
  </si>
  <si>
    <t>0836</t>
  </si>
  <si>
    <t>1903</t>
  </si>
  <si>
    <t>0130</t>
  </si>
  <si>
    <t>2315</t>
  </si>
  <si>
    <t>0863</t>
  </si>
  <si>
    <t>1909</t>
  </si>
  <si>
    <t>0509</t>
  </si>
  <si>
    <t>Coronaropathies (à l–exclusion des coronaropathies avec pontage)</t>
  </si>
  <si>
    <t>0841A</t>
  </si>
  <si>
    <t>0127A</t>
  </si>
  <si>
    <t>2303A</t>
  </si>
  <si>
    <t>0512A</t>
  </si>
  <si>
    <t>1903A</t>
  </si>
  <si>
    <t>0127B</t>
  </si>
  <si>
    <t>0840A</t>
  </si>
  <si>
    <t>0833C</t>
  </si>
  <si>
    <t>0835A</t>
  </si>
  <si>
    <t>2315B</t>
  </si>
  <si>
    <t>0841B</t>
  </si>
  <si>
    <t>0838A</t>
  </si>
  <si>
    <t>0832B</t>
  </si>
  <si>
    <t>1906A</t>
  </si>
  <si>
    <t>0833A</t>
  </si>
  <si>
    <t>0112A</t>
  </si>
  <si>
    <t>0863B</t>
  </si>
  <si>
    <t>0833B</t>
  </si>
  <si>
    <t>0509A</t>
  </si>
  <si>
    <t>Fractures de l–extrémité supérieure du fémur avec implant extra articulaire , score phy &gt;= 9 , score cog &lt;= 4</t>
  </si>
  <si>
    <t>Accidents vasculaires cérébraux , age &lt;= 74 , score phy &lt;= 8</t>
  </si>
  <si>
    <t>Coronaropathies (à l–exclusion des coronaropathies avec pontage) , score phy &lt;= 8 , score arr &lt;= 90</t>
  </si>
  <si>
    <t>0841A1</t>
  </si>
  <si>
    <t>2303A1</t>
  </si>
  <si>
    <t>1903A1</t>
  </si>
  <si>
    <t>0127A1</t>
  </si>
  <si>
    <t>0512A1</t>
  </si>
  <si>
    <t>0840A1</t>
  </si>
  <si>
    <t>0841B1</t>
  </si>
  <si>
    <t>0835A1</t>
  </si>
  <si>
    <t>0833C1</t>
  </si>
  <si>
    <t>0127B1</t>
  </si>
  <si>
    <t>2315B1</t>
  </si>
  <si>
    <t>1906A1</t>
  </si>
  <si>
    <t>0832B1</t>
  </si>
  <si>
    <t>0833B1</t>
  </si>
  <si>
    <t>0840B1</t>
  </si>
  <si>
    <t>0833A1</t>
  </si>
  <si>
    <t>0863B1</t>
  </si>
  <si>
    <t>2318A1</t>
  </si>
  <si>
    <t>Fractures de l–extrémité supérieure du fémur avec implant extra articulaire , score phy &gt;= 9 , score cog &lt;= 4- niveau 1</t>
  </si>
  <si>
    <t>0838A0</t>
  </si>
  <si>
    <t>0856C0</t>
  </si>
  <si>
    <t>0509A0</t>
  </si>
  <si>
    <t>0112A0</t>
  </si>
  <si>
    <t>0841A0</t>
  </si>
  <si>
    <t>0839C0</t>
  </si>
  <si>
    <t>0509B0</t>
  </si>
  <si>
    <t>0824A0</t>
  </si>
  <si>
    <t>0863B0</t>
  </si>
  <si>
    <t>0127A0</t>
  </si>
  <si>
    <t>0833A0</t>
  </si>
  <si>
    <t>0869A0</t>
  </si>
  <si>
    <t>0130A0</t>
  </si>
  <si>
    <t>0856B0</t>
  </si>
  <si>
    <t>0406A0</t>
  </si>
  <si>
    <t>0836A0</t>
  </si>
  <si>
    <t>0839B0</t>
  </si>
  <si>
    <t>0138A0</t>
  </si>
  <si>
    <t>0512A0</t>
  </si>
  <si>
    <t>0145B0</t>
  </si>
  <si>
    <t>Coronaropathies (à l–exclusion des coronaropathies avec pontage) , score phy &lt;= 8 , score arr &lt;= 90- niveau 0</t>
  </si>
  <si>
    <t>Coronaropathies (à l–exclusion des coronaropathies avec pontage) , score phy &lt;= 8 , score arr &gt;= 91- niveau 0</t>
  </si>
  <si>
    <t>Autres affections neuro-dégénératives (à l–exclusion des Maladies d'Alzheimer et démences apparentées) , age &lt;= 74 , scor</t>
  </si>
  <si>
    <t>Lésions articulaires et ligamentaires du genou , age &gt;= 18 , score phy &lt;= 8 , score arr &lt;= 60- niveau 0</t>
  </si>
  <si>
    <t>Autres affections du système nerveux , age [18,74] , score phy &lt;= 8- niveau 0</t>
  </si>
  <si>
    <t>Période</t>
  </si>
  <si>
    <t xml:space="preserve"> </t>
  </si>
  <si>
    <t>Champ des établissements</t>
  </si>
  <si>
    <t>PMSI SSR</t>
  </si>
  <si>
    <t>Ces scores sont ceux obtenus par le patient à l’entrée de son séjour.</t>
  </si>
  <si>
    <t>TOTAL</t>
  </si>
  <si>
    <t>Nombre d'établissements</t>
  </si>
  <si>
    <t>Classification</t>
  </si>
  <si>
    <t xml:space="preserve">Groupes Médico-Economiques (GME) </t>
  </si>
  <si>
    <t>Ile-de-France</t>
  </si>
  <si>
    <t>Total France</t>
  </si>
  <si>
    <t>Pays de la Loire</t>
  </si>
  <si>
    <t>Les 10 CM ayant la plus grande part du nombre de journées</t>
  </si>
  <si>
    <t>Suites de RHA en milliers - Journées de présence en millions</t>
  </si>
  <si>
    <t>Région</t>
  </si>
  <si>
    <t>Classe d'âge</t>
  </si>
  <si>
    <t>Secteur de financement</t>
  </si>
  <si>
    <t>Age en année</t>
  </si>
  <si>
    <t>Mentions spécialisées</t>
  </si>
  <si>
    <t>Autorisations</t>
  </si>
  <si>
    <t>GME en hospitalisation à temps partiel</t>
  </si>
  <si>
    <t>CM</t>
  </si>
  <si>
    <t>Type d'hospitalisation</t>
  </si>
  <si>
    <t>Sexe</t>
  </si>
  <si>
    <t>Groupes nosologiques</t>
  </si>
  <si>
    <t>Racines</t>
  </si>
  <si>
    <t>GME en hospitalisation à temps complet</t>
  </si>
  <si>
    <t>Source</t>
  </si>
  <si>
    <t xml:space="preserve">Score
</t>
  </si>
  <si>
    <t>L’analyse de l’activité SSR est analysée :</t>
  </si>
  <si>
    <t xml:space="preserve">% inclus dans l'analyse </t>
  </si>
  <si>
    <t xml:space="preserve">Agrégats d'activité </t>
  </si>
  <si>
    <t>Part en nombre de journée sur l'hospitalisation à temps complet en 2013</t>
  </si>
  <si>
    <t>SSR polyvalent</t>
  </si>
  <si>
    <r>
      <t>·</t>
    </r>
    <r>
      <rPr>
        <sz val="7"/>
        <color theme="1"/>
        <rFont val="Times New Roman"/>
        <family val="1"/>
      </rPr>
      <t xml:space="preserve">       </t>
    </r>
    <r>
      <rPr>
        <sz val="10"/>
        <color theme="1"/>
        <rFont val="Arial"/>
        <family val="2"/>
      </rPr>
      <t>en suites de RHA portant le même numéro de séjour SSR (assimilables à un séjour) pour l’hospitalisation complète, ainsi qu’en nombre de journées ;</t>
    </r>
  </si>
  <si>
    <r>
      <t>·</t>
    </r>
    <r>
      <rPr>
        <sz val="7"/>
        <color theme="1"/>
        <rFont val="Times New Roman"/>
        <family val="1"/>
      </rPr>
      <t xml:space="preserve">       </t>
    </r>
    <r>
      <rPr>
        <sz val="10"/>
        <color theme="1"/>
        <rFont val="Arial"/>
        <family val="2"/>
      </rPr>
      <t>en nombre de journées pour l’hospitalisation à temps partiel.</t>
    </r>
  </si>
  <si>
    <t>2012-2014</t>
  </si>
  <si>
    <t>Activité 2014</t>
  </si>
  <si>
    <t>ayant transmis en 2014</t>
  </si>
  <si>
    <t>Evolution 2013/2014</t>
  </si>
  <si>
    <t>Nombre de journées de présence en hospitalisation à temps partiel 2014</t>
  </si>
  <si>
    <t>Part en nombre de journée sur l'hospitalisation à temps partiel en 2014</t>
  </si>
  <si>
    <t>Répartition du nombre de journées en 2014</t>
  </si>
  <si>
    <t>Comparaison de l'évolution du nombre de journées entre 2012/2013 et 2013/2014</t>
  </si>
  <si>
    <t>Pour les 5 régions les plus contributrices à la croissance</t>
  </si>
  <si>
    <t>Nombre de patients  en 2014</t>
  </si>
  <si>
    <t>inclus dans les évolutions</t>
  </si>
  <si>
    <t>1006E</t>
  </si>
  <si>
    <t>1006E1</t>
  </si>
  <si>
    <t>0127A2</t>
  </si>
  <si>
    <t>Fractures de l–extrémité supérieure du fémur avec implant articulaire</t>
  </si>
  <si>
    <t>Fractures de l–extrémité supérieure du fémur avec implant extra articulaire</t>
  </si>
  <si>
    <t>Autres affections neuro-dégénératives (à l–exclusion des Maladies d'Alzheimer et démences apparentées)</t>
  </si>
  <si>
    <t>Obésités , age &gt;= 18 , score phy &lt;= 8 , score arr &gt;= 61</t>
  </si>
  <si>
    <t>Obésités , age &gt;= 18 , score phy &lt;= 8 , score arr &gt;= 61- niveau 1</t>
  </si>
  <si>
    <t>Maladies d'Alzheimer et démences apparentées , score phy &lt;= 12- niveau 2</t>
  </si>
  <si>
    <t>Les 20 GME dont la part en journées est la plus grande en 2014 en hospitalisation à temps partiel</t>
  </si>
  <si>
    <t>Les 20 groupes nosologiques dont la part en journées est la plus grande en 2014</t>
  </si>
  <si>
    <t>Les 20 racines dont la part en journées est la plus grande en 2014</t>
  </si>
  <si>
    <t>Les 10 régions ayant la plus grande part du nombre de journées en 2014</t>
  </si>
  <si>
    <t>Les 20 GME dont la part en journées est la plus grande en 2014 en hospitalisation à temps complet</t>
  </si>
  <si>
    <t>Répartition du nombre de journées par mentions spécialisées en 2014</t>
  </si>
  <si>
    <t>Répartition du nombre de journées selon autorisation en 2014</t>
  </si>
  <si>
    <t>Nombre de journées 
(en milliers)</t>
  </si>
  <si>
    <t>0-5 ans</t>
  </si>
  <si>
    <r>
      <t>-  Le</t>
    </r>
    <r>
      <rPr>
        <sz val="10"/>
        <color rgb="FF2092C6"/>
        <rFont val="MS Sans Serif"/>
        <family val="2"/>
      </rPr>
      <t xml:space="preserve"> </t>
    </r>
    <r>
      <rPr>
        <b/>
        <sz val="10"/>
        <color rgb="FF2092C6"/>
        <rFont val="MS Sans Serif"/>
        <family val="2"/>
      </rPr>
      <t>score de dépendance physique</t>
    </r>
    <r>
      <rPr>
        <sz val="10"/>
        <color theme="1"/>
        <rFont val="MS Sans Serif"/>
        <family val="2"/>
      </rPr>
      <t xml:space="preserve"> est calculé en additionnant la cotation des 4 variables de dépendance physique du RHS : « habillage », « alimentation », 
« déplacement et locomotion » et « continence - hygiène de l'élimination ». Le score minimal est de quatre et le score maximal de seize.</t>
    </r>
  </si>
  <si>
    <r>
      <rPr>
        <sz val="7"/>
        <color theme="1"/>
        <rFont val="MS Sans Serif"/>
        <family val="2"/>
      </rPr>
      <t xml:space="preserve">-   </t>
    </r>
    <r>
      <rPr>
        <sz val="10"/>
        <color theme="1"/>
        <rFont val="MS Sans Serif"/>
        <family val="2"/>
      </rPr>
      <t xml:space="preserve">Le </t>
    </r>
    <r>
      <rPr>
        <b/>
        <sz val="10"/>
        <color rgb="FF2092C6"/>
        <rFont val="MS Sans Serif"/>
        <family val="2"/>
      </rPr>
      <t>score de dépendance cognitive</t>
    </r>
    <r>
      <rPr>
        <sz val="10"/>
        <color theme="1"/>
        <rFont val="MS Sans Serif"/>
        <family val="2"/>
      </rPr>
      <t xml:space="preserve"> est calculé en additionnant la cotation des 2 variables de dépendance cognitive du RHS : « communication » et 
« comportement ». Le score minimal est de deux et le score maximal de huit.</t>
    </r>
  </si>
  <si>
    <r>
      <t xml:space="preserve">-  Le </t>
    </r>
    <r>
      <rPr>
        <b/>
        <sz val="10"/>
        <color rgb="FF2092C6"/>
        <rFont val="MS Sans Serif"/>
        <family val="2"/>
      </rPr>
      <t>score d’activité de rééducation-réadaptation</t>
    </r>
    <r>
      <rPr>
        <sz val="10"/>
        <color rgb="FF2092C6"/>
        <rFont val="MS Sans Serif"/>
        <family val="2"/>
      </rPr>
      <t xml:space="preserve"> (RR) </t>
    </r>
    <r>
      <rPr>
        <sz val="10"/>
        <color theme="1"/>
        <rFont val="MS Sans Serif"/>
        <family val="2"/>
      </rPr>
      <t>résulte de l’addition du nombre d’activités de rééducation-réadaptation distinctes en fonction du nombre de jours de présence, et de la pondération des actes codés. Chaque acte possède une pondération en fonction de la consommation de ressources qu’il représente.</t>
    </r>
  </si>
  <si>
    <t>Ce score peut connaître des variations en comparaison de 2012. Ceci est dû à la version de Classification utilisé pour coder les actes. En 2012, la quasi-totalité des actes étaient codés en CDARR alors qu'en 2013 une moitié seulement, l'autre moitié étant codé en CSARR. Enfin en 2014, la totalité des actes sont codés en CASARR en 2014.</t>
  </si>
  <si>
    <r>
      <t>Secteur sous Dotation Annuelle de Financement (DAF)</t>
    </r>
    <r>
      <rPr>
        <sz val="10"/>
        <color rgb="FF4E455D"/>
        <rFont val="MS Sans Serif"/>
        <family val="2"/>
      </rPr>
      <t xml:space="preserve"> </t>
    </r>
    <r>
      <rPr>
        <b/>
        <sz val="10"/>
        <color rgb="FF4E455D"/>
        <rFont val="MS Sans Serif"/>
        <family val="2"/>
      </rPr>
      <t xml:space="preserve"> hors SSA</t>
    </r>
    <r>
      <rPr>
        <sz val="10"/>
        <color indexed="63"/>
        <rFont val="MS Sans Serif"/>
        <family val="2"/>
      </rPr>
      <t xml:space="preserve"> et secteur sous Objectif Quantifié National (OQN)</t>
    </r>
  </si>
  <si>
    <t>Les chiffres présentés pour l’activité 2014 relatent l’ensemble de l‘activité transmise par les établissements.
En revanche pour le calcul des taux d’évolution 2012/2013 et 2013/2014, seuls les établissements ayant transmis leurs données PMSI toute la période d’étude (2012, 2013 et 2014) sont retenus. En effet les transmissions d’activité par les établissements de santé peuvent être marquées par une montée en charge du recueil de l’information médicale, surtout pour les activités de SSR et psychiatrie. Si les taux d’évolution se basent sur l’ensemble de l’activité transmise à chaque période, ils peuvent refléter ce phénomène. 
Aussi dans ce rapport, les établissements qui n’auraient pas transmis leurs données pour toute la période alors qu’ils étaient bien en activité, ne sont pas pris en compte.</t>
  </si>
  <si>
    <t>A titre d'illustration pour la période 2014, alors que 1604 établissements ont transmis des données 2014, 13 d'entre eux n'avaient pas transmis pour toute la période 2012-2014 alors qu'ils étaient bien en activité. Par conséquent les taux d'évolution 2013/2014 ne sont calculés que sur l'activité de 1591 établissements, qui représentent 99,8% des journées réalisées en 2014.</t>
  </si>
  <si>
    <t>Les données de patientèle portent sur le champ des établissements retenus pour le calcul des taux d'évolution.</t>
  </si>
  <si>
    <t>NB : Certains patients ont pu être pris en charge dans des établissements des deux secteurs de financement. Par conséquent la ligne total ne correspond pas à la somme.</t>
  </si>
  <si>
    <t>NB : Certains patients ont pu changer de classe d'âge en cours d'année. Par conséquent la ligne total ne correspond pas à la somme.</t>
  </si>
  <si>
    <t>NB : Certains patients ont pu avoir plusieurs formes d'hospitalisation. Par conséquent la ligne total ne correspond pas à la somme.</t>
  </si>
  <si>
    <t>L’hospitalisation partielle est définie à partir du type d’hospitalisation codé dans le RHA.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</si>
</sst>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4" formatCode="0.0%"/>
    <numFmt numFmtId="165" formatCode="\+0.0%;\-0.0%;0"/>
    <numFmt numFmtId="166" formatCode="#,##0.00,"/>
    <numFmt numFmtId="167" formatCode="#,##0.00,,"/>
    <numFmt numFmtId="168" formatCode="_-* #,##0.0\ _€_-;\-* #,##0.0\ _€_-;_-* &quot;-&quot;??\ _€_-;_-@_-"/>
    <numFmt numFmtId="169" formatCode="#,##0.0,"/>
    <numFmt numFmtId="170" formatCode="#,##0.0,,"/>
    <numFmt numFmtId="171" formatCode="0.0"/>
    <numFmt numFmtId="172" formatCode="#,##0,"/>
    <numFmt numFmtId="173" formatCode="#,##0.000000000,"/>
    <numFmt numFmtId="174" formatCode="#,##0.0000000000,"/>
    <numFmt numFmtId="175" formatCode="0.00000"/>
    <numFmt numFmtId="176" formatCode="0.0000000"/>
  </numFmts>
  <fonts count="36" x14ac:knownFonts="1">
    <font>
      <sz val="10"/>
      <name val="MS Sans Serif"/>
      <family val="2"/>
    </font>
    <font>
      <sz val="10"/>
      <color theme="1"/>
      <name val="Arial"/>
      <family val="2"/>
    </font>
    <font>
      <sz val="10"/>
      <name val="MS Sans Serif"/>
      <family val="2"/>
    </font>
    <font>
      <sz val="10"/>
      <name val="Arial"/>
      <family val="2"/>
    </font>
    <font>
      <b/>
      <sz val="10"/>
      <name val="MS Sans Serif"/>
      <family val="2"/>
    </font>
    <font>
      <sz val="9"/>
      <name val="Arial"/>
      <family val="2"/>
    </font>
    <font>
      <b/>
      <sz val="9"/>
      <name val="Arial"/>
      <family val="2"/>
    </font>
    <font>
      <sz val="11"/>
      <name val="Calibri"/>
      <family val="2"/>
    </font>
    <font>
      <sz val="10"/>
      <color indexed="63"/>
      <name val="MS Sans Serif"/>
      <family val="2"/>
    </font>
    <font>
      <i/>
      <sz val="8"/>
      <color theme="6"/>
      <name val="Arial"/>
      <family val="2"/>
    </font>
    <font>
      <sz val="8"/>
      <color rgb="FFFFFFFF"/>
      <name val="Arial"/>
      <family val="2"/>
      <scheme val="minor"/>
    </font>
    <font>
      <sz val="8"/>
      <color rgb="FFFFFFFF"/>
      <name val="Arial"/>
      <family val="2"/>
    </font>
    <font>
      <b/>
      <sz val="8"/>
      <color rgb="FFFFFFFF"/>
      <name val="Arial"/>
      <family val="2"/>
      <scheme val="minor"/>
    </font>
    <font>
      <i/>
      <sz val="8"/>
      <color rgb="FF453B50"/>
      <name val="Arial"/>
      <family val="2"/>
    </font>
    <font>
      <sz val="9"/>
      <color rgb="FF453B50"/>
      <name val="Arial"/>
      <family val="2"/>
    </font>
    <font>
      <b/>
      <sz val="9"/>
      <color rgb="FF453B50"/>
      <name val="Arial"/>
      <family val="2"/>
    </font>
    <font>
      <b/>
      <sz val="8"/>
      <color rgb="FFFFFFFF"/>
      <name val="Arial"/>
      <family val="2"/>
    </font>
    <font>
      <i/>
      <sz val="8"/>
      <color theme="6"/>
      <name val="Arial"/>
      <family val="2"/>
      <scheme val="minor"/>
    </font>
    <font>
      <sz val="9"/>
      <color theme="7"/>
      <name val="Arial"/>
      <family val="2"/>
    </font>
    <font>
      <i/>
      <sz val="8"/>
      <color rgb="FF4E455D"/>
      <name val="Arial"/>
      <family val="2"/>
    </font>
    <font>
      <sz val="10"/>
      <color theme="1"/>
      <name val="Arial"/>
      <family val="2"/>
    </font>
    <font>
      <sz val="10"/>
      <color theme="1"/>
      <name val="MS Sans Serif"/>
      <family val="2"/>
    </font>
    <font>
      <b/>
      <sz val="10"/>
      <color theme="1"/>
      <name val="MS Sans Serif"/>
      <family val="2"/>
    </font>
    <font>
      <sz val="10"/>
      <color rgb="FF453B50"/>
      <name val="MS Sans Serif"/>
      <family val="2"/>
    </font>
    <font>
      <b/>
      <sz val="8"/>
      <name val="Arial"/>
      <family val="2"/>
      <scheme val="minor"/>
    </font>
    <font>
      <b/>
      <sz val="10"/>
      <color rgb="FF4E455D"/>
      <name val="MS Sans Serif"/>
      <family val="2"/>
    </font>
    <font>
      <b/>
      <sz val="9"/>
      <color rgb="FF4E455D"/>
      <name val="Arial"/>
      <family val="2"/>
    </font>
    <font>
      <b/>
      <sz val="10"/>
      <color rgb="FF453B50"/>
      <name val="Arial"/>
      <family val="2"/>
    </font>
    <font>
      <sz val="10"/>
      <color rgb="FF4E455D"/>
      <name val="MS Sans Serif"/>
      <family val="2"/>
    </font>
    <font>
      <sz val="7"/>
      <color theme="1"/>
      <name val="MS Sans Serif"/>
      <family val="2"/>
    </font>
    <font>
      <b/>
      <sz val="10"/>
      <color rgb="FF2092C6"/>
      <name val="MS Sans Serif"/>
      <family val="2"/>
    </font>
    <font>
      <sz val="11"/>
      <color theme="0" tint="-4.9989318521683403E-2"/>
      <name val="Arial"/>
      <family val="2"/>
      <scheme val="minor"/>
    </font>
    <font>
      <sz val="10"/>
      <color rgb="FF2092C6"/>
      <name val="MS Sans Serif"/>
      <family val="2"/>
    </font>
    <font>
      <sz val="7"/>
      <color theme="1"/>
      <name val="Times New Roman"/>
      <family val="1"/>
    </font>
    <font>
      <b/>
      <sz val="10"/>
      <color rgb="FF453B50"/>
      <name val="MS Sans Serif"/>
      <family val="2"/>
    </font>
    <font>
      <sz val="10"/>
      <color rgb="FF4E455D"/>
      <name val="Arial"/>
      <family val="2"/>
    </font>
  </fonts>
  <fills count="11">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2092C6"/>
        <bgColor rgb="FF000000"/>
      </patternFill>
    </fill>
    <fill>
      <patternFill patternType="solid">
        <fgColor rgb="FF55A935"/>
        <bgColor indexed="64"/>
      </patternFill>
    </fill>
    <fill>
      <patternFill patternType="solid">
        <fgColor rgb="FFFFFFFF"/>
        <bgColor indexed="64"/>
      </patternFill>
    </fill>
    <fill>
      <patternFill patternType="solid">
        <fgColor rgb="FF2092C6"/>
        <bgColor indexed="64"/>
      </patternFill>
    </fill>
    <fill>
      <patternFill patternType="solid">
        <fgColor rgb="FFE8FAFE"/>
        <bgColor indexed="64"/>
      </patternFill>
    </fill>
    <fill>
      <patternFill patternType="solid">
        <fgColor rgb="FFECF4DD"/>
        <bgColor indexed="64"/>
      </patternFill>
    </fill>
    <fill>
      <patternFill patternType="solid">
        <fgColor rgb="FF2E8EC6"/>
        <bgColor indexed="64"/>
      </patternFill>
    </fill>
  </fills>
  <borders count="43">
    <border>
      <left/>
      <right/>
      <top/>
      <bottom/>
      <diagonal/>
    </border>
    <border>
      <left style="thin">
        <color rgb="FF453B50"/>
      </left>
      <right/>
      <top style="thin">
        <color rgb="FF453B50"/>
      </top>
      <bottom style="thin">
        <color rgb="FF453B50"/>
      </bottom>
      <diagonal/>
    </border>
    <border>
      <left style="thin">
        <color rgb="FF453B50"/>
      </left>
      <right style="thin">
        <color rgb="FF453B50"/>
      </right>
      <top style="thin">
        <color rgb="FF453B50"/>
      </top>
      <bottom style="thin">
        <color rgb="FF453B50"/>
      </bottom>
      <diagonal/>
    </border>
    <border>
      <left/>
      <right style="thin">
        <color rgb="FF453B50"/>
      </right>
      <top/>
      <bottom style="thin">
        <color rgb="FF453B50"/>
      </bottom>
      <diagonal/>
    </border>
    <border>
      <left style="thin">
        <color rgb="FF453B50"/>
      </left>
      <right style="thin">
        <color rgb="FF453B50"/>
      </right>
      <top style="thin">
        <color rgb="FF453B50"/>
      </top>
      <bottom/>
      <diagonal/>
    </border>
    <border>
      <left style="thin">
        <color rgb="FF453B50"/>
      </left>
      <right style="thin">
        <color rgb="FF453B50"/>
      </right>
      <top/>
      <bottom/>
      <diagonal/>
    </border>
    <border>
      <left style="thin">
        <color rgb="FF453B50"/>
      </left>
      <right style="thin">
        <color rgb="FF453B50"/>
      </right>
      <top/>
      <bottom style="thin">
        <color rgb="FF453B5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rgb="FF453B50"/>
      </left>
      <right style="thin">
        <color rgb="FF453B50"/>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rgb="FF453B50"/>
      </top>
      <bottom style="thin">
        <color rgb="FF453B50"/>
      </bottom>
      <diagonal/>
    </border>
    <border>
      <left/>
      <right style="thin">
        <color rgb="FF453B50"/>
      </right>
      <top style="thin">
        <color rgb="FF453B50"/>
      </top>
      <bottom style="thin">
        <color rgb="FF453B50"/>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style="thin">
        <color rgb="FF453B50"/>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rgb="FF453B50"/>
      </left>
      <right/>
      <top/>
      <bottom style="thin">
        <color rgb="FF453B50"/>
      </bottom>
      <diagonal/>
    </border>
    <border>
      <left style="thin">
        <color rgb="FF453B50"/>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rgb="FF453B50"/>
      </right>
      <top/>
      <bottom style="thin">
        <color indexed="64"/>
      </bottom>
      <diagonal/>
    </border>
    <border>
      <left style="thin">
        <color rgb="FF453B50"/>
      </left>
      <right style="thin">
        <color rgb="FF453B50"/>
      </right>
      <top/>
      <bottom style="thin">
        <color theme="1"/>
      </bottom>
      <diagonal/>
    </border>
    <border>
      <left style="thin">
        <color indexed="64"/>
      </left>
      <right/>
      <top style="thin">
        <color indexed="64"/>
      </top>
      <bottom/>
      <diagonal/>
    </border>
    <border>
      <left/>
      <right style="thin">
        <color theme="1"/>
      </right>
      <top style="thin">
        <color indexed="64"/>
      </top>
      <bottom/>
      <diagonal/>
    </border>
    <border>
      <left style="thin">
        <color rgb="FF453B50"/>
      </left>
      <right style="thin">
        <color rgb="FF453B50"/>
      </right>
      <top style="thin">
        <color indexed="64"/>
      </top>
      <bottom style="thin">
        <color rgb="FF453B50"/>
      </bottom>
      <diagonal/>
    </border>
    <border>
      <left style="thin">
        <color rgb="FF453B50"/>
      </left>
      <right/>
      <top style="thin">
        <color indexed="64"/>
      </top>
      <bottom style="thin">
        <color rgb="FF453B50"/>
      </bottom>
      <diagonal/>
    </border>
    <border>
      <left/>
      <right/>
      <top style="thin">
        <color indexed="64"/>
      </top>
      <bottom style="thin">
        <color rgb="FF453B50"/>
      </bottom>
      <diagonal/>
    </border>
    <border>
      <left/>
      <right style="thin">
        <color rgb="FF453B50"/>
      </right>
      <top style="thin">
        <color indexed="64"/>
      </top>
      <bottom style="thin">
        <color rgb="FF453B50"/>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theme="1"/>
      </bottom>
      <diagonal/>
    </border>
    <border>
      <left style="thin">
        <color rgb="FF453B50"/>
      </left>
      <right style="thin">
        <color indexed="64"/>
      </right>
      <top style="thin">
        <color rgb="FF453B50"/>
      </top>
      <bottom style="thin">
        <color rgb="FF453B50"/>
      </bottom>
      <diagonal/>
    </border>
    <border>
      <left style="thin">
        <color indexed="64"/>
      </left>
      <right style="thin">
        <color theme="1"/>
      </right>
      <top style="thin">
        <color theme="1"/>
      </top>
      <bottom style="thin">
        <color theme="1"/>
      </bottom>
      <diagonal/>
    </border>
    <border>
      <left style="thin">
        <color rgb="FF453B50"/>
      </left>
      <right style="thin">
        <color indexed="64"/>
      </right>
      <top/>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theme="1"/>
      </top>
      <bottom style="thin">
        <color indexed="64"/>
      </bottom>
      <diagonal/>
    </border>
    <border>
      <left style="thin">
        <color rgb="FF453B50"/>
      </left>
      <right style="thin">
        <color indexed="64"/>
      </right>
      <top/>
      <bottom style="thin">
        <color indexed="64"/>
      </bottom>
      <diagonal/>
    </border>
    <border>
      <left style="thin">
        <color rgb="FF453B50"/>
      </left>
      <right style="thin">
        <color rgb="FF453B50"/>
      </right>
      <top style="thin">
        <color rgb="FF453B50"/>
      </top>
      <bottom style="thin">
        <color indexed="64"/>
      </bottom>
      <diagonal/>
    </border>
  </borders>
  <cellStyleXfs count="5">
    <xf numFmtId="0" fontId="0" fillId="0" borderId="0"/>
    <xf numFmtId="43" fontId="2" fillId="0" borderId="0" applyFont="0" applyFill="0" applyBorder="0" applyAlignment="0" applyProtection="0"/>
    <xf numFmtId="0" fontId="3" fillId="0" borderId="0"/>
    <xf numFmtId="0" fontId="2" fillId="0" borderId="0"/>
    <xf numFmtId="9" fontId="2" fillId="0" borderId="0" applyFont="0" applyFill="0" applyBorder="0" applyAlignment="0" applyProtection="0"/>
  </cellStyleXfs>
  <cellXfs count="196">
    <xf numFmtId="0" fontId="0" fillId="0" borderId="0" xfId="0"/>
    <xf numFmtId="0" fontId="3" fillId="2" borderId="0" xfId="0" applyFont="1" applyFill="1" applyAlignment="1">
      <alignment vertical="center"/>
    </xf>
    <xf numFmtId="164" fontId="3" fillId="2" borderId="0" xfId="4" applyNumberFormat="1" applyFont="1" applyFill="1" applyAlignment="1">
      <alignment vertical="center"/>
    </xf>
    <xf numFmtId="0" fontId="9" fillId="2" borderId="0" xfId="0" applyFont="1" applyFill="1" applyAlignment="1">
      <alignment vertical="center"/>
    </xf>
    <xf numFmtId="0" fontId="0" fillId="2" borderId="0" xfId="0" applyFill="1" applyAlignment="1">
      <alignment vertical="center"/>
    </xf>
    <xf numFmtId="164" fontId="2" fillId="2" borderId="0" xfId="4" applyNumberFormat="1" applyFont="1" applyFill="1" applyAlignment="1">
      <alignment vertical="center"/>
    </xf>
    <xf numFmtId="0" fontId="4" fillId="2" borderId="0" xfId="0" applyFont="1" applyFill="1" applyAlignment="1">
      <alignment vertical="center"/>
    </xf>
    <xf numFmtId="0" fontId="0" fillId="2" borderId="0" xfId="0" applyFill="1" applyBorder="1" applyAlignment="1">
      <alignment vertical="center"/>
    </xf>
    <xf numFmtId="165" fontId="5" fillId="2" borderId="0" xfId="0" applyNumberFormat="1" applyFont="1" applyFill="1" applyBorder="1" applyAlignment="1">
      <alignment horizontal="right" vertical="center"/>
    </xf>
    <xf numFmtId="164" fontId="5" fillId="2" borderId="0" xfId="0" applyNumberFormat="1" applyFont="1" applyFill="1" applyBorder="1" applyAlignment="1">
      <alignment horizontal="right" vertical="center"/>
    </xf>
    <xf numFmtId="0" fontId="10" fillId="4" borderId="1" xfId="0" applyFont="1" applyFill="1" applyBorder="1" applyAlignment="1">
      <alignment horizontal="left" vertical="center"/>
    </xf>
    <xf numFmtId="0" fontId="10" fillId="3" borderId="0" xfId="0" applyFont="1" applyFill="1" applyBorder="1" applyAlignment="1">
      <alignment horizontal="left" vertical="center"/>
    </xf>
    <xf numFmtId="167" fontId="5" fillId="2" borderId="0" xfId="0" applyNumberFormat="1" applyFont="1" applyFill="1" applyBorder="1" applyAlignment="1">
      <alignment horizontal="right" vertical="center"/>
    </xf>
    <xf numFmtId="166" fontId="5" fillId="2" borderId="0" xfId="0" applyNumberFormat="1" applyFont="1" applyFill="1" applyBorder="1" applyAlignment="1">
      <alignment horizontal="right" vertical="center"/>
    </xf>
    <xf numFmtId="167" fontId="6" fillId="2" borderId="0" xfId="0" applyNumberFormat="1" applyFont="1" applyFill="1" applyBorder="1" applyAlignment="1">
      <alignment horizontal="right" vertical="center"/>
    </xf>
    <xf numFmtId="166" fontId="6" fillId="2" borderId="0" xfId="0" applyNumberFormat="1" applyFont="1" applyFill="1" applyBorder="1" applyAlignment="1">
      <alignment horizontal="right" vertical="center"/>
    </xf>
    <xf numFmtId="165" fontId="6" fillId="2" borderId="0" xfId="0" applyNumberFormat="1" applyFont="1" applyFill="1" applyBorder="1" applyAlignment="1">
      <alignment horizontal="right" vertical="center"/>
    </xf>
    <xf numFmtId="164" fontId="6" fillId="2" borderId="0" xfId="0" applyNumberFormat="1" applyFont="1" applyFill="1" applyBorder="1" applyAlignment="1">
      <alignment horizontal="right" vertical="center"/>
    </xf>
    <xf numFmtId="0" fontId="7" fillId="0" borderId="2" xfId="0" applyFont="1" applyBorder="1" applyAlignment="1">
      <alignment vertical="center" wrapText="1"/>
    </xf>
    <xf numFmtId="0" fontId="13" fillId="6" borderId="2" xfId="0" applyFont="1" applyFill="1" applyBorder="1" applyAlignment="1">
      <alignment vertical="center" wrapText="1"/>
    </xf>
    <xf numFmtId="0" fontId="7" fillId="0" borderId="3" xfId="0" applyFont="1" applyBorder="1" applyAlignment="1">
      <alignment vertical="center" wrapText="1"/>
    </xf>
    <xf numFmtId="0" fontId="11" fillId="5" borderId="2" xfId="0" applyFont="1" applyFill="1" applyBorder="1" applyAlignment="1">
      <alignment vertical="center" wrapText="1"/>
    </xf>
    <xf numFmtId="0" fontId="16" fillId="5" borderId="2" xfId="0" applyFont="1" applyFill="1" applyBorder="1" applyAlignment="1">
      <alignment vertical="center" wrapText="1"/>
    </xf>
    <xf numFmtId="0" fontId="16" fillId="2" borderId="0" xfId="0" applyFont="1" applyFill="1" applyBorder="1" applyAlignment="1">
      <alignment vertical="center" wrapText="1"/>
    </xf>
    <xf numFmtId="0" fontId="15" fillId="2" borderId="0" xfId="0" applyFont="1" applyFill="1" applyBorder="1" applyAlignment="1">
      <alignment horizontal="right" vertical="center" wrapText="1"/>
    </xf>
    <xf numFmtId="164" fontId="2" fillId="2" borderId="0" xfId="4" applyNumberFormat="1" applyFont="1" applyFill="1" applyBorder="1" applyAlignment="1">
      <alignment vertical="center"/>
    </xf>
    <xf numFmtId="0" fontId="11" fillId="7" borderId="2" xfId="0" applyFont="1" applyFill="1" applyBorder="1" applyAlignment="1">
      <alignment vertical="center" wrapText="1"/>
    </xf>
    <xf numFmtId="10" fontId="14" fillId="2" borderId="0" xfId="0" applyNumberFormat="1" applyFont="1" applyFill="1" applyBorder="1" applyAlignment="1">
      <alignment horizontal="right" vertical="center"/>
    </xf>
    <xf numFmtId="0" fontId="11" fillId="2" borderId="0" xfId="0" applyFont="1" applyFill="1" applyBorder="1" applyAlignment="1">
      <alignment vertical="center" wrapText="1"/>
    </xf>
    <xf numFmtId="0" fontId="14" fillId="2" borderId="0" xfId="0" applyFont="1" applyFill="1" applyBorder="1" applyAlignment="1">
      <alignment horizontal="right" vertical="center" wrapText="1"/>
    </xf>
    <xf numFmtId="10" fontId="15" fillId="2" borderId="0" xfId="0" applyNumberFormat="1" applyFont="1" applyFill="1" applyBorder="1" applyAlignment="1">
      <alignment horizontal="right" vertical="center"/>
    </xf>
    <xf numFmtId="0" fontId="11" fillId="7" borderId="7" xfId="0" applyFont="1" applyFill="1" applyBorder="1" applyAlignment="1">
      <alignment vertical="center"/>
    </xf>
    <xf numFmtId="0" fontId="11" fillId="5" borderId="7" xfId="0" applyFont="1" applyFill="1" applyBorder="1" applyAlignment="1">
      <alignment horizontal="center" vertical="center" wrapText="1"/>
    </xf>
    <xf numFmtId="0" fontId="11" fillId="5" borderId="7" xfId="0" applyFont="1" applyFill="1" applyBorder="1" applyAlignment="1">
      <alignment vertical="center" wrapText="1"/>
    </xf>
    <xf numFmtId="0" fontId="18" fillId="2" borderId="0" xfId="0" applyFont="1" applyFill="1" applyBorder="1" applyAlignment="1">
      <alignment horizontal="right" vertical="center" wrapText="1"/>
    </xf>
    <xf numFmtId="0" fontId="11" fillId="7" borderId="2" xfId="0" applyFont="1" applyFill="1" applyBorder="1" applyAlignment="1">
      <alignment horizontal="justify" vertical="center"/>
    </xf>
    <xf numFmtId="0" fontId="16" fillId="7" borderId="2" xfId="0" applyFont="1" applyFill="1" applyBorder="1" applyAlignment="1">
      <alignment horizontal="justify" vertical="center"/>
    </xf>
    <xf numFmtId="0" fontId="11" fillId="7" borderId="2" xfId="0" applyFont="1" applyFill="1" applyBorder="1" applyAlignment="1">
      <alignment horizontal="center" vertical="center" wrapText="1"/>
    </xf>
    <xf numFmtId="164" fontId="6" fillId="2" borderId="0" xfId="4" applyNumberFormat="1" applyFont="1" applyFill="1" applyAlignment="1">
      <alignment horizontal="center" vertical="center"/>
    </xf>
    <xf numFmtId="0" fontId="11" fillId="7" borderId="7" xfId="0" applyFont="1" applyFill="1" applyBorder="1" applyAlignment="1">
      <alignment vertical="center" wrapText="1"/>
    </xf>
    <xf numFmtId="0" fontId="12" fillId="4" borderId="1" xfId="0" applyFont="1" applyFill="1" applyBorder="1" applyAlignment="1">
      <alignment horizontal="left" vertical="center"/>
    </xf>
    <xf numFmtId="164" fontId="14" fillId="8" borderId="4" xfId="0" applyNumberFormat="1" applyFont="1" applyFill="1" applyBorder="1" applyAlignment="1">
      <alignment horizontal="right" vertical="center"/>
    </xf>
    <xf numFmtId="164" fontId="14" fillId="8" borderId="5" xfId="0" applyNumberFormat="1" applyFont="1" applyFill="1" applyBorder="1" applyAlignment="1">
      <alignment horizontal="right" vertical="center"/>
    </xf>
    <xf numFmtId="164" fontId="15" fillId="8" borderId="6" xfId="0" applyNumberFormat="1" applyFont="1" applyFill="1" applyBorder="1" applyAlignment="1">
      <alignment horizontal="right" vertical="center"/>
    </xf>
    <xf numFmtId="169" fontId="14" fillId="8" borderId="4" xfId="1" applyNumberFormat="1" applyFont="1" applyFill="1" applyBorder="1" applyAlignment="1">
      <alignment horizontal="right" vertical="center"/>
    </xf>
    <xf numFmtId="169" fontId="14" fillId="8" borderId="5" xfId="1" applyNumberFormat="1" applyFont="1" applyFill="1" applyBorder="1" applyAlignment="1">
      <alignment horizontal="right" vertical="center"/>
    </xf>
    <xf numFmtId="169" fontId="15" fillId="8" borderId="6" xfId="1" applyNumberFormat="1" applyFont="1" applyFill="1" applyBorder="1" applyAlignment="1">
      <alignment horizontal="right" vertical="center"/>
    </xf>
    <xf numFmtId="170" fontId="14" fillId="8" borderId="4" xfId="1" applyNumberFormat="1" applyFont="1" applyFill="1" applyBorder="1" applyAlignment="1">
      <alignment horizontal="right" vertical="center"/>
    </xf>
    <xf numFmtId="170" fontId="14" fillId="8" borderId="5" xfId="1" applyNumberFormat="1" applyFont="1" applyFill="1" applyBorder="1" applyAlignment="1">
      <alignment horizontal="right" vertical="center"/>
    </xf>
    <xf numFmtId="170" fontId="15" fillId="8" borderId="6" xfId="1" applyNumberFormat="1" applyFont="1" applyFill="1" applyBorder="1" applyAlignment="1">
      <alignment horizontal="right" vertical="center"/>
    </xf>
    <xf numFmtId="170" fontId="14" fillId="8" borderId="6" xfId="1" applyNumberFormat="1" applyFont="1" applyFill="1" applyBorder="1" applyAlignment="1">
      <alignment horizontal="right" vertical="center"/>
    </xf>
    <xf numFmtId="164" fontId="14" fillId="8" borderId="6" xfId="0" applyNumberFormat="1" applyFont="1" applyFill="1" applyBorder="1" applyAlignment="1">
      <alignment horizontal="right" vertical="center"/>
    </xf>
    <xf numFmtId="0" fontId="6" fillId="2" borderId="0" xfId="0" applyFont="1" applyFill="1" applyAlignment="1">
      <alignment vertical="center"/>
    </xf>
    <xf numFmtId="171" fontId="14" fillId="9" borderId="4" xfId="0" applyNumberFormat="1" applyFont="1" applyFill="1" applyBorder="1" applyAlignment="1">
      <alignment horizontal="right" vertical="center" wrapText="1"/>
    </xf>
    <xf numFmtId="171" fontId="15" fillId="9" borderId="6" xfId="0" applyNumberFormat="1" applyFont="1" applyFill="1" applyBorder="1" applyAlignment="1">
      <alignment horizontal="right" vertical="center" wrapText="1"/>
    </xf>
    <xf numFmtId="168" fontId="14" fillId="9" borderId="4" xfId="1" applyNumberFormat="1" applyFont="1" applyFill="1" applyBorder="1" applyAlignment="1">
      <alignment horizontal="right" vertical="center" wrapText="1"/>
    </xf>
    <xf numFmtId="168" fontId="15" fillId="9" borderId="6" xfId="1" applyNumberFormat="1" applyFont="1" applyFill="1" applyBorder="1" applyAlignment="1">
      <alignment horizontal="right" vertical="center" wrapText="1"/>
    </xf>
    <xf numFmtId="169" fontId="14" fillId="9" borderId="4" xfId="1" applyNumberFormat="1" applyFont="1" applyFill="1" applyBorder="1" applyAlignment="1">
      <alignment horizontal="right" vertical="center" wrapText="1"/>
    </xf>
    <xf numFmtId="169" fontId="14" fillId="9" borderId="5" xfId="1" applyNumberFormat="1" applyFont="1" applyFill="1" applyBorder="1" applyAlignment="1">
      <alignment horizontal="right" vertical="center" wrapText="1"/>
    </xf>
    <xf numFmtId="169" fontId="15" fillId="9" borderId="6" xfId="1" applyNumberFormat="1" applyFont="1" applyFill="1" applyBorder="1" applyAlignment="1">
      <alignment horizontal="right" vertical="center" wrapText="1"/>
    </xf>
    <xf numFmtId="169" fontId="14" fillId="9" borderId="4" xfId="0" applyNumberFormat="1" applyFont="1" applyFill="1" applyBorder="1" applyAlignment="1">
      <alignment horizontal="right" vertical="center" wrapText="1"/>
    </xf>
    <xf numFmtId="169" fontId="14" fillId="9" borderId="5" xfId="0" applyNumberFormat="1" applyFont="1" applyFill="1" applyBorder="1" applyAlignment="1">
      <alignment horizontal="right" vertical="center" wrapText="1"/>
    </xf>
    <xf numFmtId="171" fontId="0" fillId="2" borderId="0" xfId="0" applyNumberFormat="1" applyFill="1" applyAlignment="1">
      <alignment vertical="center"/>
    </xf>
    <xf numFmtId="169" fontId="15" fillId="8" borderId="9" xfId="1" applyNumberFormat="1" applyFont="1" applyFill="1" applyBorder="1" applyAlignment="1">
      <alignment horizontal="right" vertical="center"/>
    </xf>
    <xf numFmtId="170" fontId="15" fillId="8" borderId="9" xfId="1" applyNumberFormat="1" applyFont="1" applyFill="1" applyBorder="1" applyAlignment="1">
      <alignment horizontal="right" vertical="center"/>
    </xf>
    <xf numFmtId="164" fontId="15" fillId="8" borderId="9" xfId="0" applyNumberFormat="1" applyFont="1" applyFill="1" applyBorder="1" applyAlignment="1">
      <alignment horizontal="right" vertical="center"/>
    </xf>
    <xf numFmtId="164" fontId="14" fillId="8" borderId="5" xfId="4" applyNumberFormat="1" applyFont="1" applyFill="1" applyBorder="1" applyAlignment="1">
      <alignment horizontal="right" vertical="center"/>
    </xf>
    <xf numFmtId="164" fontId="15" fillId="8" borderId="6" xfId="4" applyNumberFormat="1" applyFont="1" applyFill="1" applyBorder="1" applyAlignment="1">
      <alignment horizontal="right" vertical="center"/>
    </xf>
    <xf numFmtId="169" fontId="14" fillId="8" borderId="5" xfId="0" applyNumberFormat="1" applyFont="1" applyFill="1" applyBorder="1" applyAlignment="1">
      <alignment horizontal="right" vertical="center"/>
    </xf>
    <xf numFmtId="169" fontId="14" fillId="8" borderId="6" xfId="0" applyNumberFormat="1" applyFont="1" applyFill="1" applyBorder="1" applyAlignment="1">
      <alignment horizontal="right" vertical="center"/>
    </xf>
    <xf numFmtId="170" fontId="14" fillId="8" borderId="5" xfId="0" applyNumberFormat="1" applyFont="1" applyFill="1" applyBorder="1" applyAlignment="1">
      <alignment horizontal="right" vertical="center"/>
    </xf>
    <xf numFmtId="170" fontId="14" fillId="8" borderId="6" xfId="0" applyNumberFormat="1" applyFont="1" applyFill="1" applyBorder="1" applyAlignment="1">
      <alignment horizontal="right" vertical="center"/>
    </xf>
    <xf numFmtId="0" fontId="11" fillId="7" borderId="8" xfId="0" applyFont="1" applyFill="1" applyBorder="1" applyAlignment="1">
      <alignment vertical="center"/>
    </xf>
    <xf numFmtId="0" fontId="0" fillId="2" borderId="0" xfId="0" applyFont="1" applyFill="1"/>
    <xf numFmtId="0" fontId="0" fillId="2" borderId="0" xfId="0" applyFill="1"/>
    <xf numFmtId="0" fontId="21" fillId="2" borderId="0" xfId="3" applyFont="1" applyFill="1"/>
    <xf numFmtId="0" fontId="0" fillId="2" borderId="0" xfId="0" applyFill="1" applyBorder="1"/>
    <xf numFmtId="0" fontId="21" fillId="2" borderId="0" xfId="3" applyFont="1" applyFill="1" applyBorder="1"/>
    <xf numFmtId="0" fontId="22" fillId="2" borderId="0" xfId="3" applyFont="1" applyFill="1" applyBorder="1"/>
    <xf numFmtId="0" fontId="20" fillId="2" borderId="0" xfId="3" applyFont="1" applyFill="1" applyBorder="1"/>
    <xf numFmtId="0" fontId="24" fillId="3" borderId="0" xfId="0" applyFont="1" applyFill="1" applyBorder="1" applyAlignment="1">
      <alignment horizontal="left" vertical="center"/>
    </xf>
    <xf numFmtId="164" fontId="24" fillId="3" borderId="0" xfId="0" applyNumberFormat="1" applyFont="1" applyFill="1" applyBorder="1" applyAlignment="1">
      <alignment horizontal="left" vertical="center"/>
    </xf>
    <xf numFmtId="165" fontId="14" fillId="8" borderId="4" xfId="0" applyNumberFormat="1" applyFont="1" applyFill="1" applyBorder="1" applyAlignment="1">
      <alignment horizontal="right" vertical="center"/>
    </xf>
    <xf numFmtId="165" fontId="14" fillId="8" borderId="5" xfId="0" applyNumberFormat="1" applyFont="1" applyFill="1" applyBorder="1" applyAlignment="1">
      <alignment horizontal="right" vertical="center"/>
    </xf>
    <xf numFmtId="165" fontId="15" fillId="8" borderId="6" xfId="0" applyNumberFormat="1" applyFont="1" applyFill="1" applyBorder="1" applyAlignment="1">
      <alignment horizontal="right" vertical="center"/>
    </xf>
    <xf numFmtId="165" fontId="15" fillId="8" borderId="9" xfId="0" applyNumberFormat="1" applyFont="1" applyFill="1" applyBorder="1" applyAlignment="1">
      <alignment horizontal="right" vertical="center"/>
    </xf>
    <xf numFmtId="165" fontId="14" fillId="8" borderId="5" xfId="4" applyNumberFormat="1" applyFont="1" applyFill="1" applyBorder="1" applyAlignment="1">
      <alignment horizontal="right" vertical="center"/>
    </xf>
    <xf numFmtId="165" fontId="15" fillId="8" borderId="6" xfId="4" applyNumberFormat="1" applyFont="1" applyFill="1" applyBorder="1" applyAlignment="1">
      <alignment horizontal="right" vertical="center"/>
    </xf>
    <xf numFmtId="164" fontId="0" fillId="2" borderId="0" xfId="4" applyNumberFormat="1" applyFont="1" applyFill="1" applyAlignment="1">
      <alignment vertical="center"/>
    </xf>
    <xf numFmtId="164" fontId="6" fillId="2" borderId="0" xfId="4" applyNumberFormat="1" applyFont="1" applyFill="1" applyAlignment="1">
      <alignment horizontal="center" vertical="center"/>
    </xf>
    <xf numFmtId="169" fontId="3" fillId="2" borderId="0" xfId="0" applyNumberFormat="1" applyFont="1" applyFill="1" applyAlignment="1">
      <alignment vertical="center"/>
    </xf>
    <xf numFmtId="174" fontId="3" fillId="2" borderId="0" xfId="0" applyNumberFormat="1" applyFont="1" applyFill="1" applyAlignment="1">
      <alignment vertical="center"/>
    </xf>
    <xf numFmtId="169" fontId="0" fillId="2" borderId="0" xfId="0" applyNumberFormat="1" applyFill="1" applyAlignment="1">
      <alignment vertical="center"/>
    </xf>
    <xf numFmtId="172" fontId="0" fillId="2" borderId="0" xfId="0" applyNumberFormat="1" applyFill="1" applyAlignment="1">
      <alignment vertical="center"/>
    </xf>
    <xf numFmtId="173" fontId="0" fillId="2" borderId="0" xfId="0" applyNumberFormat="1" applyFill="1" applyAlignment="1">
      <alignment vertical="center"/>
    </xf>
    <xf numFmtId="175" fontId="3" fillId="2" borderId="0" xfId="0" applyNumberFormat="1" applyFont="1" applyFill="1" applyAlignment="1">
      <alignment vertical="center"/>
    </xf>
    <xf numFmtId="175" fontId="0" fillId="2" borderId="0" xfId="0" applyNumberFormat="1" applyFill="1" applyAlignment="1">
      <alignment vertical="center"/>
    </xf>
    <xf numFmtId="176" fontId="0" fillId="2" borderId="0" xfId="0" applyNumberFormat="1" applyFill="1" applyAlignment="1">
      <alignment vertical="center"/>
    </xf>
    <xf numFmtId="164" fontId="0" fillId="2" borderId="0" xfId="4" applyNumberFormat="1" applyFont="1" applyFill="1" applyBorder="1" applyAlignment="1">
      <alignment vertical="center"/>
    </xf>
    <xf numFmtId="0" fontId="11" fillId="7"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25" fillId="2" borderId="0" xfId="0" applyFont="1" applyFill="1" applyAlignment="1">
      <alignment vertical="center"/>
    </xf>
    <xf numFmtId="0" fontId="27" fillId="2" borderId="0" xfId="0" applyFont="1" applyFill="1" applyAlignment="1">
      <alignment vertical="center"/>
    </xf>
    <xf numFmtId="0" fontId="11" fillId="5" borderId="20" xfId="0" applyFont="1" applyFill="1" applyBorder="1" applyAlignment="1">
      <alignment vertical="center"/>
    </xf>
    <xf numFmtId="171" fontId="14" fillId="9" borderId="5" xfId="0" applyNumberFormat="1" applyFont="1" applyFill="1" applyBorder="1" applyAlignment="1">
      <alignment horizontal="right" vertical="center" wrapText="1"/>
    </xf>
    <xf numFmtId="168" fontId="14" fillId="9" borderId="5" xfId="1" applyNumberFormat="1" applyFont="1" applyFill="1" applyBorder="1" applyAlignment="1">
      <alignment horizontal="right" vertical="center" wrapText="1"/>
    </xf>
    <xf numFmtId="171" fontId="14" fillId="9" borderId="10" xfId="0" applyNumberFormat="1" applyFont="1" applyFill="1" applyBorder="1" applyAlignment="1">
      <alignment horizontal="right" vertical="center" wrapText="1"/>
    </xf>
    <xf numFmtId="171" fontId="14" fillId="9" borderId="11" xfId="0" applyNumberFormat="1" applyFont="1" applyFill="1" applyBorder="1" applyAlignment="1">
      <alignment horizontal="right" vertical="center" wrapText="1"/>
    </xf>
    <xf numFmtId="171" fontId="14" fillId="9" borderId="12" xfId="0" applyNumberFormat="1" applyFont="1" applyFill="1" applyBorder="1" applyAlignment="1">
      <alignment horizontal="right" vertical="center" wrapText="1"/>
    </xf>
    <xf numFmtId="168" fontId="14" fillId="9" borderId="10" xfId="1" applyNumberFormat="1" applyFont="1" applyFill="1" applyBorder="1" applyAlignment="1">
      <alignment horizontal="right" vertical="center" wrapText="1"/>
    </xf>
    <xf numFmtId="168" fontId="14" fillId="9" borderId="11" xfId="1" applyNumberFormat="1" applyFont="1" applyFill="1" applyBorder="1" applyAlignment="1">
      <alignment horizontal="right" vertical="center" wrapText="1"/>
    </xf>
    <xf numFmtId="168" fontId="14" fillId="9" borderId="12" xfId="1" applyNumberFormat="1" applyFont="1" applyFill="1" applyBorder="1" applyAlignment="1">
      <alignment horizontal="right" vertical="center" wrapText="1"/>
    </xf>
    <xf numFmtId="0" fontId="21" fillId="2" borderId="0" xfId="3" applyFont="1" applyFill="1" applyBorder="1" applyAlignment="1">
      <alignment wrapText="1"/>
    </xf>
    <xf numFmtId="0" fontId="30" fillId="2" borderId="0" xfId="3" applyFont="1" applyFill="1" applyBorder="1"/>
    <xf numFmtId="0" fontId="21" fillId="2" borderId="0" xfId="3" applyFont="1" applyFill="1" applyBorder="1" applyAlignment="1">
      <alignment horizontal="left" wrapText="1"/>
    </xf>
    <xf numFmtId="0" fontId="22" fillId="2" borderId="0" xfId="3" applyFont="1" applyFill="1" applyBorder="1" applyAlignment="1">
      <alignment wrapText="1"/>
    </xf>
    <xf numFmtId="0" fontId="0" fillId="0" borderId="20" xfId="0" applyBorder="1" applyAlignment="1">
      <alignment horizontal="left" vertical="top"/>
    </xf>
    <xf numFmtId="164" fontId="0" fillId="0" borderId="20" xfId="0" applyNumberFormat="1" applyBorder="1" applyAlignment="1">
      <alignment vertical="top"/>
    </xf>
    <xf numFmtId="0" fontId="23" fillId="2" borderId="0" xfId="3" applyFont="1" applyFill="1" applyBorder="1" applyAlignment="1"/>
    <xf numFmtId="0" fontId="21" fillId="2" borderId="0" xfId="3" applyFont="1" applyFill="1" applyBorder="1" applyAlignment="1"/>
    <xf numFmtId="0" fontId="20" fillId="2" borderId="0" xfId="0" applyFont="1" applyFill="1" applyBorder="1" applyAlignment="1"/>
    <xf numFmtId="170" fontId="15" fillId="8" borderId="21" xfId="1" applyNumberFormat="1" applyFont="1" applyFill="1" applyBorder="1" applyAlignment="1">
      <alignment horizontal="right" vertical="center"/>
    </xf>
    <xf numFmtId="169" fontId="14" fillId="8" borderId="22" xfId="0" applyNumberFormat="1" applyFont="1" applyFill="1" applyBorder="1" applyAlignment="1">
      <alignment horizontal="right" vertical="center"/>
    </xf>
    <xf numFmtId="0" fontId="0" fillId="0" borderId="23" xfId="0" applyBorder="1" applyAlignment="1">
      <alignment vertical="top"/>
    </xf>
    <xf numFmtId="0" fontId="31" fillId="10" borderId="20" xfId="0" applyFont="1" applyFill="1" applyBorder="1" applyAlignment="1">
      <alignment vertical="top" wrapText="1"/>
    </xf>
    <xf numFmtId="0" fontId="3" fillId="2" borderId="0" xfId="0" applyFont="1" applyFill="1" applyBorder="1" applyAlignment="1">
      <alignment vertical="center"/>
    </xf>
    <xf numFmtId="170" fontId="14" fillId="8" borderId="24" xfId="0" applyNumberFormat="1" applyFont="1" applyFill="1" applyBorder="1" applyAlignment="1">
      <alignment horizontal="right" vertical="center"/>
    </xf>
    <xf numFmtId="170" fontId="15" fillId="8" borderId="23" xfId="1" applyNumberFormat="1" applyFont="1" applyFill="1" applyBorder="1" applyAlignment="1">
      <alignment horizontal="right" vertical="center"/>
    </xf>
    <xf numFmtId="0" fontId="11" fillId="7" borderId="2" xfId="3" applyFont="1" applyFill="1" applyBorder="1" applyAlignment="1">
      <alignment vertical="center"/>
    </xf>
    <xf numFmtId="0" fontId="11" fillId="7" borderId="2" xfId="0" applyFont="1" applyFill="1" applyBorder="1" applyAlignment="1">
      <alignment horizontal="center" vertical="center" wrapText="1"/>
    </xf>
    <xf numFmtId="164" fontId="26" fillId="2" borderId="0" xfId="4" applyNumberFormat="1" applyFont="1" applyFill="1" applyAlignment="1">
      <alignment horizontal="center" vertical="center"/>
    </xf>
    <xf numFmtId="0" fontId="11" fillId="5" borderId="2" xfId="0" applyFont="1" applyFill="1" applyBorder="1" applyAlignment="1">
      <alignment horizontal="center" vertical="center" wrapText="1"/>
    </xf>
    <xf numFmtId="0" fontId="26" fillId="2" borderId="0" xfId="0" applyFont="1" applyFill="1" applyAlignment="1">
      <alignment horizontal="center" vertical="center"/>
    </xf>
    <xf numFmtId="170" fontId="14" fillId="8" borderId="0" xfId="1" applyNumberFormat="1" applyFont="1" applyFill="1" applyBorder="1" applyAlignment="1">
      <alignment horizontal="right" vertical="center"/>
    </xf>
    <xf numFmtId="164" fontId="26" fillId="2" borderId="0" xfId="4" applyNumberFormat="1" applyFont="1" applyFill="1" applyAlignment="1">
      <alignment horizontal="left" vertical="center"/>
    </xf>
    <xf numFmtId="169" fontId="15" fillId="9" borderId="6" xfId="0" applyNumberFormat="1" applyFont="1" applyFill="1" applyBorder="1" applyAlignment="1">
      <alignment horizontal="right" vertical="center" wrapText="1"/>
    </xf>
    <xf numFmtId="164" fontId="4" fillId="2" borderId="0" xfId="4" applyNumberFormat="1" applyFont="1" applyFill="1" applyBorder="1" applyAlignment="1">
      <alignment vertical="center"/>
    </xf>
    <xf numFmtId="0" fontId="4" fillId="2" borderId="0" xfId="0" applyFont="1" applyFill="1" applyBorder="1" applyAlignment="1">
      <alignment vertical="center"/>
    </xf>
    <xf numFmtId="165" fontId="14" fillId="8" borderId="25" xfId="4" applyNumberFormat="1" applyFont="1" applyFill="1" applyBorder="1" applyAlignment="1">
      <alignment horizontal="right" vertical="center"/>
    </xf>
    <xf numFmtId="169" fontId="14" fillId="8" borderId="26" xfId="1" applyNumberFormat="1" applyFont="1" applyFill="1" applyBorder="1" applyAlignment="1">
      <alignment horizontal="right" vertical="center"/>
    </xf>
    <xf numFmtId="170" fontId="14" fillId="8" borderId="26" xfId="1" applyNumberFormat="1" applyFont="1" applyFill="1" applyBorder="1" applyAlignment="1">
      <alignment horizontal="right" vertical="center"/>
    </xf>
    <xf numFmtId="165" fontId="14" fillId="8" borderId="26" xfId="4" applyNumberFormat="1" applyFont="1" applyFill="1" applyBorder="1" applyAlignment="1">
      <alignment horizontal="right" vertical="center"/>
    </xf>
    <xf numFmtId="164" fontId="14" fillId="8" borderId="26" xfId="4" applyNumberFormat="1" applyFont="1" applyFill="1" applyBorder="1" applyAlignment="1">
      <alignment horizontal="right" vertical="center"/>
    </xf>
    <xf numFmtId="0" fontId="11" fillId="7" borderId="2" xfId="0" applyFont="1" applyFill="1" applyBorder="1" applyAlignment="1">
      <alignment horizontal="center" vertical="center" wrapText="1"/>
    </xf>
    <xf numFmtId="167" fontId="6" fillId="2" borderId="33" xfId="0" applyNumberFormat="1" applyFont="1" applyFill="1" applyBorder="1" applyAlignment="1">
      <alignment horizontal="right" vertical="center"/>
    </xf>
    <xf numFmtId="167" fontId="6" fillId="2" borderId="34" xfId="0" applyNumberFormat="1" applyFont="1" applyFill="1" applyBorder="1" applyAlignment="1">
      <alignment horizontal="right" vertical="center"/>
    </xf>
    <xf numFmtId="0" fontId="11" fillId="7" borderId="36" xfId="0" applyFont="1" applyFill="1" applyBorder="1" applyAlignment="1">
      <alignment horizontal="center" vertical="center" wrapText="1"/>
    </xf>
    <xf numFmtId="0" fontId="11" fillId="7" borderId="37" xfId="0" applyFont="1" applyFill="1" applyBorder="1" applyAlignment="1">
      <alignment vertical="center"/>
    </xf>
    <xf numFmtId="164" fontId="14" fillId="8" borderId="38" xfId="4" applyNumberFormat="1" applyFont="1" applyFill="1" applyBorder="1" applyAlignment="1">
      <alignment horizontal="right" vertical="center"/>
    </xf>
    <xf numFmtId="0" fontId="11" fillId="7" borderId="39" xfId="0" applyFont="1" applyFill="1" applyBorder="1" applyAlignment="1">
      <alignment vertical="center"/>
    </xf>
    <xf numFmtId="0" fontId="11" fillId="7" borderId="40" xfId="0" applyFont="1" applyFill="1" applyBorder="1" applyAlignment="1">
      <alignment vertical="center" wrapText="1"/>
    </xf>
    <xf numFmtId="169" fontId="14" fillId="8" borderId="9" xfId="1" applyNumberFormat="1" applyFont="1" applyFill="1" applyBorder="1" applyAlignment="1">
      <alignment horizontal="right" vertical="center"/>
    </xf>
    <xf numFmtId="170" fontId="14" fillId="8" borderId="9" xfId="1" applyNumberFormat="1" applyFont="1" applyFill="1" applyBorder="1" applyAlignment="1">
      <alignment horizontal="right" vertical="center"/>
    </xf>
    <xf numFmtId="165" fontId="14" fillId="8" borderId="9" xfId="4" applyNumberFormat="1" applyFont="1" applyFill="1" applyBorder="1" applyAlignment="1">
      <alignment horizontal="right" vertical="center"/>
    </xf>
    <xf numFmtId="164" fontId="14" fillId="8" borderId="9" xfId="4" applyNumberFormat="1" applyFont="1" applyFill="1" applyBorder="1" applyAlignment="1">
      <alignment horizontal="right" vertical="center"/>
    </xf>
    <xf numFmtId="164" fontId="14" fillId="8" borderId="41" xfId="4" applyNumberFormat="1" applyFont="1" applyFill="1" applyBorder="1" applyAlignment="1">
      <alignment horizontal="right" vertical="center"/>
    </xf>
    <xf numFmtId="0" fontId="21" fillId="2" borderId="0" xfId="3" applyFont="1" applyFill="1" applyBorder="1" applyAlignment="1">
      <alignment horizontal="left" wrapText="1"/>
    </xf>
    <xf numFmtId="0" fontId="11" fillId="7" borderId="42" xfId="0" applyFont="1" applyFill="1" applyBorder="1" applyAlignment="1">
      <alignment horizontal="center" vertical="center" wrapText="1"/>
    </xf>
    <xf numFmtId="172" fontId="0" fillId="0" borderId="20" xfId="0" applyNumberFormat="1" applyBorder="1" applyAlignment="1">
      <alignment vertical="top"/>
    </xf>
    <xf numFmtId="0" fontId="34" fillId="2" borderId="0" xfId="3" applyFont="1" applyFill="1" applyBorder="1" applyAlignment="1"/>
    <xf numFmtId="0" fontId="28" fillId="2" borderId="0" xfId="0" applyFont="1" applyFill="1" applyAlignment="1">
      <alignment vertical="center"/>
    </xf>
    <xf numFmtId="0" fontId="23" fillId="2" borderId="0" xfId="3" applyFont="1" applyFill="1" applyBorder="1" applyAlignment="1">
      <alignment horizontal="left" wrapText="1"/>
    </xf>
    <xf numFmtId="0" fontId="35" fillId="0" borderId="0" xfId="0" applyFont="1" applyAlignment="1">
      <alignment horizontal="left" vertical="center"/>
    </xf>
    <xf numFmtId="0" fontId="21" fillId="2" borderId="0" xfId="3" applyFont="1" applyFill="1" applyBorder="1" applyAlignment="1">
      <alignment horizontal="left" wrapText="1"/>
    </xf>
    <xf numFmtId="0" fontId="21" fillId="2" borderId="0" xfId="3" quotePrefix="1" applyFont="1" applyFill="1" applyBorder="1" applyAlignment="1">
      <alignment horizontal="left" wrapText="1"/>
    </xf>
    <xf numFmtId="0" fontId="11" fillId="7" borderId="1"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wrapText="1"/>
    </xf>
    <xf numFmtId="164" fontId="26" fillId="2" borderId="0" xfId="4" applyNumberFormat="1" applyFont="1" applyFill="1" applyAlignment="1">
      <alignment horizontal="center" vertical="center"/>
    </xf>
    <xf numFmtId="0" fontId="19" fillId="6" borderId="2" xfId="0" applyFont="1" applyFill="1" applyBorder="1" applyAlignment="1">
      <alignment vertical="center" wrapText="1"/>
    </xf>
    <xf numFmtId="0" fontId="11" fillId="5" borderId="1"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26" fillId="2" borderId="0" xfId="0" applyFont="1" applyFill="1" applyAlignment="1">
      <alignment horizontal="center" vertical="center"/>
    </xf>
    <xf numFmtId="0" fontId="11" fillId="7" borderId="2"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6" fillId="2" borderId="0" xfId="0" applyFont="1" applyFill="1" applyAlignment="1">
      <alignment horizontal="center" vertical="center"/>
    </xf>
    <xf numFmtId="0" fontId="19" fillId="6" borderId="4" xfId="0" applyFont="1" applyFill="1" applyBorder="1" applyAlignment="1">
      <alignment vertical="center" wrapText="1"/>
    </xf>
    <xf numFmtId="0" fontId="19" fillId="6" borderId="6" xfId="0" applyFont="1" applyFill="1" applyBorder="1" applyAlignment="1">
      <alignment vertical="center" wrapText="1"/>
    </xf>
    <xf numFmtId="0" fontId="13" fillId="6" borderId="15" xfId="0" applyFont="1" applyFill="1" applyBorder="1" applyAlignment="1">
      <alignment horizontal="left" vertical="center" wrapText="1"/>
    </xf>
    <xf numFmtId="0" fontId="13" fillId="6" borderId="16" xfId="0" applyFont="1" applyFill="1" applyBorder="1" applyAlignment="1">
      <alignment horizontal="left" vertical="center" wrapText="1"/>
    </xf>
    <xf numFmtId="0" fontId="16" fillId="7" borderId="7" xfId="0" applyFont="1" applyFill="1" applyBorder="1" applyAlignment="1">
      <alignment vertical="center"/>
    </xf>
    <xf numFmtId="0" fontId="13" fillId="6" borderId="17" xfId="0" applyFont="1" applyFill="1" applyBorder="1" applyAlignment="1">
      <alignment horizontal="left" vertical="center" wrapText="1"/>
    </xf>
    <xf numFmtId="0" fontId="13" fillId="6" borderId="18" xfId="0" applyFont="1" applyFill="1" applyBorder="1" applyAlignment="1">
      <alignment horizontal="left" vertical="center" wrapText="1"/>
    </xf>
    <xf numFmtId="0" fontId="13" fillId="6" borderId="27" xfId="0" applyFont="1" applyFill="1" applyBorder="1" applyAlignment="1">
      <alignment horizontal="left" vertical="center" wrapText="1"/>
    </xf>
    <xf numFmtId="0" fontId="13" fillId="6" borderId="28" xfId="0" applyFont="1" applyFill="1" applyBorder="1" applyAlignment="1">
      <alignment horizontal="left" vertical="center" wrapText="1"/>
    </xf>
    <xf numFmtId="0" fontId="13" fillId="6" borderId="35" xfId="0" applyFont="1" applyFill="1" applyBorder="1" applyAlignment="1">
      <alignment horizontal="left" vertical="center" wrapText="1"/>
    </xf>
    <xf numFmtId="0" fontId="11" fillId="7" borderId="30" xfId="0" applyFont="1" applyFill="1" applyBorder="1" applyAlignment="1">
      <alignment horizontal="center" vertical="center" wrapText="1"/>
    </xf>
    <xf numFmtId="0" fontId="11" fillId="7" borderId="31" xfId="0" applyFont="1" applyFill="1" applyBorder="1" applyAlignment="1">
      <alignment horizontal="center" vertical="center" wrapText="1"/>
    </xf>
    <xf numFmtId="0" fontId="11" fillId="7" borderId="32" xfId="0" applyFont="1" applyFill="1" applyBorder="1" applyAlignment="1">
      <alignment horizontal="center" vertical="center" wrapText="1"/>
    </xf>
    <xf numFmtId="0" fontId="11" fillId="7" borderId="29"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6" borderId="19" xfId="0" applyFont="1" applyFill="1" applyBorder="1" applyAlignment="1">
      <alignment horizontal="left" vertical="center" wrapText="1"/>
    </xf>
    <xf numFmtId="164" fontId="6" fillId="2" borderId="0" xfId="4" applyNumberFormat="1" applyFont="1" applyFill="1" applyAlignment="1">
      <alignment horizontal="center" vertical="center"/>
    </xf>
  </cellXfs>
  <cellStyles count="5">
    <cellStyle name="Milliers" xfId="1" builtinId="3"/>
    <cellStyle name="Normal" xfId="0" builtinId="0"/>
    <cellStyle name="Normal 2" xfId="2"/>
    <cellStyle name="Normal 3" xfId="3"/>
    <cellStyle name="Pourcentage" xfId="4" builtinId="5"/>
  </cellStyles>
  <dxfs count="0"/>
  <tableStyles count="0" defaultTableStyle="TableStyleMedium2" defaultPivotStyle="PivotStyleLight16"/>
  <colors>
    <mruColors>
      <color rgb="FF453B50"/>
      <color rgb="FF4E455D"/>
      <color rgb="FF0AC0E9"/>
      <color rgb="FFECF4DD"/>
      <color rgb="FF55A935"/>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'Secteur financement'!$A$12:$A$13</c:f>
              <c:strCache>
                <c:ptCount val="2"/>
                <c:pt idx="0">
                  <c:v>DAF</c:v>
                </c:pt>
                <c:pt idx="1">
                  <c:v>OQN</c:v>
                </c:pt>
              </c:strCache>
            </c:strRef>
          </c:cat>
          <c:val>
            <c:numRef>
              <c:f>'Secteur financement'!$M$12:$M$13</c:f>
              <c:numCache>
                <c:formatCode>0\.0%</c:formatCode>
                <c:ptCount val="2"/>
                <c:pt idx="0">
                  <c:v>0.6413864437265353</c:v>
                </c:pt>
                <c:pt idx="1">
                  <c:v>0.3586135562734647</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'Secteur financement'!$A$12:$A$14</c:f>
              <c:strCache>
                <c:ptCount val="3"/>
                <c:pt idx="0">
                  <c:v>DAF</c:v>
                </c:pt>
                <c:pt idx="1">
                  <c:v>OQN</c:v>
                </c:pt>
                <c:pt idx="2">
                  <c:v>Total</c:v>
                </c:pt>
              </c:strCache>
            </c:strRef>
          </c:cat>
          <c:val>
            <c:numRef>
              <c:f>'Secteur financement'!$H$12:$H$14</c:f>
              <c:numCache>
                <c:formatCode>\+0\.0%;\-0\.0%;0</c:formatCode>
                <c:ptCount val="3"/>
                <c:pt idx="0">
                  <c:v>5.1916216542407792E-3</c:v>
                </c:pt>
                <c:pt idx="1">
                  <c:v>3.360748218575179E-2</c:v>
                </c:pt>
                <c:pt idx="2">
                  <c:v>1.5006015935966611E-2</c:v>
                </c:pt>
              </c:numCache>
            </c:numRef>
          </c:val>
        </c:ser>
        <c:ser>
          <c:idx val="1"/>
          <c:order val="1"/>
          <c:tx>
            <c:v>2013/2014</c:v>
          </c:tx>
          <c:spPr>
            <a:solidFill>
              <a:srgbClr val="0095CB"/>
            </a:solidFill>
            <a:ln w="25400">
              <a:noFill/>
            </a:ln>
          </c:spPr>
          <c:invertIfNegative val="0"/>
          <c:cat>
            <c:strRef>
              <c:f>'Secteur financement'!$A$12:$A$14</c:f>
              <c:strCache>
                <c:ptCount val="3"/>
                <c:pt idx="0">
                  <c:v>DAF</c:v>
                </c:pt>
                <c:pt idx="1">
                  <c:v>OQN</c:v>
                </c:pt>
                <c:pt idx="2">
                  <c:v>Total</c:v>
                </c:pt>
              </c:strCache>
            </c:strRef>
          </c:cat>
          <c:val>
            <c:numRef>
              <c:f>'Secteur financement'!$K$12:$K$14</c:f>
              <c:numCache>
                <c:formatCode>\+0\.0%;\-0\.0%;0</c:formatCode>
                <c:ptCount val="3"/>
                <c:pt idx="0">
                  <c:v>4.839297131913143E-3</c:v>
                </c:pt>
                <c:pt idx="1">
                  <c:v>3.3854929014462243E-2</c:v>
                </c:pt>
                <c:pt idx="2">
                  <c:v>1.504450251979585E-2</c:v>
                </c:pt>
              </c:numCache>
            </c:numRef>
          </c:val>
        </c:ser>
        <c:dLbls>
          <c:showLegendKey val="0"/>
          <c:showVal val="0"/>
          <c:showCatName val="0"/>
          <c:showSerName val="0"/>
          <c:showPercent val="0"/>
          <c:showBubbleSize val="0"/>
        </c:dLbls>
        <c:gapWidth val="75"/>
        <c:overlap val="-25"/>
        <c:axId val="47903104"/>
        <c:axId val="47904640"/>
      </c:barChart>
      <c:catAx>
        <c:axId val="4790310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7904640"/>
        <c:crosses val="autoZero"/>
        <c:auto val="1"/>
        <c:lblAlgn val="ctr"/>
        <c:lblOffset val="100"/>
        <c:noMultiLvlLbl val="0"/>
      </c:catAx>
      <c:valAx>
        <c:axId val="47904640"/>
        <c:scaling>
          <c:orientation val="minMax"/>
        </c:scaling>
        <c:delete val="0"/>
        <c:axPos val="l"/>
        <c:majorGridlines>
          <c:spPr>
            <a:ln w="3175">
              <a:solidFill>
                <a:sysClr val="window" lastClr="FFFFFF"/>
              </a:solidFill>
              <a:prstDash val="solid"/>
            </a:ln>
          </c:spPr>
        </c:majorGridlines>
        <c:numFmt formatCode="0.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47903104"/>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0AC0E9"/>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Lbls>
            <c:dLbl>
              <c:idx val="0"/>
              <c:layout>
                <c:manualLayout>
                  <c:x val="-0.13135371592064504"/>
                  <c:y val="-8.2401816337375009E-3"/>
                </c:manualLayout>
              </c:layout>
              <c:dLblPos val="bestFit"/>
              <c:showLegendKey val="0"/>
              <c:showVal val="1"/>
              <c:showCatName val="1"/>
              <c:showSerName val="0"/>
              <c:showPercent val="0"/>
              <c:showBubbleSize val="0"/>
              <c:separator>
</c:separator>
            </c:dLbl>
            <c:dLbl>
              <c:idx val="1"/>
              <c:layout>
                <c:manualLayout>
                  <c:x val="3.6421303192956736E-2"/>
                  <c:y val="-2.8372864434890423E-2"/>
                </c:manualLayout>
              </c:layout>
              <c:dLblPos val="bestFit"/>
              <c:showLegendKey val="0"/>
              <c:showVal val="1"/>
              <c:showCatName val="1"/>
              <c:showSerName val="0"/>
              <c:showPercent val="0"/>
              <c:showBubbleSize val="0"/>
              <c:separator>
</c:separator>
            </c:dLbl>
            <c:dLbl>
              <c:idx val="2"/>
              <c:layout>
                <c:manualLayout>
                  <c:x val="0.14067863138729281"/>
                  <c:y val="2.4539877300613498E-2"/>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'Classe d''âge'!$A$10:$A$17</c:f>
              <c:strCache>
                <c:ptCount val="8"/>
                <c:pt idx="0">
                  <c:v>0-5 ans</c:v>
                </c:pt>
                <c:pt idx="1">
                  <c:v>6-11 ans</c:v>
                </c:pt>
                <c:pt idx="2">
                  <c:v>12-17 ans</c:v>
                </c:pt>
                <c:pt idx="3">
                  <c:v>18-64 ans</c:v>
                </c:pt>
                <c:pt idx="4">
                  <c:v>65-69 ans</c:v>
                </c:pt>
                <c:pt idx="5">
                  <c:v>70-74 ans</c:v>
                </c:pt>
                <c:pt idx="6">
                  <c:v>75-79 ans</c:v>
                </c:pt>
                <c:pt idx="7">
                  <c:v>80 ans et plus</c:v>
                </c:pt>
              </c:strCache>
            </c:strRef>
          </c:cat>
          <c:val>
            <c:numRef>
              <c:f>'Classe d''âge'!$M$10:$M$17</c:f>
              <c:numCache>
                <c:formatCode>0\.0%</c:formatCode>
                <c:ptCount val="8"/>
                <c:pt idx="0">
                  <c:v>7.0178154938947525E-3</c:v>
                </c:pt>
                <c:pt idx="1">
                  <c:v>9.0480175093902004E-3</c:v>
                </c:pt>
                <c:pt idx="2">
                  <c:v>1.7879346392031897E-2</c:v>
                </c:pt>
                <c:pt idx="3">
                  <c:v>0.29266579106772594</c:v>
                </c:pt>
                <c:pt idx="4">
                  <c:v>8.02721615623498E-2</c:v>
                </c:pt>
                <c:pt idx="5">
                  <c:v>7.8928724434193534E-2</c:v>
                </c:pt>
                <c:pt idx="6">
                  <c:v>0.11268792803823556</c:v>
                </c:pt>
                <c:pt idx="7">
                  <c:v>0.40150021550217829</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'Classe d''âge'!$A$10:$A$17</c:f>
              <c:strCache>
                <c:ptCount val="8"/>
                <c:pt idx="0">
                  <c:v>0-5 ans</c:v>
                </c:pt>
                <c:pt idx="1">
                  <c:v>6-11 ans</c:v>
                </c:pt>
                <c:pt idx="2">
                  <c:v>12-17 ans</c:v>
                </c:pt>
                <c:pt idx="3">
                  <c:v>18-64 ans</c:v>
                </c:pt>
                <c:pt idx="4">
                  <c:v>65-69 ans</c:v>
                </c:pt>
                <c:pt idx="5">
                  <c:v>70-74 ans</c:v>
                </c:pt>
                <c:pt idx="6">
                  <c:v>75-79 ans</c:v>
                </c:pt>
                <c:pt idx="7">
                  <c:v>80 ans et plus</c:v>
                </c:pt>
              </c:strCache>
            </c:strRef>
          </c:cat>
          <c:val>
            <c:numRef>
              <c:f>'Classe d''âge'!$H$10:$H$17</c:f>
              <c:numCache>
                <c:formatCode>\+0\.0%;\-0\.0%;0</c:formatCode>
                <c:ptCount val="8"/>
                <c:pt idx="0">
                  <c:v>-6.9426855976520013E-3</c:v>
                </c:pt>
                <c:pt idx="1">
                  <c:v>-7.0087129617543403E-2</c:v>
                </c:pt>
                <c:pt idx="2">
                  <c:v>-2.6706880747508797E-2</c:v>
                </c:pt>
                <c:pt idx="3">
                  <c:v>4.8139663990263036E-3</c:v>
                </c:pt>
                <c:pt idx="4">
                  <c:v>8.0045261040055479E-2</c:v>
                </c:pt>
                <c:pt idx="5">
                  <c:v>4.318571502500289E-3</c:v>
                </c:pt>
                <c:pt idx="6">
                  <c:v>-1.2614953183361106E-2</c:v>
                </c:pt>
                <c:pt idx="7">
                  <c:v>2.6223314719928968E-2</c:v>
                </c:pt>
              </c:numCache>
            </c:numRef>
          </c:val>
        </c:ser>
        <c:ser>
          <c:idx val="1"/>
          <c:order val="1"/>
          <c:tx>
            <c:v>2013/2014</c:v>
          </c:tx>
          <c:spPr>
            <a:solidFill>
              <a:srgbClr val="0095CB"/>
            </a:solidFill>
            <a:ln w="25400">
              <a:noFill/>
            </a:ln>
          </c:spPr>
          <c:invertIfNegative val="0"/>
          <c:cat>
            <c:strRef>
              <c:f>'Classe d''âge'!$A$10:$A$17</c:f>
              <c:strCache>
                <c:ptCount val="8"/>
                <c:pt idx="0">
                  <c:v>0-5 ans</c:v>
                </c:pt>
                <c:pt idx="1">
                  <c:v>6-11 ans</c:v>
                </c:pt>
                <c:pt idx="2">
                  <c:v>12-17 ans</c:v>
                </c:pt>
                <c:pt idx="3">
                  <c:v>18-64 ans</c:v>
                </c:pt>
                <c:pt idx="4">
                  <c:v>65-69 ans</c:v>
                </c:pt>
                <c:pt idx="5">
                  <c:v>70-74 ans</c:v>
                </c:pt>
                <c:pt idx="6">
                  <c:v>75-79 ans</c:v>
                </c:pt>
                <c:pt idx="7">
                  <c:v>80 ans et plus</c:v>
                </c:pt>
              </c:strCache>
            </c:strRef>
          </c:cat>
          <c:val>
            <c:numRef>
              <c:f>'Classe d''âge'!$K$10:$K$17</c:f>
              <c:numCache>
                <c:formatCode>\+0\.0%;\-0\.0%;0</c:formatCode>
                <c:ptCount val="8"/>
                <c:pt idx="0">
                  <c:v>-2.3857925136898956E-2</c:v>
                </c:pt>
                <c:pt idx="1">
                  <c:v>-1.9982161395505255E-2</c:v>
                </c:pt>
                <c:pt idx="2">
                  <c:v>6.5211843552336569E-3</c:v>
                </c:pt>
                <c:pt idx="3">
                  <c:v>-2.0655026185546462E-3</c:v>
                </c:pt>
                <c:pt idx="4">
                  <c:v>6.8832441564134497E-2</c:v>
                </c:pt>
                <c:pt idx="5">
                  <c:v>-3.5779316859036658E-3</c:v>
                </c:pt>
                <c:pt idx="6">
                  <c:v>-1.4390213180378435E-2</c:v>
                </c:pt>
                <c:pt idx="7">
                  <c:v>3.1907086953499496E-2</c:v>
                </c:pt>
              </c:numCache>
            </c:numRef>
          </c:val>
        </c:ser>
        <c:dLbls>
          <c:showLegendKey val="0"/>
          <c:showVal val="0"/>
          <c:showCatName val="0"/>
          <c:showSerName val="0"/>
          <c:showPercent val="0"/>
          <c:showBubbleSize val="0"/>
        </c:dLbls>
        <c:gapWidth val="75"/>
        <c:overlap val="-25"/>
        <c:axId val="123859712"/>
        <c:axId val="123862016"/>
      </c:barChart>
      <c:catAx>
        <c:axId val="123859712"/>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23862016"/>
        <c:crosses val="autoZero"/>
        <c:auto val="1"/>
        <c:lblAlgn val="ctr"/>
        <c:lblOffset val="100"/>
        <c:noMultiLvlLbl val="0"/>
      </c:catAx>
      <c:valAx>
        <c:axId val="123862016"/>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23859712"/>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018879992942059"/>
          <c:y val="0.12854716689825538"/>
          <c:w val="0.67588757287691981"/>
          <c:h val="0.74703363317975346"/>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Lbls>
            <c:dLbl>
              <c:idx val="0"/>
              <c:layout>
                <c:manualLayout>
                  <c:x val="-1.1204481792717087E-2"/>
                  <c:y val="1.1824768800018569E-18"/>
                </c:manualLayout>
              </c:layout>
              <c:dLblPos val="bestFit"/>
              <c:showLegendKey val="0"/>
              <c:showVal val="1"/>
              <c:showCatName val="1"/>
              <c:showSerName val="0"/>
              <c:showPercent val="0"/>
              <c:showBubbleSize val="0"/>
              <c:separator>
</c:separator>
            </c:dLbl>
            <c:dLbl>
              <c:idx val="1"/>
              <c:layout>
                <c:manualLayout>
                  <c:x val="-3.7348272642390291E-3"/>
                  <c:y val="8.2559339525283791E-3"/>
                </c:manualLayout>
              </c:layout>
              <c:dLblPos val="bestFit"/>
              <c:showLegendKey val="0"/>
              <c:showVal val="1"/>
              <c:showCatName val="1"/>
              <c:showSerName val="0"/>
              <c:showPercent val="0"/>
              <c:showBubbleSize val="0"/>
              <c:separator>
</c:separator>
            </c:dLbl>
            <c:dLbl>
              <c:idx val="2"/>
              <c:layout>
                <c:manualLayout>
                  <c:x val="-7.4696545284780582E-3"/>
                  <c:y val="-3.7839260160059421E-17"/>
                </c:manualLayout>
              </c:layout>
              <c:dLblPos val="bestFit"/>
              <c:showLegendKey val="0"/>
              <c:showVal val="1"/>
              <c:showCatName val="1"/>
              <c:showSerName val="0"/>
              <c:showPercent val="0"/>
              <c:showBubbleSize val="0"/>
              <c:separator>
</c:separator>
            </c:dLbl>
            <c:dLbl>
              <c:idx val="3"/>
              <c:layout>
                <c:manualLayout>
                  <c:x val="7.4696545284780582E-3"/>
                  <c:y val="-8.2559339525283791E-3"/>
                </c:manualLayout>
              </c:layout>
              <c:dLblPos val="bestFit"/>
              <c:showLegendKey val="0"/>
              <c:showVal val="1"/>
              <c:showCatName val="1"/>
              <c:showSerName val="0"/>
              <c:showPercent val="0"/>
              <c:showBubbleSize val="0"/>
              <c:separator>
</c:separator>
            </c:dLbl>
            <c:dLbl>
              <c:idx val="4"/>
              <c:layout>
                <c:manualLayout>
                  <c:x val="0"/>
                  <c:y val="8.2559339525283791E-3"/>
                </c:manualLayout>
              </c:layout>
              <c:dLblPos val="bestFit"/>
              <c:showLegendKey val="0"/>
              <c:showVal val="1"/>
              <c:showCatName val="1"/>
              <c:showSerName val="0"/>
              <c:showPercent val="0"/>
              <c:showBubbleSize val="0"/>
              <c:separator>
</c:separator>
            </c:dLbl>
            <c:dLbl>
              <c:idx val="5"/>
              <c:layout>
                <c:manualLayout>
                  <c:x val="3.7348272642390291E-3"/>
                  <c:y val="1.6511867905056758E-2"/>
                </c:manualLayout>
              </c:layout>
              <c:dLblPos val="bestFit"/>
              <c:showLegendKey val="0"/>
              <c:showVal val="1"/>
              <c:showCatName val="1"/>
              <c:showSerName val="0"/>
              <c:showPercent val="0"/>
              <c:showBubbleSize val="0"/>
              <c:separator>
</c:separator>
            </c:dLbl>
            <c:dLbl>
              <c:idx val="6"/>
              <c:layout>
                <c:manualLayout>
                  <c:x val="0"/>
                  <c:y val="8.2559339525283791E-3"/>
                </c:manualLayout>
              </c:layout>
              <c:dLblPos val="bestFit"/>
              <c:showLegendKey val="0"/>
              <c:showVal val="1"/>
              <c:showCatName val="1"/>
              <c:showSerName val="0"/>
              <c:showPercent val="0"/>
              <c:showBubbleSize val="0"/>
              <c:separator>
</c:separator>
            </c:dLbl>
            <c:dLbl>
              <c:idx val="7"/>
              <c:layout>
                <c:manualLayout>
                  <c:x val="-1.1204481792717087E-2"/>
                  <c:y val="1.238390092879257E-2"/>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Sexe!$A$9:$A$10</c:f>
              <c:strCache>
                <c:ptCount val="2"/>
                <c:pt idx="0">
                  <c:v>Hommes</c:v>
                </c:pt>
                <c:pt idx="1">
                  <c:v>Femmes</c:v>
                </c:pt>
              </c:strCache>
            </c:strRef>
          </c:cat>
          <c:val>
            <c:numRef>
              <c:f>Sexe!$M$9:$M$10</c:f>
              <c:numCache>
                <c:formatCode>0\.0%</c:formatCode>
                <c:ptCount val="2"/>
                <c:pt idx="0">
                  <c:v>0.42756174169766531</c:v>
                </c:pt>
                <c:pt idx="1">
                  <c:v>0.57243825830233463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Sexe!$A$9:$A$11</c:f>
              <c:strCache>
                <c:ptCount val="3"/>
                <c:pt idx="0">
                  <c:v>Hommes</c:v>
                </c:pt>
                <c:pt idx="1">
                  <c:v>Femmes</c:v>
                </c:pt>
                <c:pt idx="2">
                  <c:v>Total</c:v>
                </c:pt>
              </c:strCache>
            </c:strRef>
          </c:cat>
          <c:val>
            <c:numRef>
              <c:f>Sexe!$H$9:$H$11</c:f>
              <c:numCache>
                <c:formatCode>\+0\.0%;\-0\.0%;0</c:formatCode>
                <c:ptCount val="3"/>
                <c:pt idx="0">
                  <c:v>1.8163704635117139E-2</c:v>
                </c:pt>
                <c:pt idx="1">
                  <c:v>1.2672128347432303E-2</c:v>
                </c:pt>
                <c:pt idx="2">
                  <c:v>1.5006015935966611E-2</c:v>
                </c:pt>
              </c:numCache>
            </c:numRef>
          </c:val>
        </c:ser>
        <c:ser>
          <c:idx val="1"/>
          <c:order val="1"/>
          <c:tx>
            <c:v>2013/2014</c:v>
          </c:tx>
          <c:spPr>
            <a:solidFill>
              <a:srgbClr val="0095CB"/>
            </a:solidFill>
            <a:ln w="25400">
              <a:noFill/>
            </a:ln>
          </c:spPr>
          <c:invertIfNegative val="0"/>
          <c:cat>
            <c:strRef>
              <c:f>Sexe!$A$9:$A$11</c:f>
              <c:strCache>
                <c:ptCount val="3"/>
                <c:pt idx="0">
                  <c:v>Hommes</c:v>
                </c:pt>
                <c:pt idx="1">
                  <c:v>Femmes</c:v>
                </c:pt>
                <c:pt idx="2">
                  <c:v>Total</c:v>
                </c:pt>
              </c:strCache>
            </c:strRef>
          </c:cat>
          <c:val>
            <c:numRef>
              <c:f>Sexe!$K$9:$K$11</c:f>
              <c:numCache>
                <c:formatCode>\+0\.0%;\-0\.0%;0</c:formatCode>
                <c:ptCount val="3"/>
                <c:pt idx="0">
                  <c:v>1.7127866699237378E-2</c:v>
                </c:pt>
                <c:pt idx="1">
                  <c:v>1.3496311412357163E-2</c:v>
                </c:pt>
                <c:pt idx="2">
                  <c:v>1.504450251979585E-2</c:v>
                </c:pt>
              </c:numCache>
            </c:numRef>
          </c:val>
        </c:ser>
        <c:dLbls>
          <c:showLegendKey val="0"/>
          <c:showVal val="0"/>
          <c:showCatName val="0"/>
          <c:showSerName val="0"/>
          <c:showPercent val="0"/>
          <c:showBubbleSize val="0"/>
        </c:dLbls>
        <c:gapWidth val="75"/>
        <c:overlap val="-25"/>
        <c:axId val="138631424"/>
        <c:axId val="138646272"/>
      </c:barChart>
      <c:catAx>
        <c:axId val="138631424"/>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138646272"/>
        <c:crosses val="autoZero"/>
        <c:auto val="1"/>
        <c:lblAlgn val="ctr"/>
        <c:lblOffset val="100"/>
        <c:noMultiLvlLbl val="0"/>
      </c:catAx>
      <c:valAx>
        <c:axId val="138646272"/>
        <c:scaling>
          <c:orientation val="minMax"/>
        </c:scaling>
        <c:delete val="0"/>
        <c:axPos val="l"/>
        <c:majorGridlines>
          <c:spPr>
            <a:ln w="3175">
              <a:solidFill>
                <a:sysClr val="window" lastClr="FFFFFF"/>
              </a:solidFill>
              <a:prstDash val="solid"/>
            </a:ln>
          </c:spPr>
        </c:majorGridlines>
        <c:numFmt formatCode="0.0%" sourceLinked="0"/>
        <c:majorTickMark val="none"/>
        <c:minorTickMark val="none"/>
        <c:tickLblPos val="nextTo"/>
        <c:spPr>
          <a:ln w="9525">
            <a:solidFill>
              <a:srgbClr val="4E455D"/>
            </a:solidFill>
          </a:ln>
        </c:spPr>
        <c:txPr>
          <a:bodyPr rot="0" vert="horz"/>
          <a:lstStyle/>
          <a:p>
            <a:pPr>
              <a:defRPr b="1" i="0">
                <a:solidFill>
                  <a:srgbClr val="4E455D"/>
                </a:solidFill>
              </a:defRPr>
            </a:pPr>
            <a:endParaRPr lang="fr-FR"/>
          </a:p>
        </c:txPr>
        <c:crossAx val="138631424"/>
        <c:crosses val="autoZero"/>
        <c:crossBetween val="between"/>
      </c:valAx>
      <c:spPr>
        <a:noFill/>
        <a:ln w="25400">
          <a:noFill/>
        </a:ln>
      </c:spPr>
    </c:plotArea>
    <c:legend>
      <c:legendPos val="b"/>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6018879992942059"/>
          <c:y val="0.12854716689825538"/>
          <c:w val="0.67588757287691981"/>
          <c:h val="0.74703363317975346"/>
        </c:manualLayout>
      </c:layout>
      <c:pieChart>
        <c:varyColors val="1"/>
        <c:ser>
          <c:idx val="0"/>
          <c:order val="0"/>
          <c:tx>
            <c:strRef>
              <c:f>'Type hospit'!$A$12:$A$13</c:f>
              <c:strCache>
                <c:ptCount val="1"/>
                <c:pt idx="0">
                  <c:v>Hospitalisation Complète Hospitalisation à temps partiel</c:v>
                </c:pt>
              </c:strCache>
            </c:strRef>
          </c:tx>
          <c:dPt>
            <c:idx val="0"/>
            <c:bubble3D val="0"/>
            <c:spPr>
              <a:solidFill>
                <a:srgbClr val="E8FAFE"/>
              </a:solidFill>
            </c:spPr>
          </c:dPt>
          <c:dPt>
            <c:idx val="1"/>
            <c:bubble3D val="0"/>
            <c:spPr>
              <a:solidFill>
                <a:srgbClr val="E8FAFE">
                  <a:lumMod val="90000"/>
                </a:srgbClr>
              </a:solidFill>
            </c:spPr>
          </c:dPt>
          <c:dLbls>
            <c:dLbl>
              <c:idx val="0"/>
              <c:layout>
                <c:manualLayout>
                  <c:x val="-0.17212695541053749"/>
                  <c:y val="-0.29467320261437907"/>
                </c:manualLayout>
              </c:layout>
              <c:tx>
                <c:rich>
                  <a:bodyPr/>
                  <a:lstStyle/>
                  <a:p>
                    <a:r>
                      <a:rPr lang="en-US" sz="700"/>
                      <a:t>Hospitalisation Complète
91%</a:t>
                    </a:r>
                  </a:p>
                </c:rich>
              </c:tx>
              <c:dLblPos val="bestFit"/>
              <c:showLegendKey val="0"/>
              <c:showVal val="0"/>
              <c:showCatName val="0"/>
              <c:showSerName val="0"/>
              <c:showPercent val="0"/>
              <c:showBubbleSize val="0"/>
            </c:dLbl>
            <c:dLbl>
              <c:idx val="1"/>
              <c:layout>
                <c:manualLayout>
                  <c:x val="-8.3917210484374657E-2"/>
                  <c:y val="2.0751633986928104E-2"/>
                </c:manualLayout>
              </c:layout>
              <c:numFmt formatCode="0%" sourceLinked="0"/>
              <c:spPr/>
              <c:txPr>
                <a:bodyPr/>
                <a:lstStyle/>
                <a:p>
                  <a:pPr>
                    <a:defRPr sz="700">
                      <a:latin typeface="Arial" pitchFamily="34" charset="0"/>
                      <a:cs typeface="Arial" pitchFamily="34" charset="0"/>
                    </a:defRPr>
                  </a:pPr>
                  <a:endParaRPr lang="fr-FR"/>
                </a:p>
              </c:txPr>
              <c:dLblPos val="bestFit"/>
              <c:showLegendKey val="0"/>
              <c:showVal val="1"/>
              <c:showCatName val="1"/>
              <c:showSerName val="0"/>
              <c:showPercent val="0"/>
              <c:showBubbleSize val="0"/>
              <c:separator>
</c:separator>
            </c:dLbl>
            <c:dLbl>
              <c:idx val="2"/>
              <c:layout>
                <c:manualLayout>
                  <c:x val="0.1990214969352396"/>
                  <c:y val="0.11582717794950553"/>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bestFit"/>
            <c:showLegendKey val="0"/>
            <c:showVal val="1"/>
            <c:showCatName val="1"/>
            <c:showSerName val="0"/>
            <c:showPercent val="0"/>
            <c:showBubbleSize val="0"/>
            <c:separator>
</c:separator>
            <c:showLeaderLines val="1"/>
          </c:dLbls>
          <c:cat>
            <c:strRef>
              <c:f>'Type hospit'!$A$12:$A$13</c:f>
              <c:strCache>
                <c:ptCount val="2"/>
                <c:pt idx="0">
                  <c:v>Hospitalisation Complète</c:v>
                </c:pt>
                <c:pt idx="1">
                  <c:v>Hospitalisation à temps partiel</c:v>
                </c:pt>
              </c:strCache>
            </c:strRef>
          </c:cat>
          <c:val>
            <c:numRef>
              <c:f>'Type hospit'!$M$12:$M$13</c:f>
              <c:numCache>
                <c:formatCode>0\.0%</c:formatCode>
                <c:ptCount val="2"/>
                <c:pt idx="0">
                  <c:v>0.90871965608632455</c:v>
                </c:pt>
                <c:pt idx="1">
                  <c:v>9.1280343913675496E-2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clustered"/>
        <c:varyColors val="0"/>
        <c:ser>
          <c:idx val="0"/>
          <c:order val="0"/>
          <c:tx>
            <c:v>2012/2013</c:v>
          </c:tx>
          <c:spPr>
            <a:solidFill>
              <a:srgbClr val="4E455D"/>
            </a:solidFill>
            <a:ln w="25400">
              <a:noFill/>
            </a:ln>
          </c:spPr>
          <c:invertIfNegative val="0"/>
          <c:cat>
            <c:strRef>
              <c:f>'Type hospit'!$A$12:$A$14</c:f>
              <c:strCache>
                <c:ptCount val="3"/>
                <c:pt idx="0">
                  <c:v>Hospitalisation Complète</c:v>
                </c:pt>
                <c:pt idx="1">
                  <c:v>Hospitalisation à temps partiel</c:v>
                </c:pt>
                <c:pt idx="2">
                  <c:v>Total</c:v>
                </c:pt>
              </c:strCache>
            </c:strRef>
          </c:cat>
          <c:val>
            <c:numRef>
              <c:f>'Type hospit'!$H$12:$H$14</c:f>
              <c:numCache>
                <c:formatCode>\+0\.0%;\-0\.0%;0</c:formatCode>
                <c:ptCount val="3"/>
                <c:pt idx="0">
                  <c:v>1.1407380385576538E-2</c:v>
                </c:pt>
                <c:pt idx="1">
                  <c:v>5.4701226037147631E-2</c:v>
                </c:pt>
                <c:pt idx="2">
                  <c:v>1.5006015935966611E-2</c:v>
                </c:pt>
              </c:numCache>
            </c:numRef>
          </c:val>
        </c:ser>
        <c:ser>
          <c:idx val="1"/>
          <c:order val="1"/>
          <c:tx>
            <c:v>2013/2014</c:v>
          </c:tx>
          <c:spPr>
            <a:solidFill>
              <a:srgbClr val="0095CB"/>
            </a:solidFill>
            <a:ln w="25400">
              <a:noFill/>
            </a:ln>
          </c:spPr>
          <c:invertIfNegative val="0"/>
          <c:cat>
            <c:strRef>
              <c:f>'Type hospit'!$A$12:$A$14</c:f>
              <c:strCache>
                <c:ptCount val="3"/>
                <c:pt idx="0">
                  <c:v>Hospitalisation Complète</c:v>
                </c:pt>
                <c:pt idx="1">
                  <c:v>Hospitalisation à temps partiel</c:v>
                </c:pt>
                <c:pt idx="2">
                  <c:v>Total</c:v>
                </c:pt>
              </c:strCache>
            </c:strRef>
          </c:cat>
          <c:val>
            <c:numRef>
              <c:f>'Type hospit'!$K$12:$K$14</c:f>
              <c:numCache>
                <c:formatCode>\+0\.0%;\-0\.0%;0</c:formatCode>
                <c:ptCount val="3"/>
                <c:pt idx="0">
                  <c:v>9.6479728455228855E-3</c:v>
                </c:pt>
                <c:pt idx="1">
                  <c:v>7.2090987737931045E-2</c:v>
                </c:pt>
                <c:pt idx="2">
                  <c:v>1.504450251979585E-2</c:v>
                </c:pt>
              </c:numCache>
            </c:numRef>
          </c:val>
        </c:ser>
        <c:dLbls>
          <c:showLegendKey val="0"/>
          <c:showVal val="0"/>
          <c:showCatName val="0"/>
          <c:showSerName val="0"/>
          <c:showPercent val="0"/>
          <c:showBubbleSize val="0"/>
        </c:dLbls>
        <c:gapWidth val="75"/>
        <c:overlap val="-25"/>
        <c:axId val="47511808"/>
        <c:axId val="47513600"/>
      </c:barChart>
      <c:catAx>
        <c:axId val="47511808"/>
        <c:scaling>
          <c:orientation val="minMax"/>
        </c:scaling>
        <c:delete val="0"/>
        <c:axPos val="b"/>
        <c:numFmt formatCode="General" sourceLinked="1"/>
        <c:majorTickMark val="none"/>
        <c:minorTickMark val="none"/>
        <c:tickLblPos val="low"/>
        <c:spPr>
          <a:ln w="3175">
            <a:solidFill>
              <a:srgbClr val="808080"/>
            </a:solidFill>
            <a:prstDash val="solid"/>
          </a:ln>
        </c:spPr>
        <c:txPr>
          <a:bodyPr rot="0" vert="horz"/>
          <a:lstStyle/>
          <a:p>
            <a:pPr>
              <a:defRPr>
                <a:solidFill>
                  <a:srgbClr val="4E455D"/>
                </a:solidFill>
              </a:defRPr>
            </a:pPr>
            <a:endParaRPr lang="fr-FR"/>
          </a:p>
        </c:txPr>
        <c:crossAx val="47513600"/>
        <c:crosses val="autoZero"/>
        <c:auto val="1"/>
        <c:lblAlgn val="ctr"/>
        <c:lblOffset val="100"/>
        <c:noMultiLvlLbl val="0"/>
      </c:catAx>
      <c:valAx>
        <c:axId val="47513600"/>
        <c:scaling>
          <c:orientation val="minMax"/>
        </c:scaling>
        <c:delete val="0"/>
        <c:axPos val="l"/>
        <c:majorGridlines>
          <c:spPr>
            <a:ln w="3175">
              <a:solidFill>
                <a:sysClr val="window" lastClr="FFFFFF"/>
              </a:solidFill>
              <a:prstDash val="solid"/>
            </a:ln>
          </c:spPr>
        </c:majorGridlines>
        <c:numFmt formatCode="0%" sourceLinked="0"/>
        <c:majorTickMark val="none"/>
        <c:minorTickMark val="none"/>
        <c:tickLblPos val="nextTo"/>
        <c:spPr>
          <a:ln w="9525">
            <a:solidFill>
              <a:srgbClr val="4E455D"/>
            </a:solidFill>
          </a:ln>
        </c:spPr>
        <c:txPr>
          <a:bodyPr rot="0" vert="horz"/>
          <a:lstStyle/>
          <a:p>
            <a:pPr>
              <a:defRPr b="1" i="0" baseline="0">
                <a:solidFill>
                  <a:srgbClr val="4E455D"/>
                </a:solidFill>
              </a:defRPr>
            </a:pPr>
            <a:endParaRPr lang="fr-FR"/>
          </a:p>
        </c:txPr>
        <c:crossAx val="47511808"/>
        <c:crosses val="autoZero"/>
        <c:crossBetween val="between"/>
      </c:valAx>
      <c:spPr>
        <a:noFill/>
        <a:ln w="25400">
          <a:noFill/>
        </a:ln>
      </c:spPr>
    </c:plotArea>
    <c:legend>
      <c:legendPos val="b"/>
      <c:layout/>
      <c:overlay val="0"/>
      <c:spPr>
        <a:noFill/>
        <a:ln w="25400">
          <a:noFill/>
        </a:ln>
      </c:spPr>
      <c:txPr>
        <a:bodyPr/>
        <a:lstStyle/>
        <a:p>
          <a:pPr>
            <a:defRPr b="1">
              <a:solidFill>
                <a:srgbClr val="4E455D"/>
              </a:solidFill>
            </a:defRPr>
          </a:pPr>
          <a:endParaRPr lang="fr-FR"/>
        </a:p>
      </c:txPr>
    </c:legend>
    <c:plotVisOnly val="1"/>
    <c:dispBlanksAs val="gap"/>
    <c:showDLblsOverMax val="0"/>
  </c:chart>
  <c:spPr>
    <a:solidFill>
      <a:srgbClr val="E8FAFE"/>
    </a:solidFill>
    <a:ln w="3175">
      <a:noFill/>
      <a:prstDash val="solid"/>
    </a:ln>
  </c:spPr>
  <c:txPr>
    <a:bodyPr/>
    <a:lstStyle/>
    <a:p>
      <a:pPr>
        <a:defRPr sz="800" b="0" i="0" u="none" strike="noStrike" baseline="0">
          <a:solidFill>
            <a:schemeClr val="tx1"/>
          </a:solidFill>
          <a:latin typeface="Arial"/>
          <a:ea typeface="Arial"/>
          <a:cs typeface="Arial"/>
        </a:defRPr>
      </a:pPr>
      <a:endParaRPr lang="fr-FR"/>
    </a:p>
  </c:txPr>
  <c:printSettings>
    <c:headerFooter/>
    <c:pageMargins b="0.75" l="0.7" r="0.7" t="0.75" header="0.3" footer="0.3"/>
    <c:pageSetup paperSize="9"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0780786330280143"/>
          <c:y val="0.227051987894653"/>
          <c:w val="0.59085355402003326"/>
          <c:h val="0.61112029861702644"/>
        </c:manualLayout>
      </c:layout>
      <c:pieChart>
        <c:varyColors val="1"/>
        <c:ser>
          <c:idx val="0"/>
          <c:order val="0"/>
          <c:dPt>
            <c:idx val="0"/>
            <c:bubble3D val="0"/>
            <c:spPr>
              <a:solidFill>
                <a:srgbClr val="E8FAFE"/>
              </a:solidFill>
            </c:spPr>
          </c:dPt>
          <c:dPt>
            <c:idx val="1"/>
            <c:bubble3D val="0"/>
            <c:spPr>
              <a:solidFill>
                <a:srgbClr val="E8FAFE">
                  <a:lumMod val="90000"/>
                </a:srgbClr>
              </a:solidFill>
            </c:spPr>
          </c:dPt>
          <c:dPt>
            <c:idx val="2"/>
            <c:bubble3D val="0"/>
            <c:spPr>
              <a:solidFill>
                <a:srgbClr val="E8FAFE">
                  <a:lumMod val="75000"/>
                </a:srgbClr>
              </a:solidFill>
            </c:spPr>
          </c:dPt>
          <c:dPt>
            <c:idx val="3"/>
            <c:bubble3D val="0"/>
            <c:spPr>
              <a:solidFill>
                <a:srgbClr val="E8FAFE">
                  <a:lumMod val="50000"/>
                </a:srgbClr>
              </a:solidFill>
            </c:spPr>
          </c:dPt>
          <c:dPt>
            <c:idx val="4"/>
            <c:bubble3D val="0"/>
            <c:spPr>
              <a:solidFill>
                <a:srgbClr val="2092C6"/>
              </a:solidFill>
            </c:spPr>
          </c:dPt>
          <c:dPt>
            <c:idx val="5"/>
            <c:bubble3D val="0"/>
            <c:spPr>
              <a:solidFill>
                <a:srgbClr val="4E455D"/>
              </a:solidFill>
            </c:spPr>
          </c:dPt>
          <c:dPt>
            <c:idx val="6"/>
            <c:bubble3D val="0"/>
            <c:spPr>
              <a:solidFill>
                <a:srgbClr val="55A935"/>
              </a:solidFill>
            </c:spPr>
          </c:dPt>
          <c:dPt>
            <c:idx val="7"/>
            <c:bubble3D val="0"/>
            <c:spPr>
              <a:solidFill>
                <a:srgbClr val="55A935">
                  <a:lumMod val="75000"/>
                </a:srgbClr>
              </a:solidFill>
            </c:spPr>
          </c:dPt>
          <c:dLbls>
            <c:dLbl>
              <c:idx val="0"/>
              <c:layout>
                <c:manualLayout>
                  <c:x val="-0.13729846269216348"/>
                  <c:y val="5.9174094003421079E-2"/>
                </c:manualLayout>
              </c:layout>
              <c:dLblPos val="bestFit"/>
              <c:showLegendKey val="0"/>
              <c:showVal val="1"/>
              <c:showCatName val="1"/>
              <c:showSerName val="0"/>
              <c:showPercent val="0"/>
              <c:showBubbleSize val="0"/>
              <c:separator>
</c:separator>
            </c:dLbl>
            <c:dLbl>
              <c:idx val="1"/>
              <c:layout>
                <c:manualLayout>
                  <c:x val="-8.7794739943221387E-2"/>
                  <c:y val="2.0706791598279768E-2"/>
                </c:manualLayout>
              </c:layout>
              <c:dLblPos val="bestFit"/>
              <c:showLegendKey val="0"/>
              <c:showVal val="1"/>
              <c:showCatName val="1"/>
              <c:showSerName val="0"/>
              <c:showPercent val="0"/>
              <c:showBubbleSize val="0"/>
              <c:separator>
</c:separator>
            </c:dLbl>
            <c:dLbl>
              <c:idx val="2"/>
              <c:layout>
                <c:manualLayout>
                  <c:x val="2.654400342814291E-2"/>
                  <c:y val="-3.8698328935795952E-2"/>
                </c:manualLayout>
              </c:layout>
              <c:dLblPos val="bestFit"/>
              <c:showLegendKey val="0"/>
              <c:showVal val="1"/>
              <c:showCatName val="1"/>
              <c:showSerName val="0"/>
              <c:showPercent val="0"/>
              <c:showBubbleSize val="0"/>
              <c:separator>
</c:separator>
            </c:dLbl>
            <c:dLbl>
              <c:idx val="3"/>
              <c:layout>
                <c:manualLayout>
                  <c:x val="0.16393218704804757"/>
                  <c:y val="-3.6400529089536629E-2"/>
                </c:manualLayout>
              </c:layout>
              <c:dLblPos val="bestFit"/>
              <c:showLegendKey val="0"/>
              <c:showVal val="1"/>
              <c:showCatName val="1"/>
              <c:showSerName val="0"/>
              <c:showPercent val="0"/>
              <c:showBubbleSize val="0"/>
              <c:separator>
</c:separator>
            </c:dLbl>
            <c:dLbl>
              <c:idx val="4"/>
              <c:layout>
                <c:manualLayout>
                  <c:x val="-0.11224516578284857"/>
                  <c:y val="8.91707006281207E-2"/>
                </c:manualLayout>
              </c:layout>
              <c:dLblPos val="bestFit"/>
              <c:showLegendKey val="0"/>
              <c:showVal val="1"/>
              <c:showCatName val="1"/>
              <c:showSerName val="0"/>
              <c:showPercent val="0"/>
              <c:showBubbleSize val="0"/>
              <c:separator>
</c:separator>
            </c:dLbl>
            <c:dLbl>
              <c:idx val="5"/>
              <c:layout>
                <c:manualLayout>
                  <c:x val="-8.4700573142642885E-2"/>
                  <c:y val="-4.3294759659000412E-2"/>
                </c:manualLayout>
              </c:layout>
              <c:dLblPos val="bestFit"/>
              <c:showLegendKey val="0"/>
              <c:showVal val="1"/>
              <c:showCatName val="1"/>
              <c:showSerName val="0"/>
              <c:showPercent val="0"/>
              <c:showBubbleSize val="0"/>
              <c:separator>
</c:separator>
            </c:dLbl>
            <c:dLbl>
              <c:idx val="6"/>
              <c:layout>
                <c:manualLayout>
                  <c:x val="-0.12244897959183675"/>
                  <c:y val="-0.18171760192245101"/>
                </c:manualLayout>
              </c:layout>
              <c:dLblPos val="bestFit"/>
              <c:showLegendKey val="0"/>
              <c:showVal val="1"/>
              <c:showCatName val="1"/>
              <c:showSerName val="0"/>
              <c:showPercent val="0"/>
              <c:showBubbleSize val="0"/>
              <c:separator>
</c:separator>
            </c:dLbl>
            <c:dLbl>
              <c:idx val="7"/>
              <c:layout>
                <c:manualLayout>
                  <c:x val="2.4010391558198394E-3"/>
                  <c:y val="2.4626209322779244E-2"/>
                </c:manualLayout>
              </c:layout>
              <c:dLblPos val="bestFit"/>
              <c:showLegendKey val="0"/>
              <c:showVal val="1"/>
              <c:showCatName val="1"/>
              <c:showSerName val="0"/>
              <c:showPercent val="0"/>
              <c:showBubbleSize val="0"/>
              <c:separator>
</c:separator>
            </c:dLbl>
            <c:dLbl>
              <c:idx val="8"/>
              <c:layout>
                <c:manualLayout>
                  <c:x val="0.10884353741496598"/>
                  <c:y val="-0.11503542268298257"/>
                </c:manualLayout>
              </c:layout>
              <c:dLblPos val="bestFit"/>
              <c:showLegendKey val="0"/>
              <c:showVal val="1"/>
              <c:showCatName val="1"/>
              <c:showSerName val="0"/>
              <c:showPercent val="0"/>
              <c:showBubbleSize val="0"/>
              <c:separator>
</c:separator>
            </c:dLbl>
            <c:numFmt formatCode="0%" sourceLinked="0"/>
            <c:txPr>
              <a:bodyPr/>
              <a:lstStyle/>
              <a:p>
                <a:pPr>
                  <a:defRPr sz="800">
                    <a:latin typeface="Arial" pitchFamily="34" charset="0"/>
                    <a:cs typeface="Arial" pitchFamily="34" charset="0"/>
                  </a:defRPr>
                </a:pPr>
                <a:endParaRPr lang="fr-FR"/>
              </a:p>
            </c:txPr>
            <c:dLblPos val="outEnd"/>
            <c:showLegendKey val="0"/>
            <c:showVal val="1"/>
            <c:showCatName val="1"/>
            <c:showSerName val="0"/>
            <c:showPercent val="0"/>
            <c:showBubbleSize val="0"/>
            <c:separator>
</c:separator>
            <c:showLeaderLines val="1"/>
          </c:dLbls>
          <c:cat>
            <c:strRef>
              <c:f>'Mention Spécialisée '!$A$30:$A$33</c:f>
              <c:strCache>
                <c:ptCount val="4"/>
                <c:pt idx="0">
                  <c:v>A = Adultes (&gt;=18 ans) </c:v>
                </c:pt>
                <c:pt idx="1">
                  <c:v>J = Juvéniles (&gt;=6 ans et &lt;18 ans) </c:v>
                </c:pt>
                <c:pt idx="2">
                  <c:v>E = Enfants (&lt;6 ans)</c:v>
                </c:pt>
                <c:pt idx="3">
                  <c:v>P = Mineurs (&lt;18 ans)</c:v>
                </c:pt>
              </c:strCache>
            </c:strRef>
          </c:cat>
          <c:val>
            <c:numRef>
              <c:f>'Mention Spécialisée '!$L$30:$L$33</c:f>
              <c:numCache>
                <c:formatCode>0\.0%</c:formatCode>
                <c:ptCount val="4"/>
                <c:pt idx="0">
                  <c:v>0.96461239592690096</c:v>
                </c:pt>
                <c:pt idx="1">
                  <c:v>9.2471790570711893E-3</c:v>
                </c:pt>
                <c:pt idx="2">
                  <c:v>1.6788272237710768E-2</c:v>
                </c:pt>
                <c:pt idx="3">
                  <c:v>9.352152778317073E-3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solidFill>
      <a:srgbClr val="ECF4DD"/>
    </a:solidFill>
    <a:ln>
      <a:noFill/>
    </a:ln>
  </c:spPr>
  <c:printSettings>
    <c:headerFooter/>
    <c:pageMargins b="0.75" l="0.7" r="0.7" t="0.75" header="0.3" footer="0.3"/>
    <c:pageSetup paperSize="9"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1622425</xdr:colOff>
      <xdr:row>1</xdr:row>
      <xdr:rowOff>133351</xdr:rowOff>
    </xdr:from>
    <xdr:to>
      <xdr:col>5</xdr:col>
      <xdr:colOff>4270375</xdr:colOff>
      <xdr:row>12</xdr:row>
      <xdr:rowOff>9526</xdr:rowOff>
    </xdr:to>
    <xdr:sp macro="" textlink="">
      <xdr:nvSpPr>
        <xdr:cNvPr id="6" name="ZoneTexte 5"/>
        <xdr:cNvSpPr txBox="1"/>
      </xdr:nvSpPr>
      <xdr:spPr>
        <a:xfrm>
          <a:off x="4067175" y="292101"/>
          <a:ext cx="7029450" cy="1622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2000" b="1"/>
            <a:t>ANALYSE</a:t>
          </a:r>
          <a:r>
            <a:rPr lang="fr-FR" sz="2000" b="1" baseline="0"/>
            <a:t> DE L'ACTIVITE HOSPITALIERE </a:t>
          </a:r>
          <a:r>
            <a:rPr lang="fr-FR" sz="2000" b="1" baseline="0">
              <a:solidFill>
                <a:schemeClr val="dk1"/>
              </a:solidFill>
              <a:effectLst/>
              <a:latin typeface="+mn-lt"/>
              <a:ea typeface="+mn-ea"/>
              <a:cs typeface="+mn-cs"/>
            </a:rPr>
            <a:t>2014</a:t>
          </a:r>
          <a:endParaRPr lang="fr-FR" sz="2000">
            <a:effectLst/>
          </a:endParaRPr>
        </a:p>
        <a:p>
          <a:pPr algn="ctr"/>
          <a:r>
            <a:rPr lang="fr-FR" sz="1100" b="1" baseline="0"/>
            <a:t> </a:t>
          </a:r>
        </a:p>
        <a:p>
          <a:pPr algn="ctr"/>
          <a:endParaRPr lang="fr-FR" sz="1400" b="1" baseline="0"/>
        </a:p>
        <a:p>
          <a:pPr lvl="0" algn="ctr"/>
          <a:r>
            <a:rPr lang="fr-FR" sz="1400" b="1" baseline="0">
              <a:solidFill>
                <a:schemeClr val="tx1"/>
              </a:solidFill>
            </a:rPr>
            <a:t>Champ SSR </a:t>
          </a:r>
          <a:endParaRPr lang="fr-FR" sz="1100" b="1" baseline="0"/>
        </a:p>
        <a:p>
          <a:pPr lvl="0" algn="l"/>
          <a:endParaRPr lang="fr-FR" sz="1100" b="1" baseline="0"/>
        </a:p>
      </xdr:txBody>
    </xdr:sp>
    <xdr:clientData/>
  </xdr:twoCellAnchor>
  <xdr:twoCellAnchor editAs="oneCell">
    <xdr:from>
      <xdr:col>1</xdr:col>
      <xdr:colOff>38099</xdr:colOff>
      <xdr:row>0</xdr:row>
      <xdr:rowOff>104775</xdr:rowOff>
    </xdr:from>
    <xdr:to>
      <xdr:col>1</xdr:col>
      <xdr:colOff>1876424</xdr:colOff>
      <xdr:row>10</xdr:row>
      <xdr:rowOff>127845</xdr:rowOff>
    </xdr:to>
    <xdr:pic>
      <xdr:nvPicPr>
        <xdr:cNvPr id="8" name="Image 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4" y="104775"/>
          <a:ext cx="1838325" cy="164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4</xdr:col>
      <xdr:colOff>1371600</xdr:colOff>
      <xdr:row>42</xdr:row>
      <xdr:rowOff>67849</xdr:rowOff>
    </xdr:to>
    <xdr:pic>
      <xdr:nvPicPr>
        <xdr:cNvPr id="2" name="Image 1"/>
        <xdr:cNvPicPr>
          <a:picLocks noChangeAspect="1"/>
        </xdr:cNvPicPr>
      </xdr:nvPicPr>
      <xdr:blipFill>
        <a:blip xmlns:r="http://schemas.openxmlformats.org/officeDocument/2006/relationships" r:embed="rId2"/>
        <a:stretch>
          <a:fillRect/>
        </a:stretch>
      </xdr:blipFill>
      <xdr:spPr>
        <a:xfrm>
          <a:off x="3190875" y="3724275"/>
          <a:ext cx="4562475" cy="20109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38099</xdr:rowOff>
    </xdr:from>
    <xdr:to>
      <xdr:col>14</xdr:col>
      <xdr:colOff>142875</xdr:colOff>
      <xdr:row>8</xdr:row>
      <xdr:rowOff>0</xdr:rowOff>
    </xdr:to>
    <xdr:sp macro="" textlink="">
      <xdr:nvSpPr>
        <xdr:cNvPr id="5" name="ZoneTexte 4"/>
        <xdr:cNvSpPr txBox="1"/>
      </xdr:nvSpPr>
      <xdr:spPr>
        <a:xfrm>
          <a:off x="38100" y="38099"/>
          <a:ext cx="11614150" cy="1279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fr-FR" sz="1100" b="1">
              <a:solidFill>
                <a:schemeClr val="bg2"/>
              </a:solidFill>
            </a:rPr>
            <a:t>Top 20 des GME en hospitalisation complète </a:t>
          </a:r>
        </a:p>
        <a:p>
          <a:pPr>
            <a:lnSpc>
              <a:spcPts val="1200"/>
            </a:lnSpc>
          </a:pPr>
          <a:endParaRPr lang="fr-FR" sz="1100" b="1">
            <a:solidFill>
              <a:schemeClr val="bg2"/>
            </a:solidFill>
          </a:endParaRPr>
        </a:p>
        <a:p>
          <a:pPr>
            <a:lnSpc>
              <a:spcPts val="1200"/>
            </a:lnSpc>
          </a:pPr>
          <a:r>
            <a:rPr lang="fr-FR" sz="1100">
              <a:solidFill>
                <a:schemeClr val="dk1"/>
              </a:solidFill>
              <a:effectLst/>
              <a:latin typeface="+mn-lt"/>
              <a:ea typeface="+mn-ea"/>
              <a:cs typeface="+mn-cs"/>
            </a:rPr>
            <a:t>- Les 5 premiers GME</a:t>
          </a:r>
          <a:r>
            <a:rPr lang="fr-FR" sz="1100" baseline="0">
              <a:solidFill>
                <a:schemeClr val="dk1"/>
              </a:solidFill>
              <a:effectLst/>
              <a:latin typeface="+mn-lt"/>
              <a:ea typeface="+mn-ea"/>
              <a:cs typeface="+mn-cs"/>
            </a:rPr>
            <a:t> en hospitalisation complète, représentent 10% de l'activité de cette prise en charge.</a:t>
          </a:r>
          <a:endParaRPr lang="fr-FR">
            <a:effectLst/>
          </a:endParaRPr>
        </a:p>
        <a:p>
          <a:r>
            <a:rPr lang="fr-FR" sz="1100" baseline="0">
              <a:solidFill>
                <a:schemeClr val="dk1"/>
              </a:solidFill>
              <a:effectLst/>
              <a:latin typeface="+mn-lt"/>
              <a:ea typeface="+mn-ea"/>
              <a:cs typeface="+mn-cs"/>
            </a:rPr>
            <a:t> </a:t>
          </a:r>
          <a:endParaRPr lang="fr-FR" sz="1100" b="1">
            <a:solidFill>
              <a:schemeClr val="bg2"/>
            </a:solidFill>
          </a:endParaRPr>
        </a:p>
        <a:p>
          <a:pPr>
            <a:lnSpc>
              <a:spcPts val="1100"/>
            </a:lnSpc>
          </a:pPr>
          <a:r>
            <a:rPr lang="fr-FR" sz="1100"/>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38100</xdr:colOff>
      <xdr:row>0</xdr:row>
      <xdr:rowOff>38100</xdr:rowOff>
    </xdr:from>
    <xdr:to>
      <xdr:col>8</xdr:col>
      <xdr:colOff>142875</xdr:colOff>
      <xdr:row>7</xdr:row>
      <xdr:rowOff>79375</xdr:rowOff>
    </xdr:to>
    <xdr:sp macro="" textlink="">
      <xdr:nvSpPr>
        <xdr:cNvPr id="5" name="ZoneTexte 4"/>
        <xdr:cNvSpPr txBox="1"/>
      </xdr:nvSpPr>
      <xdr:spPr>
        <a:xfrm>
          <a:off x="38100" y="38100"/>
          <a:ext cx="9788525" cy="1152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20 des GME en hospitalisation à temps partiel </a:t>
          </a:r>
        </a:p>
        <a:p>
          <a:endParaRPr lang="fr-FR" sz="1100" b="1">
            <a:solidFill>
              <a:schemeClr val="bg2"/>
            </a:solidFill>
          </a:endParaRPr>
        </a:p>
        <a:p>
          <a:pPr marL="0" marR="0" indent="0" defTabSz="914400" eaLnBrk="1" fontAlgn="auto" latinLnBrk="0" hangingPunct="1">
            <a:lnSpc>
              <a:spcPct val="100000"/>
            </a:lnSpc>
            <a:spcBef>
              <a:spcPts val="0"/>
            </a:spcBef>
            <a:spcAft>
              <a:spcPts val="0"/>
            </a:spcAft>
            <a:buClrTx/>
            <a:buSzTx/>
            <a:buFontTx/>
            <a:buNone/>
            <a:tabLst/>
            <a:defRPr/>
          </a:pPr>
          <a:r>
            <a:rPr lang="fr-FR" sz="1100"/>
            <a:t>     </a:t>
          </a:r>
          <a:r>
            <a:rPr lang="fr-FR" sz="1100">
              <a:solidFill>
                <a:schemeClr val="dk1"/>
              </a:solidFill>
              <a:effectLst/>
              <a:latin typeface="+mn-lt"/>
              <a:ea typeface="+mn-ea"/>
              <a:cs typeface="+mn-cs"/>
            </a:rPr>
            <a:t>- Les 5 premiers GME</a:t>
          </a:r>
          <a:r>
            <a:rPr lang="fr-FR" sz="1100" baseline="0">
              <a:solidFill>
                <a:schemeClr val="dk1"/>
              </a:solidFill>
              <a:effectLst/>
              <a:latin typeface="+mn-lt"/>
              <a:ea typeface="+mn-ea"/>
              <a:cs typeface="+mn-cs"/>
            </a:rPr>
            <a:t> en hospitalisation partielle, représentent 25% de l'activité de cette prise en charge.</a:t>
          </a:r>
        </a:p>
        <a:p>
          <a:r>
            <a:rPr lang="fr-FR" sz="1100" baseline="0">
              <a:solidFill>
                <a:schemeClr val="dk1"/>
              </a:solidFill>
              <a:effectLst/>
              <a:latin typeface="+mn-lt"/>
              <a:ea typeface="+mn-ea"/>
              <a:cs typeface="+mn-cs"/>
            </a:rPr>
            <a:t> </a:t>
          </a:r>
          <a:endParaRPr lang="fr-FR">
            <a:effectLst/>
          </a:endParaRPr>
        </a:p>
        <a:p>
          <a:endParaRPr lang="fr-F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38100</xdr:colOff>
      <xdr:row>0</xdr:row>
      <xdr:rowOff>38101</xdr:rowOff>
    </xdr:from>
    <xdr:to>
      <xdr:col>12</xdr:col>
      <xdr:colOff>714375</xdr:colOff>
      <xdr:row>8</xdr:row>
      <xdr:rowOff>152401</xdr:rowOff>
    </xdr:to>
    <xdr:sp macro="" textlink="">
      <xdr:nvSpPr>
        <xdr:cNvPr id="5" name="ZoneTexte 4"/>
        <xdr:cNvSpPr txBox="1"/>
      </xdr:nvSpPr>
      <xdr:spPr>
        <a:xfrm>
          <a:off x="38100" y="38101"/>
          <a:ext cx="12122150" cy="13843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mention spécialisée </a:t>
          </a:r>
        </a:p>
        <a:p>
          <a:endParaRPr lang="fr-FR" sz="1100" b="1">
            <a:solidFill>
              <a:schemeClr val="bg2"/>
            </a:solidFill>
          </a:endParaRPr>
        </a:p>
        <a:p>
          <a:r>
            <a:rPr lang="fr-FR" sz="1100"/>
            <a:t>     - La majorité des journées de SSR (40%) est sans mention</a:t>
          </a:r>
          <a:r>
            <a:rPr lang="fr-FR" sz="1100" baseline="0"/>
            <a:t> spécialisée.</a:t>
          </a:r>
        </a:p>
        <a:p>
          <a:r>
            <a:rPr lang="fr-FR" sz="1100" baseline="0"/>
            <a:t>     - Pour les journées avec mention, les trois plus courantes sont :</a:t>
          </a:r>
        </a:p>
        <a:p>
          <a:pPr marL="171450" indent="-171450">
            <a:buFont typeface="Arial" panose="020B0604020202020204" pitchFamily="34" charset="0"/>
            <a:buChar char="•"/>
          </a:pPr>
          <a:r>
            <a:rPr lang="fr-FR" sz="1100" baseline="0"/>
            <a:t>Affections de la personnes âgée polypathologique, dépendante ou à risque de dépendance</a:t>
          </a:r>
        </a:p>
        <a:p>
          <a:pPr marL="171450" indent="-171450">
            <a:buFont typeface="Arial" panose="020B0604020202020204" pitchFamily="34" charset="0"/>
            <a:buChar char="•"/>
          </a:pPr>
          <a:r>
            <a:rPr lang="fr-FR" sz="1100" baseline="0"/>
            <a:t>Affections de l'appareil locomoteur</a:t>
          </a:r>
        </a:p>
        <a:p>
          <a:pPr marL="171450" indent="-171450">
            <a:buFont typeface="Arial" panose="020B0604020202020204" pitchFamily="34" charset="0"/>
            <a:buChar char="•"/>
          </a:pPr>
          <a:r>
            <a:rPr lang="fr-FR" sz="1100" baseline="0"/>
            <a:t>Affection du système nerveux</a:t>
          </a:r>
        </a:p>
        <a:p>
          <a:r>
            <a:rPr lang="fr-FR" sz="1100"/>
            <a:t>     - La</a:t>
          </a:r>
          <a:r>
            <a:rPr lang="fr-FR" sz="1100" baseline="0"/>
            <a:t> quasi-totalité des journées (96%) est réalisée dans des établissements avec une autorisation pour adultes.</a:t>
          </a:r>
          <a:endParaRPr lang="fr-FR" sz="1100"/>
        </a:p>
      </xdr:txBody>
    </xdr:sp>
    <xdr:clientData/>
  </xdr:twoCellAnchor>
  <xdr:twoCellAnchor>
    <xdr:from>
      <xdr:col>4</xdr:col>
      <xdr:colOff>352425</xdr:colOff>
      <xdr:row>39</xdr:row>
      <xdr:rowOff>57150</xdr:rowOff>
    </xdr:from>
    <xdr:to>
      <xdr:col>9</xdr:col>
      <xdr:colOff>742950</xdr:colOff>
      <xdr:row>61</xdr:row>
      <xdr:rowOff>104775</xdr:rowOff>
    </xdr:to>
    <xdr:graphicFrame macro="">
      <xdr:nvGraphicFramePr>
        <xdr:cNvPr id="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809625</xdr:colOff>
      <xdr:row>39</xdr:row>
      <xdr:rowOff>76200</xdr:rowOff>
    </xdr:from>
    <xdr:to>
      <xdr:col>3</xdr:col>
      <xdr:colOff>107400</xdr:colOff>
      <xdr:row>61</xdr:row>
      <xdr:rowOff>129091</xdr:rowOff>
    </xdr:to>
    <xdr:pic>
      <xdr:nvPicPr>
        <xdr:cNvPr id="4" name="Image 3"/>
        <xdr:cNvPicPr>
          <a:picLocks noChangeAspect="1"/>
        </xdr:cNvPicPr>
      </xdr:nvPicPr>
      <xdr:blipFill>
        <a:blip xmlns:r="http://schemas.openxmlformats.org/officeDocument/2006/relationships" r:embed="rId2"/>
        <a:stretch>
          <a:fillRect/>
        </a:stretch>
      </xdr:blipFill>
      <xdr:spPr>
        <a:xfrm>
          <a:off x="809625" y="8715375"/>
          <a:ext cx="3907875" cy="3615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19</xdr:row>
      <xdr:rowOff>104775</xdr:rowOff>
    </xdr:from>
    <xdr:to>
      <xdr:col>3</xdr:col>
      <xdr:colOff>628650</xdr:colOff>
      <xdr:row>35</xdr:row>
      <xdr:rowOff>47625</xdr:rowOff>
    </xdr:to>
    <xdr:graphicFrame macro="">
      <xdr:nvGraphicFramePr>
        <xdr:cNvPr id="205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600075</xdr:colOff>
      <xdr:row>19</xdr:row>
      <xdr:rowOff>47625</xdr:rowOff>
    </xdr:from>
    <xdr:to>
      <xdr:col>12</xdr:col>
      <xdr:colOff>742950</xdr:colOff>
      <xdr:row>36</xdr:row>
      <xdr:rowOff>0</xdr:rowOff>
    </xdr:to>
    <xdr:graphicFrame macro="">
      <xdr:nvGraphicFramePr>
        <xdr:cNvPr id="2053"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38101</xdr:rowOff>
    </xdr:from>
    <xdr:to>
      <xdr:col>15</xdr:col>
      <xdr:colOff>730250</xdr:colOff>
      <xdr:row>7</xdr:row>
      <xdr:rowOff>152400</xdr:rowOff>
    </xdr:to>
    <xdr:sp macro="" textlink="">
      <xdr:nvSpPr>
        <xdr:cNvPr id="5" name="ZoneTexte 4"/>
        <xdr:cNvSpPr txBox="1"/>
      </xdr:nvSpPr>
      <xdr:spPr>
        <a:xfrm>
          <a:off x="38100" y="38101"/>
          <a:ext cx="11979275" cy="1225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secteur</a:t>
          </a:r>
          <a:r>
            <a:rPr lang="fr-FR" sz="1100" b="1" baseline="0">
              <a:solidFill>
                <a:schemeClr val="bg2"/>
              </a:solidFill>
            </a:rPr>
            <a:t> de financement </a:t>
          </a:r>
          <a:endParaRPr lang="fr-FR" sz="1100" b="1">
            <a:solidFill>
              <a:schemeClr val="bg2"/>
            </a:solidFill>
          </a:endParaRPr>
        </a:p>
        <a:p>
          <a:endParaRPr lang="fr-FR" sz="1100" b="1">
            <a:solidFill>
              <a:schemeClr val="bg2"/>
            </a:solidFill>
          </a:endParaRPr>
        </a:p>
        <a:p>
          <a:r>
            <a:rPr lang="fr-FR" sz="1100"/>
            <a:t>     - Le</a:t>
          </a:r>
          <a:r>
            <a:rPr lang="fr-FR" sz="1100" baseline="0"/>
            <a:t> secteur sous dotation annuelle de financement (DAF) représente les deux tiers de l'activité en nombre de journées.</a:t>
          </a:r>
        </a:p>
        <a:p>
          <a:r>
            <a:rPr lang="fr-FR" sz="1100" baseline="0"/>
            <a:t>     - Le secteur sous objectif quantifié national (OQN)  évolue plus rapidement que le secteur sous DAF en nombre de journées que ce soit en hospitalisation complète ou à temps partiel.</a:t>
          </a:r>
        </a:p>
        <a:p>
          <a:r>
            <a:rPr lang="fr-FR" sz="1100" baseline="0"/>
            <a:t>     - 975 000 patients ont eu recours à des soins de SSR en 2014. </a:t>
          </a:r>
        </a:p>
        <a:p>
          <a:r>
            <a:rPr lang="fr-FR" sz="1100" baseline="0"/>
            <a:t>     - Le nombre de journées par patient est stable entre 2012 et 2014 à 37,6 journées.</a:t>
          </a:r>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38098</xdr:colOff>
      <xdr:row>0</xdr:row>
      <xdr:rowOff>38099</xdr:rowOff>
    </xdr:from>
    <xdr:to>
      <xdr:col>18</xdr:col>
      <xdr:colOff>269875</xdr:colOff>
      <xdr:row>9</xdr:row>
      <xdr:rowOff>133349</xdr:rowOff>
    </xdr:to>
    <xdr:sp macro="" textlink="">
      <xdr:nvSpPr>
        <xdr:cNvPr id="6" name="ZoneTexte 5"/>
        <xdr:cNvSpPr txBox="1"/>
      </xdr:nvSpPr>
      <xdr:spPr>
        <a:xfrm>
          <a:off x="38098" y="38099"/>
          <a:ext cx="15027277" cy="1524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région </a:t>
          </a:r>
        </a:p>
        <a:p>
          <a:endParaRPr lang="fr-FR" sz="1100" b="1">
            <a:solidFill>
              <a:schemeClr val="bg2"/>
            </a:solidFill>
          </a:endParaRPr>
        </a:p>
        <a:p>
          <a:r>
            <a:rPr lang="fr-FR" sz="1100"/>
            <a:t>     - </a:t>
          </a:r>
          <a:r>
            <a:rPr lang="fr-FR" sz="1100">
              <a:solidFill>
                <a:schemeClr val="dk1"/>
              </a:solidFill>
              <a:effectLst/>
              <a:latin typeface="+mn-lt"/>
              <a:ea typeface="+mn-ea"/>
              <a:cs typeface="+mn-cs"/>
            </a:rPr>
            <a:t>L'Ile-de-France</a:t>
          </a:r>
          <a:r>
            <a:rPr lang="fr-FR" sz="1100" baseline="0">
              <a:solidFill>
                <a:schemeClr val="dk1"/>
              </a:solidFill>
              <a:effectLst/>
              <a:latin typeface="+mn-lt"/>
              <a:ea typeface="+mn-ea"/>
              <a:cs typeface="+mn-cs"/>
            </a:rPr>
            <a:t> concentre à elle seule 18% du nombre de journées en France.</a:t>
          </a:r>
        </a:p>
        <a:p>
          <a:r>
            <a:rPr lang="fr-FR" sz="1100" baseline="0">
              <a:solidFill>
                <a:schemeClr val="dk1"/>
              </a:solidFill>
              <a:effectLst/>
              <a:latin typeface="+mn-lt"/>
              <a:ea typeface="+mn-ea"/>
              <a:cs typeface="+mn-cs"/>
            </a:rPr>
            <a:t>     - Les régions dont le nombre de journées totales progresse le plus rapidement entre 2013 et 2014 sont les suivantes : la Guyane, la Réunion et l'Auvergne.</a:t>
          </a:r>
          <a:endParaRPr lang="fr-FR">
            <a:effectLst/>
          </a:endParaRPr>
        </a:p>
        <a:p>
          <a:pPr eaLnBrk="1" fontAlgn="auto" latinLnBrk="0" hangingPunct="1"/>
          <a:r>
            <a:rPr lang="fr-FR" sz="1100" baseline="0">
              <a:solidFill>
                <a:schemeClr val="dk1"/>
              </a:solidFill>
              <a:effectLst/>
              <a:latin typeface="+mn-lt"/>
              <a:ea typeface="+mn-ea"/>
              <a:cs typeface="+mn-cs"/>
            </a:rPr>
            <a:t>     - Les régions qui contribuent le plus à la croissance du nombre de journées 2013/2014 sont l'Ile-de-France, Provence-Alpes-Côte d'Azur et Languedoc-Roussillon.</a:t>
          </a:r>
          <a:endParaRPr lang="fr-FR">
            <a:effectLst/>
          </a:endParaRPr>
        </a:p>
        <a:p>
          <a:r>
            <a:rPr lang="fr-FR" sz="1100" baseline="0">
              <a:solidFill>
                <a:schemeClr val="dk1"/>
              </a:solidFill>
              <a:effectLst/>
              <a:latin typeface="+mn-lt"/>
              <a:ea typeface="+mn-ea"/>
              <a:cs typeface="+mn-cs"/>
            </a:rPr>
            <a:t>     - Deux régions affichent une baisse du nombre de journées entre 2013 et 2014: Picardie et Aquitaine.</a:t>
          </a:r>
          <a:endParaRPr lang="fr-FR">
            <a:effectLst/>
          </a:endParaRPr>
        </a:p>
        <a:p>
          <a:r>
            <a:rPr lang="fr-FR" sz="1100"/>
            <a:t>     - Les évolutions peuvent être différente</a:t>
          </a:r>
          <a:r>
            <a:rPr lang="fr-FR" sz="1100" baseline="0"/>
            <a:t>s suivant le type d'hospitalisation, par exemple la Bourgogne à une évolution très forte sur les journées en hospitalisation partielle (+13,1%) et moins marquée sur l'hospitalisation complète (+1,6%)</a:t>
          </a:r>
          <a:endParaRPr lang="fr-FR" sz="1100"/>
        </a:p>
      </xdr:txBody>
    </xdr:sp>
    <xdr:clientData/>
  </xdr:twoCellAnchor>
  <xdr:twoCellAnchor editAs="oneCell">
    <xdr:from>
      <xdr:col>0</xdr:col>
      <xdr:colOff>85725</xdr:colOff>
      <xdr:row>44</xdr:row>
      <xdr:rowOff>38100</xdr:rowOff>
    </xdr:from>
    <xdr:to>
      <xdr:col>5</xdr:col>
      <xdr:colOff>371871</xdr:colOff>
      <xdr:row>61</xdr:row>
      <xdr:rowOff>28813</xdr:rowOff>
    </xdr:to>
    <xdr:pic>
      <xdr:nvPicPr>
        <xdr:cNvPr id="5" name="Image 4"/>
        <xdr:cNvPicPr>
          <a:picLocks noChangeAspect="1"/>
        </xdr:cNvPicPr>
      </xdr:nvPicPr>
      <xdr:blipFill>
        <a:blip xmlns:r="http://schemas.openxmlformats.org/officeDocument/2006/relationships" r:embed="rId1"/>
        <a:stretch>
          <a:fillRect/>
        </a:stretch>
      </xdr:blipFill>
      <xdr:spPr>
        <a:xfrm>
          <a:off x="85725" y="7915275"/>
          <a:ext cx="4572396" cy="2743438"/>
        </a:xfrm>
        <a:prstGeom prst="rect">
          <a:avLst/>
        </a:prstGeom>
      </xdr:spPr>
    </xdr:pic>
    <xdr:clientData/>
  </xdr:twoCellAnchor>
  <xdr:twoCellAnchor editAs="oneCell">
    <xdr:from>
      <xdr:col>10</xdr:col>
      <xdr:colOff>523875</xdr:colOff>
      <xdr:row>43</xdr:row>
      <xdr:rowOff>152400</xdr:rowOff>
    </xdr:from>
    <xdr:to>
      <xdr:col>15</xdr:col>
      <xdr:colOff>762396</xdr:colOff>
      <xdr:row>60</xdr:row>
      <xdr:rowOff>143113</xdr:rowOff>
    </xdr:to>
    <xdr:pic>
      <xdr:nvPicPr>
        <xdr:cNvPr id="12" name="Image 11"/>
        <xdr:cNvPicPr>
          <a:picLocks noChangeAspect="1"/>
        </xdr:cNvPicPr>
      </xdr:nvPicPr>
      <xdr:blipFill>
        <a:blip xmlns:r="http://schemas.openxmlformats.org/officeDocument/2006/relationships" r:embed="rId2"/>
        <a:stretch>
          <a:fillRect/>
        </a:stretch>
      </xdr:blipFill>
      <xdr:spPr>
        <a:xfrm>
          <a:off x="8486775" y="7867650"/>
          <a:ext cx="4572396" cy="2743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238125</xdr:colOff>
      <xdr:row>21</xdr:row>
      <xdr:rowOff>47625</xdr:rowOff>
    </xdr:from>
    <xdr:to>
      <xdr:col>4</xdr:col>
      <xdr:colOff>428625</xdr:colOff>
      <xdr:row>40</xdr:row>
      <xdr:rowOff>76200</xdr:rowOff>
    </xdr:to>
    <xdr:graphicFrame macro="">
      <xdr:nvGraphicFramePr>
        <xdr:cNvPr id="3076"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257175</xdr:colOff>
      <xdr:row>21</xdr:row>
      <xdr:rowOff>47625</xdr:rowOff>
    </xdr:from>
    <xdr:to>
      <xdr:col>18</xdr:col>
      <xdr:colOff>142875</xdr:colOff>
      <xdr:row>40</xdr:row>
      <xdr:rowOff>9525</xdr:rowOff>
    </xdr:to>
    <xdr:graphicFrame macro="">
      <xdr:nvGraphicFramePr>
        <xdr:cNvPr id="3077"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38099</xdr:colOff>
      <xdr:row>0</xdr:row>
      <xdr:rowOff>38100</xdr:rowOff>
    </xdr:from>
    <xdr:to>
      <xdr:col>18</xdr:col>
      <xdr:colOff>571500</xdr:colOff>
      <xdr:row>6</xdr:row>
      <xdr:rowOff>152400</xdr:rowOff>
    </xdr:to>
    <xdr:sp macro="" textlink="">
      <xdr:nvSpPr>
        <xdr:cNvPr id="5" name="ZoneTexte 4"/>
        <xdr:cNvSpPr txBox="1"/>
      </xdr:nvSpPr>
      <xdr:spPr>
        <a:xfrm>
          <a:off x="38099" y="38100"/>
          <a:ext cx="13169901" cy="106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classe d'âge </a:t>
          </a:r>
        </a:p>
        <a:p>
          <a:endParaRPr lang="fr-FR" sz="1100" b="1">
            <a:solidFill>
              <a:schemeClr val="bg2"/>
            </a:solidFill>
          </a:endParaRPr>
        </a:p>
        <a:p>
          <a:r>
            <a:rPr lang="fr-FR" sz="1100"/>
            <a:t>     - La moitié des journées de</a:t>
          </a:r>
          <a:r>
            <a:rPr lang="fr-FR" sz="1100" baseline="0"/>
            <a:t> l'activité de soins de suite et de réadaptation concerne des patients agés de plus de 75 ans.</a:t>
          </a:r>
        </a:p>
        <a:p>
          <a:pPr marL="0" indent="0"/>
          <a:r>
            <a:rPr lang="fr-FR" sz="1100">
              <a:solidFill>
                <a:schemeClr val="dk1"/>
              </a:solidFill>
              <a:latin typeface="+mn-lt"/>
              <a:ea typeface="+mn-ea"/>
              <a:cs typeface="+mn-cs"/>
            </a:rPr>
            <a:t>     -</a:t>
          </a:r>
          <a:r>
            <a:rPr lang="fr-FR" sz="1100" baseline="0">
              <a:solidFill>
                <a:schemeClr val="dk1"/>
              </a:solidFill>
              <a:latin typeface="+mn-lt"/>
              <a:ea typeface="+mn-ea"/>
              <a:cs typeface="+mn-cs"/>
            </a:rPr>
            <a:t> </a:t>
          </a:r>
          <a:r>
            <a:rPr lang="fr-FR" sz="1100">
              <a:solidFill>
                <a:schemeClr val="dk1"/>
              </a:solidFill>
              <a:latin typeface="+mn-lt"/>
              <a:ea typeface="+mn-ea"/>
              <a:cs typeface="+mn-cs"/>
            </a:rPr>
            <a:t>Les personnes âgées de 80 ans et plus contribuent le plus à la croissance du nombre de journées, et ont une hausse importante (+15,7%) de leur nombre de journées en hospitalisation à temps partiel.</a:t>
          </a:r>
        </a:p>
        <a:p>
          <a:r>
            <a:rPr lang="fr-FR" sz="1100"/>
            <a:t>     - Le nombre de journées des personnes agées de 65 à 69 ans est en forte hausse (+6,9%),</a:t>
          </a:r>
          <a:r>
            <a:rPr lang="fr-FR" sz="1100" baseline="0"/>
            <a:t> et ce phénomène est particulièrement vrai en hospitalisation à temps partiel (+14,2%).</a:t>
          </a:r>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238125</xdr:colOff>
      <xdr:row>14</xdr:row>
      <xdr:rowOff>95250</xdr:rowOff>
    </xdr:from>
    <xdr:to>
      <xdr:col>4</xdr:col>
      <xdr:colOff>428625</xdr:colOff>
      <xdr:row>33</xdr:row>
      <xdr:rowOff>76200</xdr:rowOff>
    </xdr:to>
    <xdr:graphicFrame macro="">
      <xdr:nvGraphicFramePr>
        <xdr:cNvPr id="4100"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123825</xdr:colOff>
      <xdr:row>14</xdr:row>
      <xdr:rowOff>3175</xdr:rowOff>
    </xdr:from>
    <xdr:to>
      <xdr:col>17</xdr:col>
      <xdr:colOff>225425</xdr:colOff>
      <xdr:row>32</xdr:row>
      <xdr:rowOff>142875</xdr:rowOff>
    </xdr:to>
    <xdr:graphicFrame macro="">
      <xdr:nvGraphicFramePr>
        <xdr:cNvPr id="4101"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0</xdr:row>
      <xdr:rowOff>38100</xdr:rowOff>
    </xdr:from>
    <xdr:to>
      <xdr:col>13</xdr:col>
      <xdr:colOff>0</xdr:colOff>
      <xdr:row>5</xdr:row>
      <xdr:rowOff>152400</xdr:rowOff>
    </xdr:to>
    <xdr:sp macro="" textlink="">
      <xdr:nvSpPr>
        <xdr:cNvPr id="5" name="ZoneTexte 4"/>
        <xdr:cNvSpPr txBox="1"/>
      </xdr:nvSpPr>
      <xdr:spPr>
        <a:xfrm>
          <a:off x="38100" y="38100"/>
          <a:ext cx="9277350" cy="9239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sexe</a:t>
          </a:r>
          <a:r>
            <a:rPr lang="fr-FR" sz="1100" b="1" baseline="0">
              <a:solidFill>
                <a:schemeClr val="bg2"/>
              </a:solidFill>
            </a:rPr>
            <a:t> </a:t>
          </a:r>
          <a:endParaRPr lang="fr-FR" sz="1100" b="1">
            <a:solidFill>
              <a:schemeClr val="bg2"/>
            </a:solidFill>
          </a:endParaRPr>
        </a:p>
        <a:p>
          <a:endParaRPr lang="fr-FR" sz="1100" b="1">
            <a:solidFill>
              <a:schemeClr val="bg2"/>
            </a:solidFill>
          </a:endParaRPr>
        </a:p>
        <a:p>
          <a:r>
            <a:rPr lang="fr-FR" sz="1100"/>
            <a:t>     - Les journées réalisées en 2014 concernent pour 57% des femmes.</a:t>
          </a:r>
        </a:p>
        <a:p>
          <a:r>
            <a:rPr lang="fr-FR" sz="1100" baseline="0"/>
            <a:t>     </a:t>
          </a:r>
          <a:r>
            <a:rPr lang="fr-FR" sz="1100"/>
            <a:t>- Le nombre de journées par patient est identique quel que</a:t>
          </a:r>
          <a:r>
            <a:rPr lang="fr-FR" sz="1100" baseline="0"/>
            <a:t> soit le sexe.</a:t>
          </a:r>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438150</xdr:colOff>
      <xdr:row>17</xdr:row>
      <xdr:rowOff>133350</xdr:rowOff>
    </xdr:from>
    <xdr:to>
      <xdr:col>4</xdr:col>
      <xdr:colOff>295275</xdr:colOff>
      <xdr:row>36</xdr:row>
      <xdr:rowOff>114300</xdr:rowOff>
    </xdr:to>
    <xdr:graphicFrame macro="">
      <xdr:nvGraphicFramePr>
        <xdr:cNvPr id="5124"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428625</xdr:colOff>
      <xdr:row>17</xdr:row>
      <xdr:rowOff>19050</xdr:rowOff>
    </xdr:from>
    <xdr:to>
      <xdr:col>13</xdr:col>
      <xdr:colOff>685800</xdr:colOff>
      <xdr:row>36</xdr:row>
      <xdr:rowOff>0</xdr:rowOff>
    </xdr:to>
    <xdr:graphicFrame macro="">
      <xdr:nvGraphicFramePr>
        <xdr:cNvPr id="5125"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38101</xdr:colOff>
      <xdr:row>0</xdr:row>
      <xdr:rowOff>38100</xdr:rowOff>
    </xdr:from>
    <xdr:to>
      <xdr:col>14</xdr:col>
      <xdr:colOff>523876</xdr:colOff>
      <xdr:row>7</xdr:row>
      <xdr:rowOff>85725</xdr:rowOff>
    </xdr:to>
    <xdr:sp macro="" textlink="">
      <xdr:nvSpPr>
        <xdr:cNvPr id="5" name="ZoneTexte 4"/>
        <xdr:cNvSpPr txBox="1"/>
      </xdr:nvSpPr>
      <xdr:spPr>
        <a:xfrm>
          <a:off x="38101" y="38100"/>
          <a:ext cx="10820400" cy="1158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type d'hospitalisation </a:t>
          </a:r>
        </a:p>
        <a:p>
          <a:endParaRPr lang="fr-FR" sz="1100" b="1">
            <a:solidFill>
              <a:schemeClr val="bg2"/>
            </a:solidFill>
          </a:endParaRPr>
        </a:p>
        <a:p>
          <a:r>
            <a:rPr lang="fr-FR" sz="1100"/>
            <a:t>     - En SSR, le type de prise en charge qui prévaut est l'hospitalisation complète, avec</a:t>
          </a:r>
          <a:r>
            <a:rPr lang="fr-FR" sz="1100" baseline="0"/>
            <a:t> 91% des journées.</a:t>
          </a:r>
        </a:p>
        <a:p>
          <a:r>
            <a:rPr lang="fr-FR" sz="1100" baseline="0"/>
            <a:t>     - En 2014, l'activité est sept fois plus dynamique en hospitalisation à temps partiel qu'en hospitalisation complète.</a:t>
          </a:r>
        </a:p>
        <a:p>
          <a:pPr marL="0" indent="0"/>
          <a:r>
            <a:rPr lang="fr-FR" sz="1100" baseline="0">
              <a:solidFill>
                <a:schemeClr val="dk1"/>
              </a:solidFill>
              <a:latin typeface="+mn-lt"/>
              <a:ea typeface="+mn-ea"/>
              <a:cs typeface="+mn-cs"/>
            </a:rPr>
            <a:t>     - L'évolution du nombre de journées en hospitalisation complète entre 2013/2014 est similaire  à l'évolution 2012/2013.</a:t>
          </a:r>
        </a:p>
        <a:p>
          <a:pPr marL="0" indent="0"/>
          <a:r>
            <a:rPr lang="fr-FR" sz="1100" baseline="0">
              <a:solidFill>
                <a:schemeClr val="dk1"/>
              </a:solidFill>
              <a:latin typeface="+mn-lt"/>
              <a:ea typeface="+mn-ea"/>
              <a:cs typeface="+mn-cs"/>
            </a:rPr>
            <a:t>     - Les patients admis en hospitalisation à temps partiel ont un nombre moyen de journées deux fois plus faible que ceux admis en hospitalisation complète.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17</xdr:col>
      <xdr:colOff>31750</xdr:colOff>
      <xdr:row>9</xdr:row>
      <xdr:rowOff>142875</xdr:rowOff>
    </xdr:to>
    <xdr:sp macro="" textlink="">
      <xdr:nvSpPr>
        <xdr:cNvPr id="5" name="ZoneTexte 4"/>
        <xdr:cNvSpPr txBox="1"/>
      </xdr:nvSpPr>
      <xdr:spPr>
        <a:xfrm>
          <a:off x="38100" y="38100"/>
          <a:ext cx="12928600" cy="1562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Déclinaison par catégorie majeure </a:t>
          </a:r>
        </a:p>
        <a:p>
          <a:endParaRPr lang="fr-FR" sz="1100" b="1">
            <a:solidFill>
              <a:schemeClr val="bg2"/>
            </a:solidFill>
          </a:endParaRPr>
        </a:p>
        <a:p>
          <a:r>
            <a:rPr lang="fr-FR" sz="1100"/>
            <a:t>     - Trois catégories majeures concentrent les</a:t>
          </a:r>
          <a:r>
            <a:rPr lang="fr-FR" sz="1100" baseline="0"/>
            <a:t> deux tiers des journées :</a:t>
          </a:r>
          <a:endParaRPr lang="fr-FR" sz="1100"/>
        </a:p>
        <a:p>
          <a:pPr marL="171450" indent="-171450">
            <a:buFont typeface="Arial" panose="020B0604020202020204" pitchFamily="34" charset="0"/>
            <a:buChar char="•"/>
          </a:pPr>
          <a:r>
            <a:rPr lang="fr-FR" sz="1100"/>
            <a:t>la CM 08 : Affections et traumatismes du</a:t>
          </a:r>
          <a:r>
            <a:rPr lang="fr-FR" sz="1100" baseline="0"/>
            <a:t> système ostéoarticulaire</a:t>
          </a:r>
        </a:p>
        <a:p>
          <a:pPr marL="171450" indent="-171450">
            <a:buFont typeface="Arial" panose="020B0604020202020204" pitchFamily="34" charset="0"/>
            <a:buChar char="•"/>
          </a:pPr>
          <a:r>
            <a:rPr lang="fr-FR" sz="1100" baseline="0"/>
            <a:t>la CM 01: Affections du système nerveux</a:t>
          </a:r>
        </a:p>
        <a:p>
          <a:pPr marL="171450" indent="-171450">
            <a:buFont typeface="Arial" panose="020B0604020202020204" pitchFamily="34" charset="0"/>
            <a:buChar char="•"/>
          </a:pPr>
          <a:r>
            <a:rPr lang="fr-FR" sz="1100" baseline="0"/>
            <a:t>la CM 05 : Affections de l'appareil circulatoire</a:t>
          </a:r>
        </a:p>
        <a:p>
          <a:pPr marL="0" indent="0">
            <a:buFont typeface="Arial" panose="020B0604020202020204" pitchFamily="34" charset="0"/>
            <a:buNone/>
          </a:pPr>
          <a:r>
            <a:rPr lang="fr-FR" sz="1100">
              <a:solidFill>
                <a:schemeClr val="dk1"/>
              </a:solidFill>
              <a:latin typeface="+mn-lt"/>
              <a:ea typeface="+mn-ea"/>
              <a:cs typeface="+mn-cs"/>
            </a:rPr>
            <a:t>     -  L'âge moyen est différent par catégorie majeure : 49 ans en moyenne pour la CM 10 (Affections endocriniennes, métaboliques et nutritionnelles) et 74 ans pour la CM 6 (Affections des organes digestifs).</a:t>
          </a:r>
          <a:r>
            <a:rPr lang="fr-FR" sz="1100">
              <a:solidFill>
                <a:sysClr val="windowText" lastClr="000000"/>
              </a:solidFill>
            </a:rPr>
            <a:t>	</a:t>
          </a:r>
        </a:p>
      </xdr:txBody>
    </xdr:sp>
    <xdr:clientData/>
  </xdr:twoCellAnchor>
  <xdr:twoCellAnchor editAs="oneCell">
    <xdr:from>
      <xdr:col>7</xdr:col>
      <xdr:colOff>9525</xdr:colOff>
      <xdr:row>32</xdr:row>
      <xdr:rowOff>638175</xdr:rowOff>
    </xdr:from>
    <xdr:to>
      <xdr:col>16</xdr:col>
      <xdr:colOff>211626</xdr:colOff>
      <xdr:row>46</xdr:row>
      <xdr:rowOff>48276</xdr:rowOff>
    </xdr:to>
    <xdr:pic>
      <xdr:nvPicPr>
        <xdr:cNvPr id="4" name="Image 3"/>
        <xdr:cNvPicPr>
          <a:picLocks noChangeAspect="1"/>
        </xdr:cNvPicPr>
      </xdr:nvPicPr>
      <xdr:blipFill>
        <a:blip xmlns:r="http://schemas.openxmlformats.org/officeDocument/2006/relationships" r:embed="rId1"/>
        <a:stretch>
          <a:fillRect/>
        </a:stretch>
      </xdr:blipFill>
      <xdr:spPr>
        <a:xfrm>
          <a:off x="6096000" y="7419975"/>
          <a:ext cx="6364776" cy="31153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38100</xdr:colOff>
      <xdr:row>0</xdr:row>
      <xdr:rowOff>38100</xdr:rowOff>
    </xdr:from>
    <xdr:to>
      <xdr:col>23</xdr:col>
      <xdr:colOff>142875</xdr:colOff>
      <xdr:row>8</xdr:row>
      <xdr:rowOff>133350</xdr:rowOff>
    </xdr:to>
    <xdr:sp macro="" textlink="">
      <xdr:nvSpPr>
        <xdr:cNvPr id="5" name="ZoneTexte 4"/>
        <xdr:cNvSpPr txBox="1"/>
      </xdr:nvSpPr>
      <xdr:spPr>
        <a:xfrm>
          <a:off x="38100" y="38100"/>
          <a:ext cx="11525250" cy="1390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 20 des groupes nosologiques </a:t>
          </a:r>
        </a:p>
        <a:p>
          <a:endParaRPr lang="fr-FR" sz="1100" b="1">
            <a:solidFill>
              <a:schemeClr val="bg2"/>
            </a:solidFill>
          </a:endParaRPr>
        </a:p>
        <a:p>
          <a:r>
            <a:rPr lang="fr-FR" sz="1100"/>
            <a:t>     - Les 20 premiers groupes nosologiques en nombre de journées</a:t>
          </a:r>
          <a:r>
            <a:rPr lang="fr-FR" sz="1100" baseline="0"/>
            <a:t> représentent 57% de l'activité.</a:t>
          </a:r>
        </a:p>
        <a:p>
          <a:r>
            <a:rPr lang="fr-FR" sz="1100" baseline="0"/>
            <a:t>     - Les premiers groupes sont :</a:t>
          </a:r>
        </a:p>
        <a:p>
          <a:pPr marL="171450" indent="-171450">
            <a:buFont typeface="Arial" panose="020B0604020202020204" pitchFamily="34" charset="0"/>
            <a:buChar char="•"/>
          </a:pPr>
          <a:r>
            <a:rPr lang="fr-FR" sz="1100" baseline="0">
              <a:solidFill>
                <a:schemeClr val="dk1"/>
              </a:solidFill>
              <a:latin typeface="+mn-lt"/>
              <a:ea typeface="+mn-ea"/>
              <a:cs typeface="+mn-cs"/>
            </a:rPr>
            <a:t>les a</a:t>
          </a:r>
          <a:r>
            <a:rPr lang="fr-FR" sz="1100">
              <a:solidFill>
                <a:schemeClr val="dk1"/>
              </a:solidFill>
              <a:latin typeface="+mn-lt"/>
              <a:ea typeface="+mn-ea"/>
              <a:cs typeface="+mn-cs"/>
            </a:rPr>
            <a:t>ccidents vasculaires cérébraux (</a:t>
          </a:r>
          <a:r>
            <a:rPr lang="fr-FR" sz="1100">
              <a:solidFill>
                <a:schemeClr val="dk1"/>
              </a:solidFill>
              <a:effectLst/>
              <a:latin typeface="+mn-lt"/>
              <a:ea typeface="+mn-ea"/>
              <a:cs typeface="+mn-cs"/>
            </a:rPr>
            <a:t>0112)</a:t>
          </a:r>
        </a:p>
        <a:p>
          <a:pPr marL="171450" indent="-171450">
            <a:buFont typeface="Arial" panose="020B0604020202020204" pitchFamily="34" charset="0"/>
            <a:buChar char="•"/>
          </a:pPr>
          <a:r>
            <a:rPr lang="fr-FR" sz="1100">
              <a:solidFill>
                <a:schemeClr val="dk1"/>
              </a:solidFill>
              <a:latin typeface="+mn-lt"/>
              <a:ea typeface="+mn-ea"/>
              <a:cs typeface="+mn-cs"/>
            </a:rPr>
            <a:t>les maladies d'Alzheimer et démences apparentées (</a:t>
          </a:r>
          <a:r>
            <a:rPr lang="fr-FR" sz="1100">
              <a:solidFill>
                <a:schemeClr val="dk1"/>
              </a:solidFill>
              <a:effectLst/>
              <a:latin typeface="+mn-lt"/>
              <a:ea typeface="+mn-ea"/>
              <a:cs typeface="+mn-cs"/>
            </a:rPr>
            <a:t>0127)</a:t>
          </a:r>
        </a:p>
        <a:p>
          <a:pPr marL="171450" indent="-171450">
            <a:buFont typeface="Arial" panose="020B0604020202020204" pitchFamily="34" charset="0"/>
            <a:buChar char="•"/>
          </a:pPr>
          <a:r>
            <a:rPr lang="fr-FR" sz="1100">
              <a:solidFill>
                <a:schemeClr val="dk1"/>
              </a:solidFill>
              <a:effectLst/>
              <a:latin typeface="+mn-lt"/>
              <a:ea typeface="+mn-ea"/>
              <a:cs typeface="+mn-cs"/>
            </a:rPr>
            <a:t>les</a:t>
          </a:r>
          <a:r>
            <a:rPr lang="fr-FR" sz="1100" baseline="0">
              <a:solidFill>
                <a:schemeClr val="dk1"/>
              </a:solidFill>
              <a:effectLst/>
              <a:latin typeface="+mn-lt"/>
              <a:ea typeface="+mn-ea"/>
              <a:cs typeface="+mn-cs"/>
            </a:rPr>
            <a:t> a</a:t>
          </a:r>
          <a:r>
            <a:rPr lang="fr-FR" sz="1100">
              <a:solidFill>
                <a:schemeClr val="dk1"/>
              </a:solidFill>
              <a:latin typeface="+mn-lt"/>
              <a:ea typeface="+mn-ea"/>
              <a:cs typeface="+mn-cs"/>
            </a:rPr>
            <a:t>rthroses du genou avec implant articulaire (</a:t>
          </a:r>
          <a:r>
            <a:rPr lang="fr-FR" sz="1100">
              <a:solidFill>
                <a:schemeClr val="dk1"/>
              </a:solidFill>
              <a:effectLst/>
              <a:latin typeface="+mn-lt"/>
              <a:ea typeface="+mn-ea"/>
              <a:cs typeface="+mn-cs"/>
            </a:rPr>
            <a:t>0841).</a:t>
          </a:r>
          <a:endParaRPr lang="fr-FR" sz="1100">
            <a:solidFill>
              <a:schemeClr val="dk1"/>
            </a:solidFill>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38100</xdr:colOff>
      <xdr:row>0</xdr:row>
      <xdr:rowOff>38100</xdr:rowOff>
    </xdr:from>
    <xdr:to>
      <xdr:col>16</xdr:col>
      <xdr:colOff>190500</xdr:colOff>
      <xdr:row>8</xdr:row>
      <xdr:rowOff>133350</xdr:rowOff>
    </xdr:to>
    <xdr:sp macro="" textlink="">
      <xdr:nvSpPr>
        <xdr:cNvPr id="5" name="ZoneTexte 4"/>
        <xdr:cNvSpPr txBox="1"/>
      </xdr:nvSpPr>
      <xdr:spPr>
        <a:xfrm>
          <a:off x="38100" y="38100"/>
          <a:ext cx="13789025" cy="1365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bg2"/>
              </a:solidFill>
            </a:rPr>
            <a:t>Top</a:t>
          </a:r>
          <a:r>
            <a:rPr lang="fr-FR" sz="1100" b="1" baseline="0">
              <a:solidFill>
                <a:schemeClr val="bg2"/>
              </a:solidFill>
            </a:rPr>
            <a:t> 20</a:t>
          </a:r>
          <a:r>
            <a:rPr lang="fr-FR" sz="1100" b="1">
              <a:solidFill>
                <a:schemeClr val="bg2"/>
              </a:solidFill>
            </a:rPr>
            <a:t> des racines </a:t>
          </a:r>
        </a:p>
        <a:p>
          <a:endParaRPr lang="fr-FR" sz="1100" b="1">
            <a:solidFill>
              <a:schemeClr val="bg2"/>
            </a:solidFill>
          </a:endParaRPr>
        </a:p>
        <a:p>
          <a:r>
            <a:rPr lang="fr-FR" sz="1100"/>
            <a:t>     </a:t>
          </a:r>
          <a:r>
            <a:rPr lang="fr-FR" sz="1100">
              <a:solidFill>
                <a:schemeClr val="tx1"/>
              </a:solidFill>
            </a:rPr>
            <a:t>- Les 20 premières racines</a:t>
          </a:r>
          <a:r>
            <a:rPr lang="fr-FR" sz="1100" baseline="0">
              <a:solidFill>
                <a:schemeClr val="tx1"/>
              </a:solidFill>
            </a:rPr>
            <a:t> en nombre de journées, représentent près d'un tiers du nombre de journées.</a:t>
          </a:r>
        </a:p>
        <a:p>
          <a:r>
            <a:rPr lang="fr-FR" sz="1100" baseline="0">
              <a:solidFill>
                <a:schemeClr val="tx1"/>
              </a:solidFill>
            </a:rPr>
            <a:t>     - Les premières racines sont :</a:t>
          </a:r>
        </a:p>
        <a:p>
          <a:pPr marL="171450" indent="-171450">
            <a:buFont typeface="Arial" panose="020B0604020202020204" pitchFamily="34" charset="0"/>
            <a:buChar char="•"/>
          </a:pPr>
          <a:r>
            <a:rPr lang="fr-FR" sz="1100">
              <a:solidFill>
                <a:schemeClr val="tx1"/>
              </a:solidFill>
            </a:rPr>
            <a:t>les a</a:t>
          </a:r>
          <a:r>
            <a:rPr lang="fr-FR" sz="1100">
              <a:solidFill>
                <a:schemeClr val="tx1"/>
              </a:solidFill>
              <a:latin typeface="+mn-lt"/>
              <a:ea typeface="+mn-ea"/>
              <a:cs typeface="+mn-cs"/>
            </a:rPr>
            <a:t>rthroses du genou avec implant articulaire , score phy &lt;= 8 (</a:t>
          </a:r>
          <a:r>
            <a:rPr lang="fr-FR" sz="1100">
              <a:solidFill>
                <a:schemeClr val="tx1"/>
              </a:solidFill>
              <a:effectLst/>
              <a:latin typeface="+mn-lt"/>
              <a:ea typeface="+mn-ea"/>
              <a:cs typeface="+mn-cs"/>
            </a:rPr>
            <a:t>0841A)</a:t>
          </a:r>
          <a:endParaRPr lang="fr-FR" sz="1100">
            <a:solidFill>
              <a:schemeClr val="tx1"/>
            </a:solidFill>
            <a:latin typeface="+mn-lt"/>
            <a:ea typeface="+mn-ea"/>
            <a:cs typeface="+mn-cs"/>
          </a:endParaRPr>
        </a:p>
        <a:p>
          <a:pPr marL="171450" indent="-171450">
            <a:buFont typeface="Arial" panose="020B0604020202020204" pitchFamily="34" charset="0"/>
            <a:buChar char="•"/>
          </a:pPr>
          <a:r>
            <a:rPr lang="fr-FR" sz="1100">
              <a:solidFill>
                <a:schemeClr val="tx1"/>
              </a:solidFill>
              <a:latin typeface="+mn-lt"/>
              <a:ea typeface="+mn-ea"/>
              <a:cs typeface="+mn-cs"/>
            </a:rPr>
            <a:t>les maladies d'Alzheimer et démences apparentées , score phy &lt;= 12 (</a:t>
          </a:r>
          <a:r>
            <a:rPr lang="fr-FR" sz="1100">
              <a:solidFill>
                <a:schemeClr val="tx1"/>
              </a:solidFill>
              <a:effectLst/>
              <a:latin typeface="+mn-lt"/>
              <a:ea typeface="+mn-ea"/>
              <a:cs typeface="+mn-cs"/>
            </a:rPr>
            <a:t>0127A)</a:t>
          </a:r>
          <a:r>
            <a:rPr lang="fr-FR" sz="1100">
              <a:solidFill>
                <a:schemeClr val="tx1"/>
              </a:solidFill>
              <a:latin typeface="+mn-lt"/>
              <a:ea typeface="+mn-ea"/>
              <a:cs typeface="+mn-cs"/>
            </a:rPr>
            <a:t>	</a:t>
          </a:r>
        </a:p>
        <a:p>
          <a:pPr marL="171450" indent="-171450">
            <a:buFont typeface="Arial" panose="020B0604020202020204" pitchFamily="34" charset="0"/>
            <a:buChar char="•"/>
          </a:pPr>
          <a:r>
            <a:rPr lang="fr-FR" sz="1100">
              <a:solidFill>
                <a:schemeClr val="tx1"/>
              </a:solidFill>
              <a:latin typeface="+mn-lt"/>
              <a:ea typeface="+mn-ea"/>
              <a:cs typeface="+mn-cs"/>
            </a:rPr>
            <a:t>les soins palliatifs , score arr &lt;= 60 (</a:t>
          </a:r>
          <a:r>
            <a:rPr lang="fr-FR" sz="1100">
              <a:solidFill>
                <a:schemeClr val="tx1"/>
              </a:solidFill>
              <a:effectLst/>
              <a:latin typeface="+mn-lt"/>
              <a:ea typeface="+mn-ea"/>
              <a:cs typeface="+mn-cs"/>
            </a:rPr>
            <a:t>2303A)</a:t>
          </a:r>
          <a:endParaRPr lang="fr-FR" sz="1100">
            <a:solidFill>
              <a:schemeClr val="tx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M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
      <sheetName val="gn"/>
      <sheetName val="rgme"/>
      <sheetName val="gme"/>
    </sheetNames>
    <sheetDataSet>
      <sheetData sheetId="0"/>
      <sheetData sheetId="1"/>
      <sheetData sheetId="2"/>
      <sheetData sheetId="3">
        <row r="1">
          <cell r="D1" t="str">
            <v>gme</v>
          </cell>
          <cell r="E1" t="str">
            <v>_TYPE_</v>
          </cell>
          <cell r="F1" t="str">
            <v>_FREQ_</v>
          </cell>
          <cell r="G1" t="str">
            <v>_STAT_</v>
          </cell>
          <cell r="H1" t="str">
            <v>age_entree</v>
          </cell>
          <cell r="I1" t="str">
            <v>dep_phy_entree</v>
          </cell>
          <cell r="J1" t="str">
            <v>dep_cog_entree</v>
          </cell>
          <cell r="K1" t="str">
            <v>score_arr_moy</v>
          </cell>
        </row>
        <row r="2">
          <cell r="D2" t="str">
            <v>0103A1</v>
          </cell>
          <cell r="E2">
            <v>1</v>
          </cell>
          <cell r="F2">
            <v>594</v>
          </cell>
          <cell r="G2" t="str">
            <v>MEAN</v>
          </cell>
          <cell r="H2">
            <v>37.956228956228955</v>
          </cell>
          <cell r="I2">
            <v>14.252525252525253</v>
          </cell>
          <cell r="J2">
            <v>7.2912457912457915</v>
          </cell>
          <cell r="K2">
            <v>72.125832708223115</v>
          </cell>
        </row>
        <row r="3">
          <cell r="D3" t="str">
            <v>0103A2</v>
          </cell>
          <cell r="E3">
            <v>1</v>
          </cell>
          <cell r="F3">
            <v>1160</v>
          </cell>
          <cell r="G3" t="str">
            <v>MEAN</v>
          </cell>
          <cell r="H3">
            <v>43.728448275862071</v>
          </cell>
          <cell r="I3">
            <v>15.894827586206896</v>
          </cell>
          <cell r="J3">
            <v>7.7293103448275859</v>
          </cell>
          <cell r="K3">
            <v>43.231195884218025</v>
          </cell>
        </row>
        <row r="4">
          <cell r="D4" t="str">
            <v>0106A0</v>
          </cell>
          <cell r="E4">
            <v>1</v>
          </cell>
          <cell r="F4">
            <v>3880</v>
          </cell>
          <cell r="G4" t="str">
            <v>MEAN</v>
          </cell>
          <cell r="H4">
            <v>44.288917525773194</v>
          </cell>
          <cell r="I4">
            <v>5.7278350515463918</v>
          </cell>
          <cell r="J4">
            <v>2</v>
          </cell>
          <cell r="K4">
            <v>109.43447164948472</v>
          </cell>
        </row>
        <row r="5">
          <cell r="D5" t="str">
            <v>0106A1</v>
          </cell>
          <cell r="E5">
            <v>1</v>
          </cell>
          <cell r="F5">
            <v>1264</v>
          </cell>
          <cell r="G5" t="str">
            <v>MEAN</v>
          </cell>
          <cell r="H5">
            <v>63.0126582278481</v>
          </cell>
          <cell r="I5">
            <v>6.8378164556962027</v>
          </cell>
          <cell r="J5">
            <v>2</v>
          </cell>
          <cell r="K5">
            <v>43.093363918185339</v>
          </cell>
        </row>
        <row r="6">
          <cell r="D6" t="str">
            <v>0106A2</v>
          </cell>
          <cell r="E6">
            <v>1</v>
          </cell>
          <cell r="F6">
            <v>536</v>
          </cell>
          <cell r="G6" t="str">
            <v>MEAN</v>
          </cell>
          <cell r="H6">
            <v>59.009328358208954</v>
          </cell>
          <cell r="I6">
            <v>8.8899253731343286</v>
          </cell>
          <cell r="J6">
            <v>2</v>
          </cell>
          <cell r="K6">
            <v>72.923683832754577</v>
          </cell>
        </row>
        <row r="7">
          <cell r="D7" t="str">
            <v>0106B0</v>
          </cell>
          <cell r="E7">
            <v>1</v>
          </cell>
          <cell r="F7">
            <v>3806</v>
          </cell>
          <cell r="G7" t="str">
            <v>MEAN</v>
          </cell>
          <cell r="H7">
            <v>29.222017866526539</v>
          </cell>
          <cell r="I7">
            <v>8.3728323699421967</v>
          </cell>
          <cell r="J7">
            <v>4.5063058328954284</v>
          </cell>
          <cell r="K7">
            <v>135.72966368891215</v>
          </cell>
        </row>
        <row r="8">
          <cell r="D8" t="str">
            <v>0106B1</v>
          </cell>
          <cell r="E8">
            <v>1</v>
          </cell>
          <cell r="F8">
            <v>2111</v>
          </cell>
          <cell r="G8" t="str">
            <v>MEAN</v>
          </cell>
          <cell r="H8">
            <v>61.084320227380388</v>
          </cell>
          <cell r="I8">
            <v>10.642349597347229</v>
          </cell>
          <cell r="J8">
            <v>4.9526290857413544</v>
          </cell>
          <cell r="K8">
            <v>59.892653111184039</v>
          </cell>
        </row>
        <row r="9">
          <cell r="D9" t="str">
            <v>0106B2</v>
          </cell>
          <cell r="E9">
            <v>1</v>
          </cell>
          <cell r="F9">
            <v>1494</v>
          </cell>
          <cell r="G9" t="str">
            <v>MEAN</v>
          </cell>
          <cell r="H9">
            <v>52.196117804551541</v>
          </cell>
          <cell r="I9">
            <v>12.2095046854083</v>
          </cell>
          <cell r="J9">
            <v>5.2302543507362786</v>
          </cell>
          <cell r="K9">
            <v>79.117897759215893</v>
          </cell>
        </row>
        <row r="10">
          <cell r="D10" t="str">
            <v>0109A0</v>
          </cell>
          <cell r="E10">
            <v>1</v>
          </cell>
          <cell r="F10">
            <v>3214</v>
          </cell>
          <cell r="G10" t="str">
            <v>MEAN</v>
          </cell>
          <cell r="H10">
            <v>8.6036092097075301</v>
          </cell>
          <cell r="I10">
            <v>9.426882389545737</v>
          </cell>
          <cell r="J10">
            <v>5.0164903546981954</v>
          </cell>
          <cell r="K10">
            <v>156.49717900850473</v>
          </cell>
        </row>
        <row r="11">
          <cell r="D11" t="str">
            <v>0109A1</v>
          </cell>
          <cell r="E11">
            <v>1</v>
          </cell>
          <cell r="F11">
            <v>367</v>
          </cell>
          <cell r="G11" t="str">
            <v>MEAN</v>
          </cell>
          <cell r="H11">
            <v>11.618528610354224</v>
          </cell>
          <cell r="I11">
            <v>8.8256130790190728</v>
          </cell>
          <cell r="J11">
            <v>4.7275204359673024</v>
          </cell>
          <cell r="K11">
            <v>209.72648911513849</v>
          </cell>
        </row>
        <row r="12">
          <cell r="D12" t="str">
            <v>0109A2</v>
          </cell>
          <cell r="E12">
            <v>1</v>
          </cell>
          <cell r="F12">
            <v>492</v>
          </cell>
          <cell r="G12" t="str">
            <v>MEAN</v>
          </cell>
          <cell r="H12">
            <v>9.7642276422764223</v>
          </cell>
          <cell r="I12">
            <v>14.225609756097562</v>
          </cell>
          <cell r="J12">
            <v>6.6483739837398375</v>
          </cell>
          <cell r="K12">
            <v>175.06870928095526</v>
          </cell>
        </row>
        <row r="13">
          <cell r="D13" t="str">
            <v>0109B0</v>
          </cell>
          <cell r="E13">
            <v>1</v>
          </cell>
          <cell r="F13">
            <v>5968</v>
          </cell>
          <cell r="G13" t="str">
            <v>MEAN</v>
          </cell>
          <cell r="H13">
            <v>39.51407506702413</v>
          </cell>
          <cell r="I13">
            <v>4.8026139410187669</v>
          </cell>
          <cell r="J13">
            <v>3.3806970509383376</v>
          </cell>
          <cell r="K13">
            <v>49.372064901697904</v>
          </cell>
        </row>
        <row r="14">
          <cell r="D14" t="str">
            <v>0109B1</v>
          </cell>
          <cell r="E14">
            <v>1</v>
          </cell>
          <cell r="F14">
            <v>840</v>
          </cell>
          <cell r="G14" t="str">
            <v>MEAN</v>
          </cell>
          <cell r="H14">
            <v>47.909523809523812</v>
          </cell>
          <cell r="I14">
            <v>5.1178571428571429</v>
          </cell>
          <cell r="J14">
            <v>3.4761904761904763</v>
          </cell>
          <cell r="K14">
            <v>41.55925521119903</v>
          </cell>
        </row>
        <row r="15">
          <cell r="D15" t="str">
            <v>0109B2</v>
          </cell>
          <cell r="E15">
            <v>1</v>
          </cell>
          <cell r="F15">
            <v>202</v>
          </cell>
          <cell r="G15" t="str">
            <v>MEAN</v>
          </cell>
          <cell r="H15">
            <v>45.643564356435647</v>
          </cell>
          <cell r="I15">
            <v>5.5049504950495045</v>
          </cell>
          <cell r="J15">
            <v>3.7326732673267329</v>
          </cell>
          <cell r="K15">
            <v>42.137920128882222</v>
          </cell>
        </row>
        <row r="16">
          <cell r="D16" t="str">
            <v>0109C0</v>
          </cell>
          <cell r="E16">
            <v>1</v>
          </cell>
          <cell r="F16">
            <v>8662</v>
          </cell>
          <cell r="G16" t="str">
            <v>MEAN</v>
          </cell>
          <cell r="H16">
            <v>39.210805818517663</v>
          </cell>
          <cell r="I16">
            <v>4.857654121450012</v>
          </cell>
          <cell r="J16">
            <v>3.4437774186100207</v>
          </cell>
          <cell r="K16">
            <v>171.20258793196314</v>
          </cell>
        </row>
        <row r="17">
          <cell r="D17" t="str">
            <v>0109C1</v>
          </cell>
          <cell r="E17">
            <v>1</v>
          </cell>
          <cell r="F17">
            <v>819</v>
          </cell>
          <cell r="G17" t="str">
            <v>MEAN</v>
          </cell>
          <cell r="H17">
            <v>40.62271062271062</v>
          </cell>
          <cell r="I17">
            <v>5.2405372405372406</v>
          </cell>
          <cell r="J17">
            <v>3.8888888888888888</v>
          </cell>
          <cell r="K17">
            <v>167.75308842639461</v>
          </cell>
        </row>
        <row r="18">
          <cell r="D18" t="str">
            <v>0109C2</v>
          </cell>
          <cell r="E18">
            <v>1</v>
          </cell>
          <cell r="F18">
            <v>306</v>
          </cell>
          <cell r="G18" t="str">
            <v>MEAN</v>
          </cell>
          <cell r="H18">
            <v>38.098039215686278</v>
          </cell>
          <cell r="I18">
            <v>5.6862745098039218</v>
          </cell>
          <cell r="J18">
            <v>3.5784313725490198</v>
          </cell>
          <cell r="K18">
            <v>171.66328203321461</v>
          </cell>
        </row>
        <row r="19">
          <cell r="D19" t="str">
            <v>0109D0</v>
          </cell>
          <cell r="E19">
            <v>1</v>
          </cell>
          <cell r="F19">
            <v>1755</v>
          </cell>
          <cell r="G19" t="str">
            <v>MEAN</v>
          </cell>
          <cell r="H19">
            <v>37.862108262108265</v>
          </cell>
          <cell r="I19">
            <v>10.121937321937322</v>
          </cell>
          <cell r="J19">
            <v>4.8330484330484333</v>
          </cell>
          <cell r="K19">
            <v>122.59495726495712</v>
          </cell>
        </row>
        <row r="20">
          <cell r="D20" t="str">
            <v>0109D1</v>
          </cell>
          <cell r="E20">
            <v>1</v>
          </cell>
          <cell r="F20">
            <v>543</v>
          </cell>
          <cell r="G20" t="str">
            <v>MEAN</v>
          </cell>
          <cell r="H20">
            <v>50.215469613259671</v>
          </cell>
          <cell r="I20">
            <v>10.440147329650092</v>
          </cell>
          <cell r="J20">
            <v>4.9392265193370166</v>
          </cell>
          <cell r="K20">
            <v>117.30326328487259</v>
          </cell>
        </row>
        <row r="21">
          <cell r="D21" t="str">
            <v>0109D2</v>
          </cell>
          <cell r="E21">
            <v>1</v>
          </cell>
          <cell r="F21">
            <v>343</v>
          </cell>
          <cell r="G21" t="str">
            <v>MEAN</v>
          </cell>
          <cell r="H21">
            <v>42.600583090379011</v>
          </cell>
          <cell r="I21">
            <v>10.658892128279883</v>
          </cell>
          <cell r="J21">
            <v>4.5889212827988342</v>
          </cell>
          <cell r="K21">
            <v>122.41884343695061</v>
          </cell>
        </row>
        <row r="22">
          <cell r="D22" t="str">
            <v>0109E0</v>
          </cell>
          <cell r="E22">
            <v>1</v>
          </cell>
          <cell r="F22">
            <v>300</v>
          </cell>
          <cell r="G22" t="str">
            <v>MEAN</v>
          </cell>
          <cell r="H22">
            <v>39.123333333333335</v>
          </cell>
          <cell r="I22">
            <v>15.03</v>
          </cell>
          <cell r="J22">
            <v>6.4266666666666667</v>
          </cell>
          <cell r="K22">
            <v>21.822944444444445</v>
          </cell>
        </row>
        <row r="23">
          <cell r="D23" t="str">
            <v>0109E1</v>
          </cell>
          <cell r="E23">
            <v>1</v>
          </cell>
          <cell r="F23">
            <v>229</v>
          </cell>
          <cell r="G23" t="str">
            <v>MEAN</v>
          </cell>
          <cell r="H23">
            <v>54.799126637554586</v>
          </cell>
          <cell r="I23">
            <v>15</v>
          </cell>
          <cell r="J23">
            <v>6.6244541484716155</v>
          </cell>
          <cell r="K23">
            <v>27.024004776174614</v>
          </cell>
        </row>
        <row r="24">
          <cell r="D24" t="str">
            <v>0109E2</v>
          </cell>
          <cell r="E24">
            <v>1</v>
          </cell>
          <cell r="F24">
            <v>503</v>
          </cell>
          <cell r="G24" t="str">
            <v>MEAN</v>
          </cell>
          <cell r="H24">
            <v>45.755467196819083</v>
          </cell>
          <cell r="I24">
            <v>15.58648111332008</v>
          </cell>
          <cell r="J24">
            <v>7.0556660039761434</v>
          </cell>
          <cell r="K24">
            <v>23.862843397906744</v>
          </cell>
        </row>
        <row r="25">
          <cell r="D25" t="str">
            <v>0109F1</v>
          </cell>
          <cell r="E25">
            <v>1</v>
          </cell>
          <cell r="F25">
            <v>1438</v>
          </cell>
          <cell r="G25" t="str">
            <v>MEAN</v>
          </cell>
          <cell r="H25">
            <v>39.609179415855351</v>
          </cell>
          <cell r="I25">
            <v>14.774687065368568</v>
          </cell>
          <cell r="J25">
            <v>6.4089012517385253</v>
          </cell>
          <cell r="K25">
            <v>149.45471523697196</v>
          </cell>
        </row>
        <row r="26">
          <cell r="D26" t="str">
            <v>0109F2</v>
          </cell>
          <cell r="E26">
            <v>1</v>
          </cell>
          <cell r="F26">
            <v>931</v>
          </cell>
          <cell r="G26" t="str">
            <v>MEAN</v>
          </cell>
          <cell r="H26">
            <v>40.351235230934478</v>
          </cell>
          <cell r="I26">
            <v>15.291084854994629</v>
          </cell>
          <cell r="J26">
            <v>6.664876476906552</v>
          </cell>
          <cell r="K26">
            <v>145.04529005630576</v>
          </cell>
        </row>
        <row r="27">
          <cell r="D27" t="str">
            <v>0109G1</v>
          </cell>
          <cell r="E27">
            <v>1</v>
          </cell>
          <cell r="F27">
            <v>2108</v>
          </cell>
          <cell r="G27" t="str">
            <v>MEAN</v>
          </cell>
          <cell r="H27">
            <v>83.436432637571158</v>
          </cell>
          <cell r="I27">
            <v>7.7765654648956355</v>
          </cell>
          <cell r="J27">
            <v>3.4715370018975333</v>
          </cell>
          <cell r="K27">
            <v>50.863963931323873</v>
          </cell>
        </row>
        <row r="28">
          <cell r="D28" t="str">
            <v>0109G2</v>
          </cell>
          <cell r="E28">
            <v>1</v>
          </cell>
          <cell r="F28">
            <v>234</v>
          </cell>
          <cell r="G28" t="str">
            <v>MEAN</v>
          </cell>
          <cell r="H28">
            <v>84.641025641025635</v>
          </cell>
          <cell r="I28">
            <v>9.0555555555555554</v>
          </cell>
          <cell r="J28">
            <v>3.8675213675213675</v>
          </cell>
          <cell r="K28">
            <v>50.745921592170532</v>
          </cell>
        </row>
        <row r="29">
          <cell r="D29" t="str">
            <v>0109H1</v>
          </cell>
          <cell r="E29">
            <v>1</v>
          </cell>
          <cell r="F29">
            <v>934</v>
          </cell>
          <cell r="G29" t="str">
            <v>MEAN</v>
          </cell>
          <cell r="H29">
            <v>85.480728051391864</v>
          </cell>
          <cell r="I29">
            <v>14.597430406852249</v>
          </cell>
          <cell r="J29">
            <v>5.6873661670235549</v>
          </cell>
          <cell r="K29">
            <v>38.44539574245762</v>
          </cell>
        </row>
        <row r="30">
          <cell r="D30" t="str">
            <v>0109H2</v>
          </cell>
          <cell r="E30">
            <v>1</v>
          </cell>
          <cell r="F30">
            <v>383</v>
          </cell>
          <cell r="G30" t="str">
            <v>MEAN</v>
          </cell>
          <cell r="H30">
            <v>84.268929503916453</v>
          </cell>
          <cell r="I30">
            <v>14.887728459530026</v>
          </cell>
          <cell r="J30">
            <v>5.9973890339425591</v>
          </cell>
          <cell r="K30">
            <v>44.213844191249514</v>
          </cell>
        </row>
        <row r="31">
          <cell r="D31" t="str">
            <v>0112A0</v>
          </cell>
          <cell r="E31">
            <v>1</v>
          </cell>
          <cell r="F31">
            <v>60011</v>
          </cell>
          <cell r="G31" t="str">
            <v>MEAN</v>
          </cell>
          <cell r="H31">
            <v>52.433670493742817</v>
          </cell>
          <cell r="I31">
            <v>5.1992967955874754</v>
          </cell>
          <cell r="J31">
            <v>2.9478595590808352</v>
          </cell>
          <cell r="K31">
            <v>128.02588830936452</v>
          </cell>
        </row>
        <row r="32">
          <cell r="D32" t="str">
            <v>0112A1</v>
          </cell>
          <cell r="E32">
            <v>1</v>
          </cell>
          <cell r="F32">
            <v>4735</v>
          </cell>
          <cell r="G32" t="str">
            <v>MEAN</v>
          </cell>
          <cell r="H32">
            <v>56.669271383315731</v>
          </cell>
          <cell r="I32">
            <v>5.3788806758183734</v>
          </cell>
          <cell r="J32">
            <v>3.1725448785638859</v>
          </cell>
          <cell r="K32">
            <v>98.231958427481175</v>
          </cell>
        </row>
        <row r="33">
          <cell r="D33" t="str">
            <v>0112A2</v>
          </cell>
          <cell r="E33">
            <v>1</v>
          </cell>
          <cell r="F33">
            <v>3836</v>
          </cell>
          <cell r="G33" t="str">
            <v>MEAN</v>
          </cell>
          <cell r="H33">
            <v>55.325599582898853</v>
          </cell>
          <cell r="I33">
            <v>5.7114181438998957</v>
          </cell>
          <cell r="J33">
            <v>3.0782064650677787</v>
          </cell>
          <cell r="K33">
            <v>129.65672246547996</v>
          </cell>
        </row>
        <row r="34">
          <cell r="D34" t="str">
            <v>0112B0</v>
          </cell>
          <cell r="E34">
            <v>1</v>
          </cell>
          <cell r="F34">
            <v>4883</v>
          </cell>
          <cell r="G34" t="str">
            <v>MEAN</v>
          </cell>
          <cell r="H34">
            <v>56.515871390538607</v>
          </cell>
          <cell r="I34">
            <v>10.222609051812411</v>
          </cell>
          <cell r="J34">
            <v>3.7120622568093387</v>
          </cell>
          <cell r="K34">
            <v>48.974868591712749</v>
          </cell>
        </row>
        <row r="35">
          <cell r="D35" t="str">
            <v>0112B1</v>
          </cell>
          <cell r="E35">
            <v>1</v>
          </cell>
          <cell r="F35">
            <v>1107</v>
          </cell>
          <cell r="G35" t="str">
            <v>MEAN</v>
          </cell>
          <cell r="H35">
            <v>61.984643179765129</v>
          </cell>
          <cell r="I35">
            <v>10.534778681120144</v>
          </cell>
          <cell r="J35">
            <v>3.8861788617886179</v>
          </cell>
          <cell r="K35">
            <v>43.401502743356886</v>
          </cell>
        </row>
        <row r="36">
          <cell r="D36" t="str">
            <v>0112B2</v>
          </cell>
          <cell r="E36">
            <v>1</v>
          </cell>
          <cell r="F36">
            <v>1296</v>
          </cell>
          <cell r="G36" t="str">
            <v>MEAN</v>
          </cell>
          <cell r="H36">
            <v>60.266203703703702</v>
          </cell>
          <cell r="I36">
            <v>10.682098765432098</v>
          </cell>
          <cell r="J36">
            <v>3.7623456790123457</v>
          </cell>
          <cell r="K36">
            <v>52.289768220493414</v>
          </cell>
        </row>
        <row r="37">
          <cell r="D37" t="str">
            <v>0112C0</v>
          </cell>
          <cell r="E37">
            <v>1</v>
          </cell>
          <cell r="F37">
            <v>7299</v>
          </cell>
          <cell r="G37" t="str">
            <v>MEAN</v>
          </cell>
          <cell r="H37">
            <v>54.529935607617482</v>
          </cell>
          <cell r="I37">
            <v>10.1718043567612</v>
          </cell>
          <cell r="J37">
            <v>3.6777640772708589</v>
          </cell>
          <cell r="K37">
            <v>168.73830205050959</v>
          </cell>
        </row>
        <row r="38">
          <cell r="D38" t="str">
            <v>0112C1</v>
          </cell>
          <cell r="E38">
            <v>1</v>
          </cell>
          <cell r="F38">
            <v>1041</v>
          </cell>
          <cell r="G38" t="str">
            <v>MEAN</v>
          </cell>
          <cell r="H38">
            <v>58.652257444764651</v>
          </cell>
          <cell r="I38">
            <v>10.620557156580212</v>
          </cell>
          <cell r="J38">
            <v>3.8587896253602305</v>
          </cell>
          <cell r="K38">
            <v>162.71442650907889</v>
          </cell>
        </row>
        <row r="39">
          <cell r="D39" t="str">
            <v>0112C2</v>
          </cell>
          <cell r="E39">
            <v>1</v>
          </cell>
          <cell r="F39">
            <v>2024</v>
          </cell>
          <cell r="G39" t="str">
            <v>MEAN</v>
          </cell>
          <cell r="H39">
            <v>56.41798418972332</v>
          </cell>
          <cell r="I39">
            <v>10.706521739130435</v>
          </cell>
          <cell r="J39">
            <v>3.7954545454545454</v>
          </cell>
          <cell r="K39">
            <v>173.76276643059103</v>
          </cell>
        </row>
        <row r="40">
          <cell r="D40" t="str">
            <v>0112D0</v>
          </cell>
          <cell r="E40">
            <v>1</v>
          </cell>
          <cell r="F40">
            <v>1021</v>
          </cell>
          <cell r="G40" t="str">
            <v>MEAN</v>
          </cell>
          <cell r="H40">
            <v>55.748285994123407</v>
          </cell>
          <cell r="I40">
            <v>14.200783545543585</v>
          </cell>
          <cell r="J40">
            <v>4.2252693437806075</v>
          </cell>
          <cell r="K40">
            <v>24.555190989226251</v>
          </cell>
        </row>
        <row r="41">
          <cell r="D41" t="str">
            <v>0112D1</v>
          </cell>
          <cell r="E41">
            <v>1</v>
          </cell>
          <cell r="F41">
            <v>637</v>
          </cell>
          <cell r="G41" t="str">
            <v>MEAN</v>
          </cell>
          <cell r="H41">
            <v>64.376766091051806</v>
          </cell>
          <cell r="I41">
            <v>14.425431711145997</v>
          </cell>
          <cell r="J41">
            <v>4.4395604395604398</v>
          </cell>
          <cell r="K41">
            <v>28.370699720899733</v>
          </cell>
        </row>
        <row r="42">
          <cell r="D42" t="str">
            <v>0112D2</v>
          </cell>
          <cell r="E42">
            <v>1</v>
          </cell>
          <cell r="F42">
            <v>1270</v>
          </cell>
          <cell r="G42" t="str">
            <v>MEAN</v>
          </cell>
          <cell r="H42">
            <v>61.520472440944879</v>
          </cell>
          <cell r="I42">
            <v>14.5748031496063</v>
          </cell>
          <cell r="J42">
            <v>4.4307086614173228</v>
          </cell>
          <cell r="K42">
            <v>32.777658676663307</v>
          </cell>
        </row>
        <row r="43">
          <cell r="D43" t="str">
            <v>0112E0</v>
          </cell>
          <cell r="E43">
            <v>1</v>
          </cell>
          <cell r="F43">
            <v>694</v>
          </cell>
          <cell r="G43" t="str">
            <v>MEAN</v>
          </cell>
          <cell r="H43">
            <v>24.737752161383284</v>
          </cell>
          <cell r="I43">
            <v>15.543227665706052</v>
          </cell>
          <cell r="J43">
            <v>7.8054755043227662</v>
          </cell>
          <cell r="K43">
            <v>28.203290105667609</v>
          </cell>
        </row>
        <row r="44">
          <cell r="D44" t="str">
            <v>0112E1</v>
          </cell>
          <cell r="E44">
            <v>1</v>
          </cell>
          <cell r="F44">
            <v>413</v>
          </cell>
          <cell r="G44" t="str">
            <v>MEAN</v>
          </cell>
          <cell r="H44">
            <v>57.837772397094433</v>
          </cell>
          <cell r="I44">
            <v>15.476997578692494</v>
          </cell>
          <cell r="J44">
            <v>7.845036319612591</v>
          </cell>
          <cell r="K44">
            <v>23.887527238886111</v>
          </cell>
        </row>
        <row r="45">
          <cell r="D45" t="str">
            <v>0112E2</v>
          </cell>
          <cell r="E45">
            <v>1</v>
          </cell>
          <cell r="F45">
            <v>1346</v>
          </cell>
          <cell r="G45" t="str">
            <v>MEAN</v>
          </cell>
          <cell r="H45">
            <v>47.101040118870728</v>
          </cell>
          <cell r="I45">
            <v>15.734026745913818</v>
          </cell>
          <cell r="J45">
            <v>7.8491827637444276</v>
          </cell>
          <cell r="K45">
            <v>26.835050073224366</v>
          </cell>
        </row>
        <row r="46">
          <cell r="D46" t="str">
            <v>0112F0</v>
          </cell>
          <cell r="E46">
            <v>1</v>
          </cell>
          <cell r="F46">
            <v>2729</v>
          </cell>
          <cell r="G46" t="str">
            <v>MEAN</v>
          </cell>
          <cell r="H46">
            <v>51.476364968853062</v>
          </cell>
          <cell r="I46">
            <v>14.040674239648222</v>
          </cell>
          <cell r="J46">
            <v>4.3107365335287655</v>
          </cell>
          <cell r="K46">
            <v>145.79037498473204</v>
          </cell>
        </row>
        <row r="47">
          <cell r="D47" t="str">
            <v>0112F1</v>
          </cell>
          <cell r="E47">
            <v>1</v>
          </cell>
          <cell r="F47">
            <v>1200</v>
          </cell>
          <cell r="G47" t="str">
            <v>MEAN</v>
          </cell>
          <cell r="H47">
            <v>61.435000000000002</v>
          </cell>
          <cell r="I47">
            <v>14.2325</v>
          </cell>
          <cell r="J47">
            <v>4.2766666666666664</v>
          </cell>
          <cell r="K47">
            <v>137.03697291439263</v>
          </cell>
        </row>
        <row r="48">
          <cell r="D48" t="str">
            <v>0112F2</v>
          </cell>
          <cell r="E48">
            <v>1</v>
          </cell>
          <cell r="F48">
            <v>3747</v>
          </cell>
          <cell r="G48" t="str">
            <v>MEAN</v>
          </cell>
          <cell r="H48">
            <v>59.858820389645047</v>
          </cell>
          <cell r="I48">
            <v>14.432345876701362</v>
          </cell>
          <cell r="J48">
            <v>4.2903656258340002</v>
          </cell>
          <cell r="K48">
            <v>144.54075834938803</v>
          </cell>
        </row>
        <row r="49">
          <cell r="D49" t="str">
            <v>0112G1</v>
          </cell>
          <cell r="E49">
            <v>1</v>
          </cell>
          <cell r="F49">
            <v>1782</v>
          </cell>
          <cell r="G49" t="str">
            <v>MEAN</v>
          </cell>
          <cell r="H49">
            <v>31.043209876543209</v>
          </cell>
          <cell r="I49">
            <v>15.228395061728396</v>
          </cell>
          <cell r="J49">
            <v>7.7295173961840629</v>
          </cell>
          <cell r="K49">
            <v>153.17424176997878</v>
          </cell>
        </row>
        <row r="50">
          <cell r="D50" t="str">
            <v>0112G2</v>
          </cell>
          <cell r="E50">
            <v>1</v>
          </cell>
          <cell r="F50">
            <v>1995</v>
          </cell>
          <cell r="G50" t="str">
            <v>MEAN</v>
          </cell>
          <cell r="H50">
            <v>55.28721804511278</v>
          </cell>
          <cell r="I50">
            <v>15.482706766917293</v>
          </cell>
          <cell r="J50">
            <v>7.7353383458646618</v>
          </cell>
          <cell r="K50">
            <v>145.86990640493036</v>
          </cell>
        </row>
        <row r="51">
          <cell r="D51" t="str">
            <v>0112H0</v>
          </cell>
          <cell r="E51">
            <v>1</v>
          </cell>
          <cell r="F51">
            <v>7935</v>
          </cell>
          <cell r="G51" t="str">
            <v>MEAN</v>
          </cell>
          <cell r="H51">
            <v>79.682041587901708</v>
          </cell>
          <cell r="I51">
            <v>5.4882167611846251</v>
          </cell>
          <cell r="J51">
            <v>2.8558286074354129</v>
          </cell>
          <cell r="K51">
            <v>115.22026675068281</v>
          </cell>
        </row>
        <row r="52">
          <cell r="D52" t="str">
            <v>0112H1</v>
          </cell>
          <cell r="E52">
            <v>1</v>
          </cell>
          <cell r="F52">
            <v>4280</v>
          </cell>
          <cell r="G52" t="str">
            <v>MEAN</v>
          </cell>
          <cell r="H52">
            <v>83.083411214953273</v>
          </cell>
          <cell r="I52">
            <v>5.8787383177570094</v>
          </cell>
          <cell r="J52">
            <v>2.9341121495327105</v>
          </cell>
          <cell r="K52">
            <v>54.014800372978918</v>
          </cell>
        </row>
        <row r="53">
          <cell r="D53" t="str">
            <v>0112H2</v>
          </cell>
          <cell r="E53">
            <v>1</v>
          </cell>
          <cell r="F53">
            <v>1374</v>
          </cell>
          <cell r="G53" t="str">
            <v>MEAN</v>
          </cell>
          <cell r="H53">
            <v>82.098981077147016</v>
          </cell>
          <cell r="I53">
            <v>6.0407569141193598</v>
          </cell>
          <cell r="J53">
            <v>2.8988355167394468</v>
          </cell>
          <cell r="K53">
            <v>77.833249164857421</v>
          </cell>
        </row>
        <row r="54">
          <cell r="D54" t="str">
            <v>0112I0</v>
          </cell>
          <cell r="E54">
            <v>1</v>
          </cell>
          <cell r="F54">
            <v>1521</v>
          </cell>
          <cell r="G54" t="str">
            <v>MEAN</v>
          </cell>
          <cell r="H54">
            <v>80.758711374095995</v>
          </cell>
          <cell r="I54">
            <v>10.344510190664037</v>
          </cell>
          <cell r="J54">
            <v>3.3208415516107825</v>
          </cell>
          <cell r="K54">
            <v>48.946208634670199</v>
          </cell>
        </row>
        <row r="55">
          <cell r="D55" t="str">
            <v>0112I1</v>
          </cell>
          <cell r="E55">
            <v>1</v>
          </cell>
          <cell r="F55">
            <v>3339</v>
          </cell>
          <cell r="G55" t="str">
            <v>MEAN</v>
          </cell>
          <cell r="H55">
            <v>84.603773584905667</v>
          </cell>
          <cell r="I55">
            <v>10.645402815214135</v>
          </cell>
          <cell r="J55">
            <v>3.8209044624138966</v>
          </cell>
          <cell r="K55">
            <v>33.328958950410836</v>
          </cell>
        </row>
        <row r="56">
          <cell r="D56" t="str">
            <v>0112I2</v>
          </cell>
          <cell r="E56">
            <v>1</v>
          </cell>
          <cell r="F56">
            <v>1646</v>
          </cell>
          <cell r="G56" t="str">
            <v>MEAN</v>
          </cell>
          <cell r="H56">
            <v>84.051640340218711</v>
          </cell>
          <cell r="I56">
            <v>10.824422843256379</v>
          </cell>
          <cell r="J56">
            <v>3.7910085054678007</v>
          </cell>
          <cell r="K56">
            <v>40.666242487448393</v>
          </cell>
        </row>
        <row r="57">
          <cell r="D57" t="str">
            <v>0112J1</v>
          </cell>
          <cell r="E57">
            <v>1</v>
          </cell>
          <cell r="F57">
            <v>2408</v>
          </cell>
          <cell r="G57" t="str">
            <v>MEAN</v>
          </cell>
          <cell r="H57">
            <v>80.993355481727576</v>
          </cell>
          <cell r="I57">
            <v>10.449750830564785</v>
          </cell>
          <cell r="J57">
            <v>3.5253322259136213</v>
          </cell>
          <cell r="K57">
            <v>153.90840932668743</v>
          </cell>
        </row>
        <row r="58">
          <cell r="D58" t="str">
            <v>0112J2</v>
          </cell>
          <cell r="E58">
            <v>1</v>
          </cell>
          <cell r="F58">
            <v>775</v>
          </cell>
          <cell r="G58" t="str">
            <v>MEAN</v>
          </cell>
          <cell r="H58">
            <v>81.134193548387103</v>
          </cell>
          <cell r="I58">
            <v>10.803870967741936</v>
          </cell>
          <cell r="J58">
            <v>3.6154838709677422</v>
          </cell>
          <cell r="K58">
            <v>162.4840090796686</v>
          </cell>
        </row>
        <row r="59">
          <cell r="D59" t="str">
            <v>0112K0</v>
          </cell>
          <cell r="E59">
            <v>1</v>
          </cell>
          <cell r="F59">
            <v>232</v>
          </cell>
          <cell r="G59" t="str">
            <v>MEAN</v>
          </cell>
          <cell r="H59">
            <v>82.142241379310349</v>
          </cell>
          <cell r="I59">
            <v>13.75</v>
          </cell>
          <cell r="J59">
            <v>3.1724137931034484</v>
          </cell>
          <cell r="K59">
            <v>25.414152298850571</v>
          </cell>
        </row>
        <row r="60">
          <cell r="D60" t="str">
            <v>0112K1</v>
          </cell>
          <cell r="E60">
            <v>1</v>
          </cell>
          <cell r="F60">
            <v>1490</v>
          </cell>
          <cell r="G60" t="str">
            <v>MEAN</v>
          </cell>
          <cell r="H60">
            <v>85.1</v>
          </cell>
          <cell r="I60">
            <v>14.142281879194631</v>
          </cell>
          <cell r="J60">
            <v>3.2637583892617448</v>
          </cell>
          <cell r="K60">
            <v>26.923744201819968</v>
          </cell>
        </row>
        <row r="61">
          <cell r="D61" t="str">
            <v>0112K2</v>
          </cell>
          <cell r="E61">
            <v>1</v>
          </cell>
          <cell r="F61">
            <v>1413</v>
          </cell>
          <cell r="G61" t="str">
            <v>MEAN</v>
          </cell>
          <cell r="H61">
            <v>84.861995753715505</v>
          </cell>
          <cell r="I61">
            <v>14.45859872611465</v>
          </cell>
          <cell r="J61">
            <v>3.2668082094833686</v>
          </cell>
          <cell r="K61">
            <v>28.513999199367387</v>
          </cell>
        </row>
        <row r="62">
          <cell r="D62" t="str">
            <v>0112L0</v>
          </cell>
          <cell r="E62">
            <v>1</v>
          </cell>
          <cell r="F62">
            <v>328</v>
          </cell>
          <cell r="G62" t="str">
            <v>MEAN</v>
          </cell>
          <cell r="H62">
            <v>80.957317073170728</v>
          </cell>
          <cell r="I62">
            <v>14.838414634146341</v>
          </cell>
          <cell r="J62">
            <v>6.3597560975609753</v>
          </cell>
          <cell r="K62">
            <v>21.310619918699189</v>
          </cell>
        </row>
        <row r="63">
          <cell r="D63" t="str">
            <v>0112L1</v>
          </cell>
          <cell r="E63">
            <v>1</v>
          </cell>
          <cell r="F63">
            <v>3027</v>
          </cell>
          <cell r="G63" t="str">
            <v>MEAN</v>
          </cell>
          <cell r="H63">
            <v>85.520647505781298</v>
          </cell>
          <cell r="I63">
            <v>15.099438387842749</v>
          </cell>
          <cell r="J63">
            <v>6.7571853320118933</v>
          </cell>
          <cell r="K63">
            <v>23.873865172639778</v>
          </cell>
        </row>
        <row r="64">
          <cell r="D64" t="str">
            <v>0112L2</v>
          </cell>
          <cell r="E64">
            <v>1</v>
          </cell>
          <cell r="F64">
            <v>3205</v>
          </cell>
          <cell r="G64" t="str">
            <v>MEAN</v>
          </cell>
          <cell r="H64">
            <v>84.825897035881439</v>
          </cell>
          <cell r="I64">
            <v>15.395319812792511</v>
          </cell>
          <cell r="J64">
            <v>6.8421216848673945</v>
          </cell>
          <cell r="K64">
            <v>26.259379914258805</v>
          </cell>
        </row>
        <row r="65">
          <cell r="D65" t="str">
            <v>0112M1</v>
          </cell>
          <cell r="E65">
            <v>1</v>
          </cell>
          <cell r="F65">
            <v>1299</v>
          </cell>
          <cell r="G65" t="str">
            <v>MEAN</v>
          </cell>
          <cell r="H65">
            <v>82.622786759045425</v>
          </cell>
          <cell r="I65">
            <v>13.97459584295612</v>
          </cell>
          <cell r="J65">
            <v>3.066974595842956</v>
          </cell>
          <cell r="K65">
            <v>128.5956435302852</v>
          </cell>
        </row>
        <row r="66">
          <cell r="D66" t="str">
            <v>0112M2</v>
          </cell>
          <cell r="E66">
            <v>1</v>
          </cell>
          <cell r="F66">
            <v>1464</v>
          </cell>
          <cell r="G66" t="str">
            <v>MEAN</v>
          </cell>
          <cell r="H66">
            <v>81.950819672131146</v>
          </cell>
          <cell r="I66">
            <v>14.324453551912569</v>
          </cell>
          <cell r="J66">
            <v>3.1714480874316942</v>
          </cell>
          <cell r="K66">
            <v>127.34628910762058</v>
          </cell>
        </row>
        <row r="67">
          <cell r="D67" t="str">
            <v>0112N1</v>
          </cell>
          <cell r="E67">
            <v>1</v>
          </cell>
          <cell r="F67">
            <v>1658</v>
          </cell>
          <cell r="G67" t="str">
            <v>MEAN</v>
          </cell>
          <cell r="H67">
            <v>82.737032569360679</v>
          </cell>
          <cell r="I67">
            <v>14.752714113389626</v>
          </cell>
          <cell r="J67">
            <v>6.4788902291917969</v>
          </cell>
          <cell r="K67">
            <v>126.20242949994288</v>
          </cell>
        </row>
        <row r="68">
          <cell r="D68" t="str">
            <v>0112N2</v>
          </cell>
          <cell r="E68">
            <v>1</v>
          </cell>
          <cell r="F68">
            <v>2076</v>
          </cell>
          <cell r="G68" t="str">
            <v>MEAN</v>
          </cell>
          <cell r="H68">
            <v>82.345375722543352</v>
          </cell>
          <cell r="I68">
            <v>15.164258188824663</v>
          </cell>
          <cell r="J68">
            <v>6.598265895953757</v>
          </cell>
          <cell r="K68">
            <v>124.60378125618811</v>
          </cell>
        </row>
        <row r="69">
          <cell r="D69" t="str">
            <v>0115A0</v>
          </cell>
          <cell r="E69">
            <v>1</v>
          </cell>
          <cell r="F69">
            <v>4181</v>
          </cell>
          <cell r="G69" t="str">
            <v>MEAN</v>
          </cell>
          <cell r="H69">
            <v>5.9662760105237984</v>
          </cell>
          <cell r="I69">
            <v>12.419756039225065</v>
          </cell>
          <cell r="J69">
            <v>6.2714661564219085</v>
          </cell>
          <cell r="K69">
            <v>122.8205054612136</v>
          </cell>
        </row>
        <row r="70">
          <cell r="D70" t="str">
            <v>0115A1</v>
          </cell>
          <cell r="E70">
            <v>1</v>
          </cell>
          <cell r="F70">
            <v>376</v>
          </cell>
          <cell r="G70" t="str">
            <v>MEAN</v>
          </cell>
          <cell r="H70">
            <v>6.8430851063829783</v>
          </cell>
          <cell r="I70">
            <v>13.861702127659575</v>
          </cell>
          <cell r="J70">
            <v>6.9760638297872344</v>
          </cell>
          <cell r="K70">
            <v>142.95900875389222</v>
          </cell>
        </row>
        <row r="71">
          <cell r="D71" t="str">
            <v>0115A2</v>
          </cell>
          <cell r="E71">
            <v>1</v>
          </cell>
          <cell r="F71">
            <v>636</v>
          </cell>
          <cell r="G71" t="str">
            <v>MEAN</v>
          </cell>
          <cell r="H71">
            <v>7.7594339622641506</v>
          </cell>
          <cell r="I71">
            <v>15.286163522012579</v>
          </cell>
          <cell r="J71">
            <v>7.2798742138364778</v>
          </cell>
          <cell r="K71">
            <v>79.571401341834559</v>
          </cell>
        </row>
        <row r="72">
          <cell r="D72" t="str">
            <v>0115B0</v>
          </cell>
          <cell r="E72">
            <v>1</v>
          </cell>
          <cell r="F72">
            <v>8964</v>
          </cell>
          <cell r="G72" t="str">
            <v>MEAN</v>
          </cell>
          <cell r="H72">
            <v>54.609549308344491</v>
          </cell>
          <cell r="I72">
            <v>5.1804997768853189</v>
          </cell>
          <cell r="J72">
            <v>2.8269745649263722</v>
          </cell>
          <cell r="K72">
            <v>112.43517960731839</v>
          </cell>
        </row>
        <row r="73">
          <cell r="D73" t="str">
            <v>0115B1</v>
          </cell>
          <cell r="E73">
            <v>1</v>
          </cell>
          <cell r="F73">
            <v>2246</v>
          </cell>
          <cell r="G73" t="str">
            <v>MEAN</v>
          </cell>
          <cell r="H73">
            <v>67.713268032056988</v>
          </cell>
          <cell r="I73">
            <v>5.5494211932324129</v>
          </cell>
          <cell r="J73">
            <v>2.8058771148708814</v>
          </cell>
          <cell r="K73">
            <v>61.201996328820854</v>
          </cell>
        </row>
        <row r="74">
          <cell r="D74" t="str">
            <v>0115B2</v>
          </cell>
          <cell r="E74">
            <v>1</v>
          </cell>
          <cell r="F74">
            <v>554</v>
          </cell>
          <cell r="G74" t="str">
            <v>MEAN</v>
          </cell>
          <cell r="H74">
            <v>61.682310469314082</v>
          </cell>
          <cell r="I74">
            <v>5.7490974729241877</v>
          </cell>
          <cell r="J74">
            <v>2.9007220216606497</v>
          </cell>
          <cell r="K74">
            <v>112.06703188827557</v>
          </cell>
        </row>
        <row r="75">
          <cell r="D75" t="str">
            <v>0115C0</v>
          </cell>
          <cell r="E75">
            <v>1</v>
          </cell>
          <cell r="F75">
            <v>370</v>
          </cell>
          <cell r="G75" t="str">
            <v>MEAN</v>
          </cell>
          <cell r="H75">
            <v>65.483783783783778</v>
          </cell>
          <cell r="I75">
            <v>10.275675675675675</v>
          </cell>
          <cell r="J75">
            <v>3.6351351351351351</v>
          </cell>
          <cell r="K75">
            <v>28.659819819819823</v>
          </cell>
        </row>
        <row r="76">
          <cell r="D76" t="str">
            <v>0115C1</v>
          </cell>
          <cell r="E76">
            <v>1</v>
          </cell>
          <cell r="F76">
            <v>817</v>
          </cell>
          <cell r="G76" t="str">
            <v>MEAN</v>
          </cell>
          <cell r="H76">
            <v>78.351285189718482</v>
          </cell>
          <cell r="I76">
            <v>10.507955936352509</v>
          </cell>
          <cell r="J76">
            <v>3.8274173806609548</v>
          </cell>
          <cell r="K76">
            <v>23.419272015012581</v>
          </cell>
        </row>
        <row r="77">
          <cell r="D77" t="str">
            <v>0115C2</v>
          </cell>
          <cell r="E77">
            <v>1</v>
          </cell>
          <cell r="F77">
            <v>169</v>
          </cell>
          <cell r="G77" t="str">
            <v>MEAN</v>
          </cell>
          <cell r="H77">
            <v>75.248520710059168</v>
          </cell>
          <cell r="I77">
            <v>10.668639053254438</v>
          </cell>
          <cell r="J77">
            <v>3.8520710059171597</v>
          </cell>
          <cell r="K77">
            <v>25.669732852330995</v>
          </cell>
        </row>
        <row r="78">
          <cell r="D78" t="str">
            <v>0115D0</v>
          </cell>
          <cell r="E78">
            <v>1</v>
          </cell>
          <cell r="F78">
            <v>1110</v>
          </cell>
          <cell r="G78" t="str">
            <v>MEAN</v>
          </cell>
          <cell r="H78">
            <v>59.527027027027025</v>
          </cell>
          <cell r="I78">
            <v>10.291891891891892</v>
          </cell>
          <cell r="J78">
            <v>3.7657657657657659</v>
          </cell>
          <cell r="K78">
            <v>136.60223723723735</v>
          </cell>
        </row>
        <row r="79">
          <cell r="D79" t="str">
            <v>0115D1</v>
          </cell>
          <cell r="E79">
            <v>1</v>
          </cell>
          <cell r="F79">
            <v>407</v>
          </cell>
          <cell r="G79" t="str">
            <v>MEAN</v>
          </cell>
          <cell r="H79">
            <v>66.678132678132684</v>
          </cell>
          <cell r="I79">
            <v>10.471744471744472</v>
          </cell>
          <cell r="J79">
            <v>3.6044226044226044</v>
          </cell>
          <cell r="K79">
            <v>130.44658579029814</v>
          </cell>
        </row>
        <row r="80">
          <cell r="D80" t="str">
            <v>0115D2</v>
          </cell>
          <cell r="E80">
            <v>1</v>
          </cell>
          <cell r="F80">
            <v>257</v>
          </cell>
          <cell r="G80" t="str">
            <v>MEAN</v>
          </cell>
          <cell r="H80">
            <v>62.603112840466927</v>
          </cell>
          <cell r="I80">
            <v>10.661478599221789</v>
          </cell>
          <cell r="J80">
            <v>3.3891050583657587</v>
          </cell>
          <cell r="K80">
            <v>141.50049863356088</v>
          </cell>
        </row>
        <row r="81">
          <cell r="D81" t="str">
            <v>0115E0</v>
          </cell>
          <cell r="E81">
            <v>1</v>
          </cell>
          <cell r="F81">
            <v>391</v>
          </cell>
          <cell r="G81" t="str">
            <v>MEAN</v>
          </cell>
          <cell r="H81">
            <v>62.867007672634273</v>
          </cell>
          <cell r="I81">
            <v>14.289002557544757</v>
          </cell>
          <cell r="J81">
            <v>4.3350383631713552</v>
          </cell>
          <cell r="K81">
            <v>97.101236146632573</v>
          </cell>
        </row>
        <row r="82">
          <cell r="D82" t="str">
            <v>0115E1</v>
          </cell>
          <cell r="E82">
            <v>1</v>
          </cell>
          <cell r="F82">
            <v>850</v>
          </cell>
          <cell r="G82" t="str">
            <v>MEAN</v>
          </cell>
          <cell r="H82">
            <v>75.318823529411759</v>
          </cell>
          <cell r="I82">
            <v>14.192941176470589</v>
          </cell>
          <cell r="J82">
            <v>4.3223529411764705</v>
          </cell>
          <cell r="K82">
            <v>60.967015127183814</v>
          </cell>
        </row>
        <row r="83">
          <cell r="D83" t="str">
            <v>0115E2</v>
          </cell>
          <cell r="E83">
            <v>1</v>
          </cell>
          <cell r="F83">
            <v>743</v>
          </cell>
          <cell r="G83" t="str">
            <v>MEAN</v>
          </cell>
          <cell r="H83">
            <v>67.328398384925976</v>
          </cell>
          <cell r="I83">
            <v>14.522207267833108</v>
          </cell>
          <cell r="J83">
            <v>4.3364737550471064</v>
          </cell>
          <cell r="K83">
            <v>89.61645141905457</v>
          </cell>
        </row>
        <row r="84">
          <cell r="D84" t="str">
            <v>0115F0</v>
          </cell>
          <cell r="E84">
            <v>1</v>
          </cell>
          <cell r="F84">
            <v>428</v>
          </cell>
          <cell r="G84" t="str">
            <v>MEAN</v>
          </cell>
          <cell r="H84">
            <v>51.507009345794394</v>
          </cell>
          <cell r="I84">
            <v>11.462616822429906</v>
          </cell>
          <cell r="J84">
            <v>7.5957943925233646</v>
          </cell>
          <cell r="K84">
            <v>79.814369158878506</v>
          </cell>
        </row>
        <row r="85">
          <cell r="D85" t="str">
            <v>0115F1</v>
          </cell>
          <cell r="E85">
            <v>1</v>
          </cell>
          <cell r="F85">
            <v>521</v>
          </cell>
          <cell r="G85" t="str">
            <v>MEAN</v>
          </cell>
          <cell r="H85">
            <v>69.982725527831093</v>
          </cell>
          <cell r="I85">
            <v>13.944337811900192</v>
          </cell>
          <cell r="J85">
            <v>7.7600767754318616</v>
          </cell>
          <cell r="K85">
            <v>44.450812062364498</v>
          </cell>
        </row>
        <row r="86">
          <cell r="D86" t="str">
            <v>0115F2</v>
          </cell>
          <cell r="E86">
            <v>1</v>
          </cell>
          <cell r="F86">
            <v>459</v>
          </cell>
          <cell r="G86" t="str">
            <v>MEAN</v>
          </cell>
          <cell r="H86">
            <v>60.328976034858385</v>
          </cell>
          <cell r="I86">
            <v>15.187363834422658</v>
          </cell>
          <cell r="J86">
            <v>7.7581699346405228</v>
          </cell>
          <cell r="K86">
            <v>75.888024020726419</v>
          </cell>
        </row>
        <row r="87">
          <cell r="D87" t="str">
            <v>0118A0</v>
          </cell>
          <cell r="E87">
            <v>1</v>
          </cell>
          <cell r="F87">
            <v>9151</v>
          </cell>
          <cell r="G87" t="str">
            <v>MEAN</v>
          </cell>
          <cell r="H87">
            <v>8.6238662441263259</v>
          </cell>
          <cell r="I87">
            <v>7.1363785378647142</v>
          </cell>
          <cell r="J87">
            <v>3.5184132881652279</v>
          </cell>
          <cell r="K87">
            <v>43.548076712927553</v>
          </cell>
        </row>
        <row r="88">
          <cell r="D88" t="str">
            <v>0118A1</v>
          </cell>
          <cell r="E88">
            <v>1</v>
          </cell>
          <cell r="F88">
            <v>349</v>
          </cell>
          <cell r="G88" t="str">
            <v>MEAN</v>
          </cell>
          <cell r="H88">
            <v>11.449856733524355</v>
          </cell>
          <cell r="I88">
            <v>8.899713467048711</v>
          </cell>
          <cell r="J88">
            <v>3.6991404011461317</v>
          </cell>
          <cell r="K88">
            <v>39.430486983017559</v>
          </cell>
        </row>
        <row r="89">
          <cell r="D89" t="str">
            <v>0118A2</v>
          </cell>
          <cell r="E89">
            <v>1</v>
          </cell>
          <cell r="F89">
            <v>9</v>
          </cell>
          <cell r="G89" t="str">
            <v>MEAN</v>
          </cell>
          <cell r="H89">
            <v>10.777777777777779</v>
          </cell>
          <cell r="I89">
            <v>6.4444444444444446</v>
          </cell>
          <cell r="J89">
            <v>2.5555555555555554</v>
          </cell>
          <cell r="K89">
            <v>44.452099064831003</v>
          </cell>
        </row>
        <row r="90">
          <cell r="D90" t="str">
            <v>0118B0</v>
          </cell>
          <cell r="E90">
            <v>1</v>
          </cell>
          <cell r="F90">
            <v>6111</v>
          </cell>
          <cell r="G90" t="str">
            <v>MEAN</v>
          </cell>
          <cell r="H90">
            <v>7.860088365243004</v>
          </cell>
          <cell r="I90">
            <v>7.9633447880870563</v>
          </cell>
          <cell r="J90">
            <v>3.5490099819996725</v>
          </cell>
          <cell r="K90">
            <v>152.37859051982772</v>
          </cell>
        </row>
        <row r="91">
          <cell r="D91" t="str">
            <v>0118B1</v>
          </cell>
          <cell r="E91">
            <v>1</v>
          </cell>
          <cell r="F91">
            <v>408</v>
          </cell>
          <cell r="G91" t="str">
            <v>MEAN</v>
          </cell>
          <cell r="H91">
            <v>11.607843137254902</v>
          </cell>
          <cell r="I91">
            <v>8.6911764705882355</v>
          </cell>
          <cell r="J91">
            <v>3.9191176470588234</v>
          </cell>
          <cell r="K91">
            <v>180.79682958647703</v>
          </cell>
        </row>
        <row r="92">
          <cell r="D92" t="str">
            <v>0118B2</v>
          </cell>
          <cell r="E92">
            <v>1</v>
          </cell>
          <cell r="F92">
            <v>7</v>
          </cell>
          <cell r="G92" t="str">
            <v>MEAN</v>
          </cell>
          <cell r="H92">
            <v>9.4285714285714288</v>
          </cell>
          <cell r="I92">
            <v>7.4285714285714288</v>
          </cell>
          <cell r="J92">
            <v>2.7142857142857144</v>
          </cell>
          <cell r="K92">
            <v>168.08734989648033</v>
          </cell>
        </row>
        <row r="93">
          <cell r="D93" t="str">
            <v>0118C0</v>
          </cell>
          <cell r="E93">
            <v>1</v>
          </cell>
          <cell r="F93">
            <v>9784</v>
          </cell>
          <cell r="G93" t="str">
            <v>MEAN</v>
          </cell>
          <cell r="H93">
            <v>5.2427432542927228</v>
          </cell>
          <cell r="I93">
            <v>15.220973017170891</v>
          </cell>
          <cell r="J93">
            <v>6.5057236304170072</v>
          </cell>
          <cell r="K93">
            <v>103.47503406922857</v>
          </cell>
        </row>
        <row r="94">
          <cell r="D94" t="str">
            <v>0118C1</v>
          </cell>
          <cell r="E94">
            <v>1</v>
          </cell>
          <cell r="F94">
            <v>988</v>
          </cell>
          <cell r="G94" t="str">
            <v>MEAN</v>
          </cell>
          <cell r="H94">
            <v>10.295546558704453</v>
          </cell>
          <cell r="I94">
            <v>15.147773279352228</v>
          </cell>
          <cell r="J94">
            <v>6.2520242914979756</v>
          </cell>
          <cell r="K94">
            <v>91.990745006966833</v>
          </cell>
        </row>
        <row r="95">
          <cell r="D95" t="str">
            <v>0118C2</v>
          </cell>
          <cell r="E95">
            <v>1</v>
          </cell>
          <cell r="F95">
            <v>674</v>
          </cell>
          <cell r="G95" t="str">
            <v>MEAN</v>
          </cell>
          <cell r="H95">
            <v>8.8264094955489618</v>
          </cell>
          <cell r="I95">
            <v>15.943620178041543</v>
          </cell>
          <cell r="J95">
            <v>7.7136498516320477</v>
          </cell>
          <cell r="K95">
            <v>62.656063015232164</v>
          </cell>
        </row>
        <row r="96">
          <cell r="D96" t="str">
            <v>0118D0</v>
          </cell>
          <cell r="E96">
            <v>1</v>
          </cell>
          <cell r="F96">
            <v>6963</v>
          </cell>
          <cell r="G96" t="str">
            <v>MEAN</v>
          </cell>
          <cell r="H96">
            <v>37.307482407008472</v>
          </cell>
          <cell r="I96">
            <v>8.3558810857389059</v>
          </cell>
          <cell r="J96">
            <v>3.3713916415338216</v>
          </cell>
          <cell r="K96">
            <v>75.692194456412437</v>
          </cell>
        </row>
        <row r="97">
          <cell r="D97" t="str">
            <v>0118D1</v>
          </cell>
          <cell r="E97">
            <v>1</v>
          </cell>
          <cell r="F97">
            <v>1113</v>
          </cell>
          <cell r="G97" t="str">
            <v>MEAN</v>
          </cell>
          <cell r="H97">
            <v>39.235399820305481</v>
          </cell>
          <cell r="I97">
            <v>11.446540880503145</v>
          </cell>
          <cell r="J97">
            <v>4.6702605570530098</v>
          </cell>
          <cell r="K97">
            <v>62.058241609052772</v>
          </cell>
        </row>
        <row r="98">
          <cell r="D98" t="str">
            <v>0118D2</v>
          </cell>
          <cell r="E98">
            <v>1</v>
          </cell>
          <cell r="F98">
            <v>475</v>
          </cell>
          <cell r="G98" t="str">
            <v>MEAN</v>
          </cell>
          <cell r="H98">
            <v>29.433684210526316</v>
          </cell>
          <cell r="I98">
            <v>15.309473684210527</v>
          </cell>
          <cell r="J98">
            <v>7.24</v>
          </cell>
          <cell r="K98">
            <v>32.820205286783512</v>
          </cell>
        </row>
        <row r="99">
          <cell r="D99" t="str">
            <v>0121A0</v>
          </cell>
          <cell r="E99">
            <v>1</v>
          </cell>
          <cell r="F99">
            <v>11816</v>
          </cell>
          <cell r="G99" t="str">
            <v>MEAN</v>
          </cell>
          <cell r="H99">
            <v>51.602911306702779</v>
          </cell>
          <cell r="I99">
            <v>5.0726134055517944</v>
          </cell>
          <cell r="J99">
            <v>2.3537576167907921</v>
          </cell>
          <cell r="K99">
            <v>104.83352234258622</v>
          </cell>
        </row>
        <row r="100">
          <cell r="D100" t="str">
            <v>0121A1</v>
          </cell>
          <cell r="E100">
            <v>1</v>
          </cell>
          <cell r="F100">
            <v>1513</v>
          </cell>
          <cell r="G100" t="str">
            <v>MEAN</v>
          </cell>
          <cell r="H100">
            <v>59.689358889623264</v>
          </cell>
          <cell r="I100">
            <v>5.484467944481163</v>
          </cell>
          <cell r="J100">
            <v>2.6959682749504297</v>
          </cell>
          <cell r="K100">
            <v>68.83472785763955</v>
          </cell>
        </row>
        <row r="101">
          <cell r="D101" t="str">
            <v>0121A2</v>
          </cell>
          <cell r="E101">
            <v>1</v>
          </cell>
          <cell r="F101">
            <v>594</v>
          </cell>
          <cell r="G101" t="str">
            <v>MEAN</v>
          </cell>
          <cell r="H101">
            <v>53.606060606060609</v>
          </cell>
          <cell r="I101">
            <v>5.7255892255892258</v>
          </cell>
          <cell r="J101">
            <v>2.595959595959596</v>
          </cell>
          <cell r="K101">
            <v>102.71035180780547</v>
          </cell>
        </row>
        <row r="102">
          <cell r="D102" t="str">
            <v>0121B0</v>
          </cell>
          <cell r="E102">
            <v>1</v>
          </cell>
          <cell r="F102">
            <v>1862</v>
          </cell>
          <cell r="G102" t="str">
            <v>MEAN</v>
          </cell>
          <cell r="H102">
            <v>56.888292158968852</v>
          </cell>
          <cell r="I102">
            <v>10.093984962406015</v>
          </cell>
          <cell r="J102">
            <v>2.853920515574651</v>
          </cell>
          <cell r="K102">
            <v>107.33551736484067</v>
          </cell>
        </row>
        <row r="103">
          <cell r="D103" t="str">
            <v>0121B1</v>
          </cell>
          <cell r="E103">
            <v>1</v>
          </cell>
          <cell r="F103">
            <v>684</v>
          </cell>
          <cell r="G103" t="str">
            <v>MEAN</v>
          </cell>
          <cell r="H103">
            <v>66.181286549707607</v>
          </cell>
          <cell r="I103">
            <v>10.457602339181287</v>
          </cell>
          <cell r="J103">
            <v>3.4078947368421053</v>
          </cell>
          <cell r="K103">
            <v>68.006055743451938</v>
          </cell>
        </row>
        <row r="104">
          <cell r="D104" t="str">
            <v>0121B2</v>
          </cell>
          <cell r="E104">
            <v>1</v>
          </cell>
          <cell r="F104">
            <v>504</v>
          </cell>
          <cell r="G104" t="str">
            <v>MEAN</v>
          </cell>
          <cell r="H104">
            <v>59.742063492063494</v>
          </cell>
          <cell r="I104">
            <v>10.648809523809524</v>
          </cell>
          <cell r="J104">
            <v>3.123015873015873</v>
          </cell>
          <cell r="K104">
            <v>102.65474191257645</v>
          </cell>
        </row>
        <row r="105">
          <cell r="D105" t="str">
            <v>0121C0</v>
          </cell>
          <cell r="E105">
            <v>1</v>
          </cell>
          <cell r="F105">
            <v>801</v>
          </cell>
          <cell r="G105" t="str">
            <v>MEAN</v>
          </cell>
          <cell r="H105">
            <v>42.596754057428214</v>
          </cell>
          <cell r="I105">
            <v>14.399500624219725</v>
          </cell>
          <cell r="J105">
            <v>4.0911360799001244</v>
          </cell>
          <cell r="K105">
            <v>109.33420724094879</v>
          </cell>
        </row>
        <row r="106">
          <cell r="D106" t="str">
            <v>0121C1</v>
          </cell>
          <cell r="E106">
            <v>1</v>
          </cell>
          <cell r="F106">
            <v>498</v>
          </cell>
          <cell r="G106" t="str">
            <v>MEAN</v>
          </cell>
          <cell r="H106">
            <v>67.098393574297191</v>
          </cell>
          <cell r="I106">
            <v>14.204819277108435</v>
          </cell>
          <cell r="J106">
            <v>4.3493975903614457</v>
          </cell>
          <cell r="K106">
            <v>64.271188406053412</v>
          </cell>
        </row>
        <row r="107">
          <cell r="D107" t="str">
            <v>0121C2</v>
          </cell>
          <cell r="E107">
            <v>1</v>
          </cell>
          <cell r="F107">
            <v>828</v>
          </cell>
          <cell r="G107" t="str">
            <v>MEAN</v>
          </cell>
          <cell r="H107">
            <v>57.987922705314013</v>
          </cell>
          <cell r="I107">
            <v>14.770531400966183</v>
          </cell>
          <cell r="J107">
            <v>4.2536231884057969</v>
          </cell>
          <cell r="K107">
            <v>99.374118186614652</v>
          </cell>
        </row>
        <row r="108">
          <cell r="D108" t="str">
            <v>0124A0</v>
          </cell>
          <cell r="E108">
            <v>1</v>
          </cell>
          <cell r="F108">
            <v>15098</v>
          </cell>
          <cell r="G108" t="str">
            <v>MEAN</v>
          </cell>
          <cell r="H108">
            <v>44.32626837991787</v>
          </cell>
          <cell r="I108">
            <v>4.9553583256060403</v>
          </cell>
          <cell r="J108">
            <v>2.310570936547887</v>
          </cell>
          <cell r="K108">
            <v>98.881285600741435</v>
          </cell>
        </row>
        <row r="109">
          <cell r="D109" t="str">
            <v>0124A1</v>
          </cell>
          <cell r="E109">
            <v>1</v>
          </cell>
          <cell r="F109">
            <v>2282</v>
          </cell>
          <cell r="G109" t="str">
            <v>MEAN</v>
          </cell>
          <cell r="H109">
            <v>61.038562664329532</v>
          </cell>
          <cell r="I109">
            <v>5.4347063978965817</v>
          </cell>
          <cell r="J109">
            <v>2.4794040315512706</v>
          </cell>
          <cell r="K109">
            <v>82.459084375549367</v>
          </cell>
        </row>
        <row r="110">
          <cell r="D110" t="str">
            <v>0124A2</v>
          </cell>
          <cell r="E110">
            <v>1</v>
          </cell>
          <cell r="F110">
            <v>205</v>
          </cell>
          <cell r="G110" t="str">
            <v>MEAN</v>
          </cell>
          <cell r="H110">
            <v>54.209756097560977</v>
          </cell>
          <cell r="I110">
            <v>5.7365853658536583</v>
          </cell>
          <cell r="J110">
            <v>2.6829268292682928</v>
          </cell>
          <cell r="K110">
            <v>83.539087173087438</v>
          </cell>
        </row>
        <row r="111">
          <cell r="D111" t="str">
            <v>0124B0</v>
          </cell>
          <cell r="E111">
            <v>1</v>
          </cell>
          <cell r="F111">
            <v>4405</v>
          </cell>
          <cell r="G111" t="str">
            <v>MEAN</v>
          </cell>
          <cell r="H111">
            <v>27.015664018161182</v>
          </cell>
          <cell r="I111">
            <v>12.693757094211124</v>
          </cell>
          <cell r="J111">
            <v>4.2994324631101017</v>
          </cell>
          <cell r="K111">
            <v>94.06989027620159</v>
          </cell>
        </row>
        <row r="112">
          <cell r="D112" t="str">
            <v>0124B1</v>
          </cell>
          <cell r="E112">
            <v>1</v>
          </cell>
          <cell r="F112">
            <v>1689</v>
          </cell>
          <cell r="G112" t="str">
            <v>MEAN</v>
          </cell>
          <cell r="H112">
            <v>55.161634103019537</v>
          </cell>
          <cell r="I112">
            <v>12.40793368857312</v>
          </cell>
          <cell r="J112">
            <v>3.8892835997631736</v>
          </cell>
          <cell r="K112">
            <v>52.630445741953352</v>
          </cell>
        </row>
        <row r="113">
          <cell r="D113" t="str">
            <v>0124B2</v>
          </cell>
          <cell r="E113">
            <v>1</v>
          </cell>
          <cell r="F113">
            <v>685</v>
          </cell>
          <cell r="G113" t="str">
            <v>MEAN</v>
          </cell>
          <cell r="H113">
            <v>44.760583941605837</v>
          </cell>
          <cell r="I113">
            <v>13.827737226277373</v>
          </cell>
          <cell r="J113">
            <v>3.9372262773722628</v>
          </cell>
          <cell r="K113">
            <v>65.906802270932346</v>
          </cell>
        </row>
        <row r="114">
          <cell r="D114" t="str">
            <v>0127A0</v>
          </cell>
          <cell r="E114">
            <v>1</v>
          </cell>
          <cell r="F114">
            <v>67556</v>
          </cell>
          <cell r="G114" t="str">
            <v>MEAN</v>
          </cell>
          <cell r="H114">
            <v>80.532669192965841</v>
          </cell>
          <cell r="I114">
            <v>6.6273165966013385</v>
          </cell>
          <cell r="J114">
            <v>4.4565989697436201</v>
          </cell>
          <cell r="K114">
            <v>86.09313335109681</v>
          </cell>
        </row>
        <row r="115">
          <cell r="D115" t="str">
            <v>0127A1</v>
          </cell>
          <cell r="E115">
            <v>1</v>
          </cell>
          <cell r="F115">
            <v>17848</v>
          </cell>
          <cell r="G115" t="str">
            <v>MEAN</v>
          </cell>
          <cell r="H115">
            <v>83.264175257731964</v>
          </cell>
          <cell r="I115">
            <v>8.5840430300313759</v>
          </cell>
          <cell r="J115">
            <v>4.9611721201255046</v>
          </cell>
          <cell r="K115">
            <v>29.335697756004762</v>
          </cell>
        </row>
        <row r="116">
          <cell r="D116" t="str">
            <v>0127A2</v>
          </cell>
          <cell r="E116">
            <v>1</v>
          </cell>
          <cell r="F116">
            <v>5880</v>
          </cell>
          <cell r="G116" t="str">
            <v>MEAN</v>
          </cell>
          <cell r="H116">
            <v>83.615306122448985</v>
          </cell>
          <cell r="I116">
            <v>8.7147959183673471</v>
          </cell>
          <cell r="J116">
            <v>5.1974489795918366</v>
          </cell>
          <cell r="K116">
            <v>23.591545586998148</v>
          </cell>
        </row>
        <row r="117">
          <cell r="D117" t="str">
            <v>0127B0</v>
          </cell>
          <cell r="E117">
            <v>1</v>
          </cell>
          <cell r="F117">
            <v>1758</v>
          </cell>
          <cell r="G117" t="str">
            <v>MEAN</v>
          </cell>
          <cell r="H117">
            <v>80.998862343572242</v>
          </cell>
          <cell r="I117">
            <v>14.080204778156997</v>
          </cell>
          <cell r="J117">
            <v>5.7064846416382249</v>
          </cell>
          <cell r="K117">
            <v>89.148028062191869</v>
          </cell>
        </row>
        <row r="118">
          <cell r="D118" t="str">
            <v>0127B1</v>
          </cell>
          <cell r="E118">
            <v>1</v>
          </cell>
          <cell r="F118">
            <v>11210</v>
          </cell>
          <cell r="G118" t="str">
            <v>MEAN</v>
          </cell>
          <cell r="H118">
            <v>84.108028545941124</v>
          </cell>
          <cell r="I118">
            <v>14.636217662801071</v>
          </cell>
          <cell r="J118">
            <v>6.5818911685994648</v>
          </cell>
          <cell r="K118">
            <v>28.690315490362575</v>
          </cell>
        </row>
        <row r="119">
          <cell r="D119" t="str">
            <v>0127B2</v>
          </cell>
          <cell r="E119">
            <v>1</v>
          </cell>
          <cell r="F119">
            <v>5008</v>
          </cell>
          <cell r="G119" t="str">
            <v>MEAN</v>
          </cell>
          <cell r="H119">
            <v>84.408546325878589</v>
          </cell>
          <cell r="I119">
            <v>14.772563897763579</v>
          </cell>
          <cell r="J119">
            <v>6.6709265175718846</v>
          </cell>
          <cell r="K119">
            <v>26.451158707889611</v>
          </cell>
        </row>
        <row r="120">
          <cell r="D120" t="str">
            <v>0130A0</v>
          </cell>
          <cell r="E120">
            <v>1</v>
          </cell>
          <cell r="F120">
            <v>32531</v>
          </cell>
          <cell r="G120" t="str">
            <v>MEAN</v>
          </cell>
          <cell r="H120">
            <v>51.869170944637425</v>
          </cell>
          <cell r="I120">
            <v>5.2610125726230361</v>
          </cell>
          <cell r="J120">
            <v>2.4951584642341151</v>
          </cell>
          <cell r="K120">
            <v>95.375403973645419</v>
          </cell>
        </row>
        <row r="121">
          <cell r="D121" t="str">
            <v>0130A1</v>
          </cell>
          <cell r="E121">
            <v>1</v>
          </cell>
          <cell r="F121">
            <v>3618</v>
          </cell>
          <cell r="G121" t="str">
            <v>MEAN</v>
          </cell>
          <cell r="H121">
            <v>56.344389165284689</v>
          </cell>
          <cell r="I121">
            <v>5.5403537866224433</v>
          </cell>
          <cell r="J121">
            <v>2.7202874516307354</v>
          </cell>
          <cell r="K121">
            <v>92.722051658282822</v>
          </cell>
        </row>
        <row r="122">
          <cell r="D122" t="str">
            <v>0130A2</v>
          </cell>
          <cell r="E122">
            <v>1</v>
          </cell>
          <cell r="F122">
            <v>1640</v>
          </cell>
          <cell r="G122" t="str">
            <v>MEAN</v>
          </cell>
          <cell r="H122">
            <v>51.579268292682926</v>
          </cell>
          <cell r="I122">
            <v>5.5951219512195118</v>
          </cell>
          <cell r="J122">
            <v>2.5048780487804878</v>
          </cell>
          <cell r="K122">
            <v>112.63138359483671</v>
          </cell>
        </row>
        <row r="123">
          <cell r="D123" t="str">
            <v>0130B0</v>
          </cell>
          <cell r="E123">
            <v>1</v>
          </cell>
          <cell r="F123">
            <v>8379</v>
          </cell>
          <cell r="G123" t="str">
            <v>MEAN</v>
          </cell>
          <cell r="H123">
            <v>51.439431913116124</v>
          </cell>
          <cell r="I123">
            <v>10.293113736722759</v>
          </cell>
          <cell r="J123">
            <v>3.2943071965628357</v>
          </cell>
          <cell r="K123">
            <v>96.380242272347488</v>
          </cell>
        </row>
        <row r="124">
          <cell r="D124" t="str">
            <v>0130B1</v>
          </cell>
          <cell r="E124">
            <v>1</v>
          </cell>
          <cell r="F124">
            <v>1719</v>
          </cell>
          <cell r="G124" t="str">
            <v>MEAN</v>
          </cell>
          <cell r="H124">
            <v>60.1151832460733</v>
          </cell>
          <cell r="I124">
            <v>10.475858057009889</v>
          </cell>
          <cell r="J124">
            <v>3.6532867946480514</v>
          </cell>
          <cell r="K124">
            <v>74.582909759730043</v>
          </cell>
        </row>
        <row r="125">
          <cell r="D125" t="str">
            <v>0130B2</v>
          </cell>
          <cell r="E125">
            <v>1</v>
          </cell>
          <cell r="F125">
            <v>938</v>
          </cell>
          <cell r="G125" t="str">
            <v>MEAN</v>
          </cell>
          <cell r="H125">
            <v>54.723880597014926</v>
          </cell>
          <cell r="I125">
            <v>10.684434968017058</v>
          </cell>
          <cell r="J125">
            <v>3.3336886993603412</v>
          </cell>
          <cell r="K125">
            <v>96.427853573639993</v>
          </cell>
        </row>
        <row r="126">
          <cell r="D126" t="str">
            <v>0130C0</v>
          </cell>
          <cell r="E126">
            <v>1</v>
          </cell>
          <cell r="F126">
            <v>6334</v>
          </cell>
          <cell r="G126" t="str">
            <v>MEAN</v>
          </cell>
          <cell r="H126">
            <v>37.658035996210927</v>
          </cell>
          <cell r="I126">
            <v>14.660562046100411</v>
          </cell>
          <cell r="J126">
            <v>4.8075465740448378</v>
          </cell>
          <cell r="K126">
            <v>88.148110725186967</v>
          </cell>
        </row>
        <row r="127">
          <cell r="D127" t="str">
            <v>0130C1</v>
          </cell>
          <cell r="E127">
            <v>1</v>
          </cell>
          <cell r="F127">
            <v>1996</v>
          </cell>
          <cell r="G127" t="str">
            <v>MEAN</v>
          </cell>
          <cell r="H127">
            <v>58.645791583166336</v>
          </cell>
          <cell r="I127">
            <v>14.637775551102205</v>
          </cell>
          <cell r="J127">
            <v>4.9984969939879758</v>
          </cell>
          <cell r="K127">
            <v>64.527299559267718</v>
          </cell>
        </row>
        <row r="128">
          <cell r="D128" t="str">
            <v>0130C2</v>
          </cell>
          <cell r="E128">
            <v>1</v>
          </cell>
          <cell r="F128">
            <v>2583</v>
          </cell>
          <cell r="G128" t="str">
            <v>MEAN</v>
          </cell>
          <cell r="H128">
            <v>47.29152148664344</v>
          </cell>
          <cell r="I128">
            <v>15.007742934572203</v>
          </cell>
          <cell r="J128">
            <v>4.8598528842431286</v>
          </cell>
          <cell r="K128">
            <v>81.430926620251441</v>
          </cell>
        </row>
        <row r="129">
          <cell r="D129" t="str">
            <v>0130D0</v>
          </cell>
          <cell r="E129">
            <v>1</v>
          </cell>
          <cell r="F129">
            <v>5991</v>
          </cell>
          <cell r="G129" t="str">
            <v>MEAN</v>
          </cell>
          <cell r="H129">
            <v>80.21599065264563</v>
          </cell>
          <cell r="I129">
            <v>5.8637956935403102</v>
          </cell>
          <cell r="J129">
            <v>2.8345852111500585</v>
          </cell>
          <cell r="K129">
            <v>94.656982696266724</v>
          </cell>
        </row>
        <row r="130">
          <cell r="D130" t="str">
            <v>0130D1</v>
          </cell>
          <cell r="E130">
            <v>1</v>
          </cell>
          <cell r="F130">
            <v>1634</v>
          </cell>
          <cell r="G130" t="str">
            <v>MEAN</v>
          </cell>
          <cell r="H130">
            <v>81.719706242350057</v>
          </cell>
          <cell r="I130">
            <v>6.1927784577723379</v>
          </cell>
          <cell r="J130">
            <v>2.9951040391676869</v>
          </cell>
          <cell r="K130">
            <v>42.018017458625131</v>
          </cell>
        </row>
        <row r="131">
          <cell r="D131" t="str">
            <v>0130D2</v>
          </cell>
          <cell r="E131">
            <v>1</v>
          </cell>
          <cell r="F131">
            <v>215</v>
          </cell>
          <cell r="G131" t="str">
            <v>MEAN</v>
          </cell>
          <cell r="H131">
            <v>81.720930232558146</v>
          </cell>
          <cell r="I131">
            <v>6.3860465116279066</v>
          </cell>
          <cell r="J131">
            <v>3.3209302325581396</v>
          </cell>
          <cell r="K131">
            <v>31.188834300452847</v>
          </cell>
        </row>
        <row r="132">
          <cell r="D132" t="str">
            <v>0130E0</v>
          </cell>
          <cell r="E132">
            <v>1</v>
          </cell>
          <cell r="F132">
            <v>4176</v>
          </cell>
          <cell r="G132" t="str">
            <v>MEAN</v>
          </cell>
          <cell r="H132">
            <v>80.825670498084293</v>
          </cell>
          <cell r="I132">
            <v>11.366379310344827</v>
          </cell>
          <cell r="J132">
            <v>3.9779693486590038</v>
          </cell>
          <cell r="K132">
            <v>84.418785919540298</v>
          </cell>
        </row>
        <row r="133">
          <cell r="D133" t="str">
            <v>0130E1</v>
          </cell>
          <cell r="E133">
            <v>1</v>
          </cell>
          <cell r="F133">
            <v>4644</v>
          </cell>
          <cell r="G133" t="str">
            <v>MEAN</v>
          </cell>
          <cell r="H133">
            <v>82.701119724375545</v>
          </cell>
          <cell r="I133">
            <v>12.70198105081826</v>
          </cell>
          <cell r="J133">
            <v>4.6246770025839794</v>
          </cell>
          <cell r="K133">
            <v>40.078265216849388</v>
          </cell>
        </row>
        <row r="134">
          <cell r="D134" t="str">
            <v>0130E2</v>
          </cell>
          <cell r="E134">
            <v>1</v>
          </cell>
          <cell r="F134">
            <v>1239</v>
          </cell>
          <cell r="G134" t="str">
            <v>MEAN</v>
          </cell>
          <cell r="H134">
            <v>82.773204196933008</v>
          </cell>
          <cell r="I134">
            <v>13.425343018563357</v>
          </cell>
          <cell r="J134">
            <v>5.0895883777239712</v>
          </cell>
          <cell r="K134">
            <v>34.908980638428694</v>
          </cell>
        </row>
        <row r="135">
          <cell r="D135" t="str">
            <v>0134A0</v>
          </cell>
          <cell r="E135">
            <v>1</v>
          </cell>
          <cell r="F135">
            <v>3492</v>
          </cell>
          <cell r="G135" t="str">
            <v>MEAN</v>
          </cell>
          <cell r="H135">
            <v>43.874856815578468</v>
          </cell>
          <cell r="I135">
            <v>6.770332187857961</v>
          </cell>
          <cell r="J135">
            <v>2.4006300114547536</v>
          </cell>
          <cell r="K135">
            <v>90.588459335624151</v>
          </cell>
        </row>
        <row r="136">
          <cell r="D136" t="str">
            <v>0134A1</v>
          </cell>
          <cell r="E136">
            <v>1</v>
          </cell>
          <cell r="F136">
            <v>478</v>
          </cell>
          <cell r="G136" t="str">
            <v>MEAN</v>
          </cell>
          <cell r="H136">
            <v>41.805439330543933</v>
          </cell>
          <cell r="I136">
            <v>8.1945606694560666</v>
          </cell>
          <cell r="J136">
            <v>2.5899581589958158</v>
          </cell>
          <cell r="K136">
            <v>116.08222596801571</v>
          </cell>
        </row>
        <row r="137">
          <cell r="D137" t="str">
            <v>0134A2</v>
          </cell>
          <cell r="E137">
            <v>1</v>
          </cell>
          <cell r="F137">
            <v>55</v>
          </cell>
          <cell r="G137" t="str">
            <v>MEAN</v>
          </cell>
          <cell r="H137">
            <v>40.654545454545456</v>
          </cell>
          <cell r="I137">
            <v>9.1999999999999993</v>
          </cell>
          <cell r="J137">
            <v>2.9636363636363638</v>
          </cell>
          <cell r="K137">
            <v>136.31493718130145</v>
          </cell>
        </row>
        <row r="138">
          <cell r="D138" t="str">
            <v>0134B0</v>
          </cell>
          <cell r="E138">
            <v>1</v>
          </cell>
          <cell r="F138">
            <v>1572</v>
          </cell>
          <cell r="G138" t="str">
            <v>MEAN</v>
          </cell>
          <cell r="H138">
            <v>41.521628498727736</v>
          </cell>
          <cell r="I138">
            <v>14.557251908396946</v>
          </cell>
          <cell r="J138">
            <v>3.0788804071246818</v>
          </cell>
          <cell r="K138">
            <v>71.32452290076337</v>
          </cell>
        </row>
        <row r="139">
          <cell r="D139" t="str">
            <v>0134B1</v>
          </cell>
          <cell r="E139">
            <v>1</v>
          </cell>
          <cell r="F139">
            <v>920</v>
          </cell>
          <cell r="G139" t="str">
            <v>MEAN</v>
          </cell>
          <cell r="H139">
            <v>44.879347826086956</v>
          </cell>
          <cell r="I139">
            <v>14.995652173913044</v>
          </cell>
          <cell r="J139">
            <v>3.5021739130434781</v>
          </cell>
          <cell r="K139">
            <v>105.29075819781252</v>
          </cell>
        </row>
        <row r="140">
          <cell r="D140" t="str">
            <v>0134B2</v>
          </cell>
          <cell r="E140">
            <v>1</v>
          </cell>
          <cell r="F140">
            <v>509</v>
          </cell>
          <cell r="G140" t="str">
            <v>MEAN</v>
          </cell>
          <cell r="H140">
            <v>44.043222003929273</v>
          </cell>
          <cell r="I140">
            <v>15.512770137524559</v>
          </cell>
          <cell r="J140">
            <v>3.8860510805500983</v>
          </cell>
          <cell r="K140">
            <v>102.1382480349189</v>
          </cell>
        </row>
        <row r="141">
          <cell r="D141" t="str">
            <v>0135A0</v>
          </cell>
          <cell r="E141">
            <v>1</v>
          </cell>
          <cell r="F141">
            <v>12179</v>
          </cell>
          <cell r="G141" t="str">
            <v>MEAN</v>
          </cell>
          <cell r="H141">
            <v>40.657443139830853</v>
          </cell>
          <cell r="I141">
            <v>9.709335741850726</v>
          </cell>
          <cell r="J141">
            <v>3.5546432383611135</v>
          </cell>
          <cell r="K141">
            <v>100.22860935490067</v>
          </cell>
        </row>
        <row r="142">
          <cell r="D142" t="str">
            <v>0135A1</v>
          </cell>
          <cell r="E142">
            <v>1</v>
          </cell>
          <cell r="F142">
            <v>2326</v>
          </cell>
          <cell r="G142" t="str">
            <v>MEAN</v>
          </cell>
          <cell r="H142">
            <v>47.017196904557181</v>
          </cell>
          <cell r="I142">
            <v>12.256663800515907</v>
          </cell>
          <cell r="J142">
            <v>4.0442820292347381</v>
          </cell>
          <cell r="K142">
            <v>99.209581081737369</v>
          </cell>
        </row>
        <row r="143">
          <cell r="D143" t="str">
            <v>0135A2</v>
          </cell>
          <cell r="E143">
            <v>1</v>
          </cell>
          <cell r="F143">
            <v>1151</v>
          </cell>
          <cell r="G143" t="str">
            <v>MEAN</v>
          </cell>
          <cell r="H143">
            <v>44.912250217202434</v>
          </cell>
          <cell r="I143">
            <v>14.096437880104258</v>
          </cell>
          <cell r="J143">
            <v>5.1155516941789747</v>
          </cell>
          <cell r="K143">
            <v>79.735801397981135</v>
          </cell>
        </row>
        <row r="144">
          <cell r="D144" t="str">
            <v>0137A0</v>
          </cell>
          <cell r="E144">
            <v>1</v>
          </cell>
          <cell r="F144">
            <v>2924</v>
          </cell>
          <cell r="G144" t="str">
            <v>MEAN</v>
          </cell>
          <cell r="H144">
            <v>42.695964432284541</v>
          </cell>
          <cell r="I144">
            <v>6.2920656634746921</v>
          </cell>
          <cell r="J144">
            <v>2.5646374829001366</v>
          </cell>
          <cell r="K144">
            <v>45.227849977200187</v>
          </cell>
        </row>
        <row r="145">
          <cell r="D145" t="str">
            <v>0137A1</v>
          </cell>
          <cell r="E145">
            <v>1</v>
          </cell>
          <cell r="F145">
            <v>548</v>
          </cell>
          <cell r="G145" t="str">
            <v>MEAN</v>
          </cell>
          <cell r="H145">
            <v>41.113138686131386</v>
          </cell>
          <cell r="I145">
            <v>7.5492700729927007</v>
          </cell>
          <cell r="J145">
            <v>2.9124087591240877</v>
          </cell>
          <cell r="K145">
            <v>51.595124927278782</v>
          </cell>
        </row>
        <row r="146">
          <cell r="D146" t="str">
            <v>0137A2</v>
          </cell>
          <cell r="E146">
            <v>1</v>
          </cell>
          <cell r="F146">
            <v>134</v>
          </cell>
          <cell r="G146" t="str">
            <v>MEAN</v>
          </cell>
          <cell r="H146">
            <v>44.305970149253731</v>
          </cell>
          <cell r="I146">
            <v>8.7985074626865671</v>
          </cell>
          <cell r="J146">
            <v>2.8208955223880596</v>
          </cell>
          <cell r="K146">
            <v>51.040495577667066</v>
          </cell>
        </row>
        <row r="147">
          <cell r="D147" t="str">
            <v>0137B0</v>
          </cell>
          <cell r="E147">
            <v>1</v>
          </cell>
          <cell r="F147">
            <v>1565</v>
          </cell>
          <cell r="G147" t="str">
            <v>MEAN</v>
          </cell>
          <cell r="H147">
            <v>39.389776357827479</v>
          </cell>
          <cell r="I147">
            <v>5.9169329073482428</v>
          </cell>
          <cell r="J147">
            <v>2.4798722044728434</v>
          </cell>
          <cell r="K147">
            <v>141.64607028753994</v>
          </cell>
        </row>
        <row r="148">
          <cell r="D148" t="str">
            <v>0137B1</v>
          </cell>
          <cell r="E148">
            <v>1</v>
          </cell>
          <cell r="F148">
            <v>340</v>
          </cell>
          <cell r="G148" t="str">
            <v>MEAN</v>
          </cell>
          <cell r="H148">
            <v>40.14411764705882</v>
          </cell>
          <cell r="I148">
            <v>7.6</v>
          </cell>
          <cell r="J148">
            <v>2.9441176470588237</v>
          </cell>
          <cell r="K148">
            <v>145.44753363492615</v>
          </cell>
        </row>
        <row r="149">
          <cell r="D149" t="str">
            <v>0137B2</v>
          </cell>
          <cell r="E149">
            <v>1</v>
          </cell>
          <cell r="F149">
            <v>66</v>
          </cell>
          <cell r="G149" t="str">
            <v>MEAN</v>
          </cell>
          <cell r="H149">
            <v>43.363636363636367</v>
          </cell>
          <cell r="I149">
            <v>8.8636363636363633</v>
          </cell>
          <cell r="J149">
            <v>2.5606060606060606</v>
          </cell>
          <cell r="K149">
            <v>157.12924310347742</v>
          </cell>
        </row>
        <row r="150">
          <cell r="D150" t="str">
            <v>0137C0</v>
          </cell>
          <cell r="E150">
            <v>1</v>
          </cell>
          <cell r="F150">
            <v>290</v>
          </cell>
          <cell r="G150" t="str">
            <v>MEAN</v>
          </cell>
          <cell r="H150">
            <v>34.810344827586206</v>
          </cell>
          <cell r="I150">
            <v>14.044827586206896</v>
          </cell>
          <cell r="J150">
            <v>3.8103448275862069</v>
          </cell>
          <cell r="K150">
            <v>63.104022988505754</v>
          </cell>
        </row>
        <row r="151">
          <cell r="D151" t="str">
            <v>0137C1</v>
          </cell>
          <cell r="E151">
            <v>1</v>
          </cell>
          <cell r="F151">
            <v>451</v>
          </cell>
          <cell r="G151" t="str">
            <v>MEAN</v>
          </cell>
          <cell r="H151">
            <v>47.235033259423503</v>
          </cell>
          <cell r="I151">
            <v>13.922394678492239</v>
          </cell>
          <cell r="J151">
            <v>3.379157427937916</v>
          </cell>
          <cell r="K151">
            <v>93.816033688982316</v>
          </cell>
        </row>
        <row r="152">
          <cell r="D152" t="str">
            <v>0137C2</v>
          </cell>
          <cell r="E152">
            <v>1</v>
          </cell>
          <cell r="F152">
            <v>259</v>
          </cell>
          <cell r="G152" t="str">
            <v>MEAN</v>
          </cell>
          <cell r="H152">
            <v>49.355212355212352</v>
          </cell>
          <cell r="I152">
            <v>13.965250965250965</v>
          </cell>
          <cell r="J152">
            <v>3.5212355212355213</v>
          </cell>
          <cell r="K152">
            <v>97.138646987141627</v>
          </cell>
        </row>
        <row r="153">
          <cell r="D153" t="str">
            <v>0138A0</v>
          </cell>
          <cell r="E153">
            <v>1</v>
          </cell>
          <cell r="F153">
            <v>17618</v>
          </cell>
          <cell r="G153" t="str">
            <v>MEAN</v>
          </cell>
          <cell r="H153">
            <v>47.928993075263932</v>
          </cell>
          <cell r="I153">
            <v>6.7240889998864795</v>
          </cell>
          <cell r="J153">
            <v>2.5735611306618233</v>
          </cell>
          <cell r="K153">
            <v>84.777820978544895</v>
          </cell>
        </row>
        <row r="154">
          <cell r="D154" t="str">
            <v>0138A1</v>
          </cell>
          <cell r="E154">
            <v>1</v>
          </cell>
          <cell r="F154">
            <v>3244</v>
          </cell>
          <cell r="G154" t="str">
            <v>MEAN</v>
          </cell>
          <cell r="H154">
            <v>53.454993834771884</v>
          </cell>
          <cell r="I154">
            <v>9.4241676942046855</v>
          </cell>
          <cell r="J154">
            <v>3.0394574599260173</v>
          </cell>
          <cell r="K154">
            <v>87.736182278828835</v>
          </cell>
        </row>
        <row r="155">
          <cell r="D155" t="str">
            <v>0138A2</v>
          </cell>
          <cell r="E155">
            <v>1</v>
          </cell>
          <cell r="F155">
            <v>1307</v>
          </cell>
          <cell r="G155" t="str">
            <v>MEAN</v>
          </cell>
          <cell r="H155">
            <v>55.767406273909714</v>
          </cell>
          <cell r="I155">
            <v>11.608263198163733</v>
          </cell>
          <cell r="J155">
            <v>3.4338179035960215</v>
          </cell>
          <cell r="K155">
            <v>81.359916292576187</v>
          </cell>
        </row>
        <row r="156">
          <cell r="D156" t="str">
            <v>0139A0</v>
          </cell>
          <cell r="E156">
            <v>1</v>
          </cell>
          <cell r="F156">
            <v>3598</v>
          </cell>
          <cell r="G156" t="str">
            <v>MEAN</v>
          </cell>
          <cell r="H156">
            <v>45.295997776542521</v>
          </cell>
          <cell r="I156">
            <v>7.2123401889938856</v>
          </cell>
          <cell r="J156">
            <v>2.7231795441912174</v>
          </cell>
          <cell r="K156">
            <v>76.06032981285901</v>
          </cell>
        </row>
        <row r="157">
          <cell r="D157" t="str">
            <v>0139A1</v>
          </cell>
          <cell r="E157">
            <v>1</v>
          </cell>
          <cell r="F157">
            <v>810</v>
          </cell>
          <cell r="G157" t="str">
            <v>MEAN</v>
          </cell>
          <cell r="H157">
            <v>60.196296296296296</v>
          </cell>
          <cell r="I157">
            <v>9.2407407407407405</v>
          </cell>
          <cell r="J157">
            <v>2.9703703703703703</v>
          </cell>
          <cell r="K157">
            <v>68.439741907415723</v>
          </cell>
        </row>
        <row r="158">
          <cell r="D158" t="str">
            <v>0139A2</v>
          </cell>
          <cell r="E158">
            <v>1</v>
          </cell>
          <cell r="F158">
            <v>367</v>
          </cell>
          <cell r="G158" t="str">
            <v>MEAN</v>
          </cell>
          <cell r="H158">
            <v>57.923705722070842</v>
          </cell>
          <cell r="I158">
            <v>10.239782016348775</v>
          </cell>
          <cell r="J158">
            <v>3.1253405994550407</v>
          </cell>
          <cell r="K158">
            <v>74.358768176761274</v>
          </cell>
        </row>
        <row r="159">
          <cell r="D159" t="str">
            <v>0145A0</v>
          </cell>
          <cell r="E159">
            <v>1</v>
          </cell>
          <cell r="F159">
            <v>7234</v>
          </cell>
          <cell r="G159" t="str">
            <v>MEAN</v>
          </cell>
          <cell r="H159">
            <v>8.6110035941387899</v>
          </cell>
          <cell r="I159">
            <v>8.0888858169753934</v>
          </cell>
          <cell r="J159">
            <v>4.6645009676527511</v>
          </cell>
          <cell r="K159">
            <v>111.41644779283017</v>
          </cell>
        </row>
        <row r="160">
          <cell r="D160" t="str">
            <v>0145A1</v>
          </cell>
          <cell r="E160">
            <v>1</v>
          </cell>
          <cell r="F160">
            <v>1741</v>
          </cell>
          <cell r="G160" t="str">
            <v>MEAN</v>
          </cell>
          <cell r="H160">
            <v>12.071797817346352</v>
          </cell>
          <cell r="I160">
            <v>9.4129810453762204</v>
          </cell>
          <cell r="J160">
            <v>5.8937392303273981</v>
          </cell>
          <cell r="K160">
            <v>137.08522151486403</v>
          </cell>
        </row>
        <row r="161">
          <cell r="D161" t="str">
            <v>0145A2</v>
          </cell>
          <cell r="E161">
            <v>1</v>
          </cell>
          <cell r="F161">
            <v>273</v>
          </cell>
          <cell r="G161" t="str">
            <v>MEAN</v>
          </cell>
          <cell r="H161">
            <v>6.3406593406593403</v>
          </cell>
          <cell r="I161">
            <v>15.003663003663004</v>
          </cell>
          <cell r="J161">
            <v>7.4432234432234434</v>
          </cell>
          <cell r="K161">
            <v>72.585542094573796</v>
          </cell>
        </row>
        <row r="162">
          <cell r="D162" t="str">
            <v>0145B0</v>
          </cell>
          <cell r="E162">
            <v>1</v>
          </cell>
          <cell r="F162">
            <v>20118</v>
          </cell>
          <cell r="G162" t="str">
            <v>MEAN</v>
          </cell>
          <cell r="H162">
            <v>49.904165423998407</v>
          </cell>
          <cell r="I162">
            <v>5.0974748981012032</v>
          </cell>
          <cell r="J162">
            <v>2.7207475892235808</v>
          </cell>
          <cell r="K162">
            <v>108.03342777612075</v>
          </cell>
        </row>
        <row r="163">
          <cell r="D163" t="str">
            <v>0145B1</v>
          </cell>
          <cell r="E163">
            <v>1</v>
          </cell>
          <cell r="F163">
            <v>2860</v>
          </cell>
          <cell r="G163" t="str">
            <v>MEAN</v>
          </cell>
          <cell r="H163">
            <v>51.238111888111888</v>
          </cell>
          <cell r="I163">
            <v>5.4524475524475529</v>
          </cell>
          <cell r="J163">
            <v>3.1461538461538461</v>
          </cell>
          <cell r="K163">
            <v>81.991442664310682</v>
          </cell>
        </row>
        <row r="164">
          <cell r="D164" t="str">
            <v>0145B2</v>
          </cell>
          <cell r="E164">
            <v>1</v>
          </cell>
          <cell r="F164">
            <v>376</v>
          </cell>
          <cell r="G164" t="str">
            <v>MEAN</v>
          </cell>
          <cell r="H164">
            <v>52.050531914893618</v>
          </cell>
          <cell r="I164">
            <v>5.6835106382978724</v>
          </cell>
          <cell r="J164">
            <v>3.4494680851063828</v>
          </cell>
          <cell r="K164">
            <v>71.646938735620026</v>
          </cell>
        </row>
        <row r="165">
          <cell r="D165" t="str">
            <v>0145C0</v>
          </cell>
          <cell r="E165">
            <v>1</v>
          </cell>
          <cell r="F165">
            <v>3293</v>
          </cell>
          <cell r="G165" t="str">
            <v>MEAN</v>
          </cell>
          <cell r="H165">
            <v>56.144245368964469</v>
          </cell>
          <cell r="I165">
            <v>10.066504706954145</v>
          </cell>
          <cell r="J165">
            <v>3.5745520801700579</v>
          </cell>
          <cell r="K165">
            <v>101.78462901103347</v>
          </cell>
        </row>
        <row r="166">
          <cell r="D166" t="str">
            <v>0145C1</v>
          </cell>
          <cell r="E166">
            <v>1</v>
          </cell>
          <cell r="F166">
            <v>1387</v>
          </cell>
          <cell r="G166" t="str">
            <v>MEAN</v>
          </cell>
          <cell r="H166">
            <v>59.452054794520549</v>
          </cell>
          <cell r="I166">
            <v>10.586878154289835</v>
          </cell>
          <cell r="J166">
            <v>3.8752703677000722</v>
          </cell>
          <cell r="K166">
            <v>76.370786108712736</v>
          </cell>
        </row>
        <row r="167">
          <cell r="D167" t="str">
            <v>0145C2</v>
          </cell>
          <cell r="E167">
            <v>1</v>
          </cell>
          <cell r="F167">
            <v>272</v>
          </cell>
          <cell r="G167" t="str">
            <v>MEAN</v>
          </cell>
          <cell r="H167">
            <v>57.422794117647058</v>
          </cell>
          <cell r="I167">
            <v>10.569852941176471</v>
          </cell>
          <cell r="J167">
            <v>3.9522058823529411</v>
          </cell>
          <cell r="K167">
            <v>69.842475526350754</v>
          </cell>
        </row>
        <row r="168">
          <cell r="D168" t="str">
            <v>0145D0</v>
          </cell>
          <cell r="E168">
            <v>1</v>
          </cell>
          <cell r="F168">
            <v>426</v>
          </cell>
          <cell r="G168" t="str">
            <v>MEAN</v>
          </cell>
          <cell r="H168">
            <v>59.438967136150232</v>
          </cell>
          <cell r="I168">
            <v>14.208920187793428</v>
          </cell>
          <cell r="J168">
            <v>4.903755868544601</v>
          </cell>
          <cell r="K168">
            <v>27.120031298904543</v>
          </cell>
        </row>
        <row r="169">
          <cell r="D169" t="str">
            <v>0145D1</v>
          </cell>
          <cell r="E169">
            <v>1</v>
          </cell>
          <cell r="F169">
            <v>976</v>
          </cell>
          <cell r="G169" t="str">
            <v>MEAN</v>
          </cell>
          <cell r="H169">
            <v>62.150614754098363</v>
          </cell>
          <cell r="I169">
            <v>14.614754098360656</v>
          </cell>
          <cell r="J169">
            <v>5.3975409836065573</v>
          </cell>
          <cell r="K169">
            <v>25.977415292730495</v>
          </cell>
        </row>
        <row r="170">
          <cell r="D170" t="str">
            <v>0145D2</v>
          </cell>
          <cell r="E170">
            <v>1</v>
          </cell>
          <cell r="F170">
            <v>365</v>
          </cell>
          <cell r="G170" t="str">
            <v>MEAN</v>
          </cell>
          <cell r="H170">
            <v>57.602739726027394</v>
          </cell>
          <cell r="I170">
            <v>15.109589041095891</v>
          </cell>
          <cell r="J170">
            <v>6.2931506849315069</v>
          </cell>
          <cell r="K170">
            <v>22.542786565987775</v>
          </cell>
        </row>
        <row r="171">
          <cell r="D171" t="str">
            <v>0145E1</v>
          </cell>
          <cell r="E171">
            <v>1</v>
          </cell>
          <cell r="F171">
            <v>1420</v>
          </cell>
          <cell r="G171" t="str">
            <v>MEAN</v>
          </cell>
          <cell r="H171">
            <v>58.009859154929579</v>
          </cell>
          <cell r="I171">
            <v>14.319718309859155</v>
          </cell>
          <cell r="J171">
            <v>4.834507042253521</v>
          </cell>
          <cell r="K171">
            <v>127.97695483924757</v>
          </cell>
        </row>
        <row r="172">
          <cell r="D172" t="str">
            <v>0145E2</v>
          </cell>
          <cell r="E172">
            <v>1</v>
          </cell>
          <cell r="F172">
            <v>243</v>
          </cell>
          <cell r="G172" t="str">
            <v>MEAN</v>
          </cell>
          <cell r="H172">
            <v>52.465020576131685</v>
          </cell>
          <cell r="I172">
            <v>15.037037037037036</v>
          </cell>
          <cell r="J172">
            <v>6.0781893004115224</v>
          </cell>
          <cell r="K172">
            <v>138.2241428300035</v>
          </cell>
        </row>
        <row r="173">
          <cell r="D173" t="str">
            <v>0145F0</v>
          </cell>
          <cell r="E173">
            <v>1</v>
          </cell>
          <cell r="F173">
            <v>2615</v>
          </cell>
          <cell r="G173" t="str">
            <v>MEAN</v>
          </cell>
          <cell r="H173">
            <v>80.429445506692161</v>
          </cell>
          <cell r="I173">
            <v>5.730401529636711</v>
          </cell>
          <cell r="J173">
            <v>2.7552581261950286</v>
          </cell>
          <cell r="K173">
            <v>95.353601019757775</v>
          </cell>
        </row>
        <row r="174">
          <cell r="D174" t="str">
            <v>0145F1</v>
          </cell>
          <cell r="E174">
            <v>1</v>
          </cell>
          <cell r="F174">
            <v>1383</v>
          </cell>
          <cell r="G174" t="str">
            <v>MEAN</v>
          </cell>
          <cell r="H174">
            <v>82.624005784526389</v>
          </cell>
          <cell r="I174">
            <v>5.9269703543022416</v>
          </cell>
          <cell r="J174">
            <v>2.9334779464931309</v>
          </cell>
          <cell r="K174">
            <v>43.133641602064493</v>
          </cell>
        </row>
        <row r="175">
          <cell r="D175" t="str">
            <v>0145F2</v>
          </cell>
          <cell r="E175">
            <v>1</v>
          </cell>
          <cell r="F175">
            <v>138</v>
          </cell>
          <cell r="G175" t="str">
            <v>MEAN</v>
          </cell>
          <cell r="H175">
            <v>82.85507246376811</v>
          </cell>
          <cell r="I175">
            <v>6.2173913043478262</v>
          </cell>
          <cell r="J175">
            <v>3.1739130434782608</v>
          </cell>
          <cell r="K175">
            <v>31.486316313705057</v>
          </cell>
        </row>
        <row r="176">
          <cell r="D176" t="str">
            <v>0145G0</v>
          </cell>
          <cell r="E176">
            <v>1</v>
          </cell>
          <cell r="F176">
            <v>1320</v>
          </cell>
          <cell r="G176" t="str">
            <v>MEAN</v>
          </cell>
          <cell r="H176">
            <v>80.065909090909088</v>
          </cell>
          <cell r="I176">
            <v>10.277272727272727</v>
          </cell>
          <cell r="J176">
            <v>3.7856060606060606</v>
          </cell>
          <cell r="K176">
            <v>78.99340909090904</v>
          </cell>
        </row>
        <row r="177">
          <cell r="D177" t="str">
            <v>0145G1</v>
          </cell>
          <cell r="E177">
            <v>1</v>
          </cell>
          <cell r="F177">
            <v>1570</v>
          </cell>
          <cell r="G177" t="str">
            <v>MEAN</v>
          </cell>
          <cell r="H177">
            <v>83.140127388535035</v>
          </cell>
          <cell r="I177">
            <v>10.662420382165605</v>
          </cell>
          <cell r="J177">
            <v>3.7636942675159237</v>
          </cell>
          <cell r="K177">
            <v>42.734554998090736</v>
          </cell>
        </row>
        <row r="178">
          <cell r="D178" t="str">
            <v>0145G2</v>
          </cell>
          <cell r="E178">
            <v>1</v>
          </cell>
          <cell r="F178">
            <v>258</v>
          </cell>
          <cell r="G178" t="str">
            <v>MEAN</v>
          </cell>
          <cell r="H178">
            <v>84.062015503875969</v>
          </cell>
          <cell r="I178">
            <v>10.779069767441861</v>
          </cell>
          <cell r="J178">
            <v>3.941860465116279</v>
          </cell>
          <cell r="K178">
            <v>38.143646586817724</v>
          </cell>
        </row>
        <row r="179">
          <cell r="D179" t="str">
            <v>0145H0</v>
          </cell>
          <cell r="E179">
            <v>1</v>
          </cell>
          <cell r="F179">
            <v>749</v>
          </cell>
          <cell r="G179" t="str">
            <v>MEAN</v>
          </cell>
          <cell r="H179">
            <v>80.758344459279044</v>
          </cell>
          <cell r="I179">
            <v>14.180240320427236</v>
          </cell>
          <cell r="J179">
            <v>4.0907877169559415</v>
          </cell>
          <cell r="K179">
            <v>98.476813529149979</v>
          </cell>
        </row>
        <row r="180">
          <cell r="D180" t="str">
            <v>0145H1</v>
          </cell>
          <cell r="E180">
            <v>1</v>
          </cell>
          <cell r="F180">
            <v>2356</v>
          </cell>
          <cell r="G180" t="str">
            <v>MEAN</v>
          </cell>
          <cell r="H180">
            <v>83.618421052631575</v>
          </cell>
          <cell r="I180">
            <v>14.629456706281834</v>
          </cell>
          <cell r="J180">
            <v>5.2635823429541597</v>
          </cell>
          <cell r="K180">
            <v>43.33671751804841</v>
          </cell>
        </row>
        <row r="181">
          <cell r="D181" t="str">
            <v>0145H2</v>
          </cell>
          <cell r="E181">
            <v>1</v>
          </cell>
          <cell r="F181">
            <v>696</v>
          </cell>
          <cell r="G181" t="str">
            <v>MEAN</v>
          </cell>
          <cell r="H181">
            <v>84.767241379310349</v>
          </cell>
          <cell r="I181">
            <v>14.982758620689655</v>
          </cell>
          <cell r="J181">
            <v>6.0862068965517242</v>
          </cell>
          <cell r="K181">
            <v>39.739707755372258</v>
          </cell>
        </row>
        <row r="182">
          <cell r="D182" t="str">
            <v>0203A1</v>
          </cell>
          <cell r="E182">
            <v>1</v>
          </cell>
          <cell r="F182">
            <v>723</v>
          </cell>
          <cell r="G182" t="str">
            <v>MEAN</v>
          </cell>
          <cell r="H182">
            <v>77.040110650069153</v>
          </cell>
          <cell r="I182">
            <v>7.0152143845089903</v>
          </cell>
          <cell r="J182">
            <v>2.8948824343015214</v>
          </cell>
          <cell r="K182">
            <v>20.427403903637806</v>
          </cell>
        </row>
        <row r="183">
          <cell r="D183" t="str">
            <v>0203A2</v>
          </cell>
          <cell r="E183">
            <v>1</v>
          </cell>
          <cell r="F183">
            <v>46</v>
          </cell>
          <cell r="G183" t="str">
            <v>MEAN</v>
          </cell>
          <cell r="H183">
            <v>68.543478260869563</v>
          </cell>
          <cell r="I183">
            <v>10.326086956521738</v>
          </cell>
          <cell r="J183">
            <v>3.6739130434782608</v>
          </cell>
          <cell r="K183">
            <v>42.96977587947358</v>
          </cell>
        </row>
        <row r="184">
          <cell r="D184" t="str">
            <v>0203B0</v>
          </cell>
          <cell r="E184">
            <v>1</v>
          </cell>
          <cell r="F184">
            <v>15315</v>
          </cell>
          <cell r="G184" t="str">
            <v>MEAN</v>
          </cell>
          <cell r="H184">
            <v>58.322428991185113</v>
          </cell>
          <cell r="I184">
            <v>6.0756121449559259</v>
          </cell>
          <cell r="J184">
            <v>2.7326803787136793</v>
          </cell>
          <cell r="K184">
            <v>102.83161932745699</v>
          </cell>
        </row>
        <row r="185">
          <cell r="D185" t="str">
            <v>0203B1</v>
          </cell>
          <cell r="E185">
            <v>1</v>
          </cell>
          <cell r="F185">
            <v>1592</v>
          </cell>
          <cell r="G185" t="str">
            <v>MEAN</v>
          </cell>
          <cell r="H185">
            <v>74.452889447236174</v>
          </cell>
          <cell r="I185">
            <v>8.4597989949748751</v>
          </cell>
          <cell r="J185">
            <v>3.5515075376884422</v>
          </cell>
          <cell r="K185">
            <v>47.763009130561038</v>
          </cell>
        </row>
        <row r="186">
          <cell r="D186" t="str">
            <v>0203B2</v>
          </cell>
          <cell r="E186">
            <v>1</v>
          </cell>
          <cell r="F186">
            <v>202</v>
          </cell>
          <cell r="G186" t="str">
            <v>MEAN</v>
          </cell>
          <cell r="H186">
            <v>75.059405940594061</v>
          </cell>
          <cell r="I186">
            <v>10.737623762376238</v>
          </cell>
          <cell r="J186">
            <v>4.108910891089109</v>
          </cell>
          <cell r="K186">
            <v>38.037411184739106</v>
          </cell>
        </row>
        <row r="187">
          <cell r="D187" t="str">
            <v>0303A0</v>
          </cell>
          <cell r="E187">
            <v>1</v>
          </cell>
          <cell r="F187">
            <v>515</v>
          </cell>
          <cell r="G187" t="str">
            <v>MEAN</v>
          </cell>
          <cell r="H187">
            <v>63.788349514563109</v>
          </cell>
          <cell r="I187">
            <v>4</v>
          </cell>
          <cell r="J187">
            <v>2.7048543689320388</v>
          </cell>
          <cell r="K187">
            <v>39.655857605178021</v>
          </cell>
        </row>
        <row r="188">
          <cell r="D188" t="str">
            <v>0303A1</v>
          </cell>
          <cell r="E188">
            <v>1</v>
          </cell>
          <cell r="F188">
            <v>509</v>
          </cell>
          <cell r="G188" t="str">
            <v>MEAN</v>
          </cell>
          <cell r="H188">
            <v>63.198428290766209</v>
          </cell>
          <cell r="I188">
            <v>4</v>
          </cell>
          <cell r="J188">
            <v>2.4970530451866404</v>
          </cell>
          <cell r="K188">
            <v>25.498595429217996</v>
          </cell>
        </row>
        <row r="189">
          <cell r="D189" t="str">
            <v>0303A2</v>
          </cell>
          <cell r="E189">
            <v>1</v>
          </cell>
          <cell r="F189">
            <v>516</v>
          </cell>
          <cell r="G189" t="str">
            <v>MEAN</v>
          </cell>
          <cell r="H189">
            <v>62.629844961240309</v>
          </cell>
          <cell r="I189">
            <v>4</v>
          </cell>
          <cell r="J189">
            <v>2.5813953488372094</v>
          </cell>
          <cell r="K189">
            <v>56.280539799194926</v>
          </cell>
        </row>
        <row r="190">
          <cell r="D190" t="str">
            <v>0303B0</v>
          </cell>
          <cell r="E190">
            <v>1</v>
          </cell>
          <cell r="F190">
            <v>200</v>
          </cell>
          <cell r="G190" t="str">
            <v>MEAN</v>
          </cell>
          <cell r="H190">
            <v>64.064999999999998</v>
          </cell>
          <cell r="I190">
            <v>6.02</v>
          </cell>
          <cell r="J190">
            <v>3.08</v>
          </cell>
          <cell r="K190">
            <v>53.743666666666655</v>
          </cell>
        </row>
        <row r="191">
          <cell r="D191" t="str">
            <v>0303B1</v>
          </cell>
          <cell r="E191">
            <v>1</v>
          </cell>
          <cell r="F191">
            <v>1209</v>
          </cell>
          <cell r="G191" t="str">
            <v>MEAN</v>
          </cell>
          <cell r="H191">
            <v>67.488006617038877</v>
          </cell>
          <cell r="I191">
            <v>8.5070306038047967</v>
          </cell>
          <cell r="J191">
            <v>3.6575682382133996</v>
          </cell>
          <cell r="K191">
            <v>28.100578959478341</v>
          </cell>
        </row>
        <row r="192">
          <cell r="D192" t="str">
            <v>0303B2</v>
          </cell>
          <cell r="E192">
            <v>1</v>
          </cell>
          <cell r="F192">
            <v>1381</v>
          </cell>
          <cell r="G192" t="str">
            <v>MEAN</v>
          </cell>
          <cell r="H192">
            <v>63.612599565532221</v>
          </cell>
          <cell r="I192">
            <v>9.3475742215785669</v>
          </cell>
          <cell r="J192">
            <v>4.0564808110065167</v>
          </cell>
          <cell r="K192">
            <v>59.134503944810326</v>
          </cell>
        </row>
        <row r="193">
          <cell r="D193" t="str">
            <v>0306A0</v>
          </cell>
          <cell r="E193">
            <v>1</v>
          </cell>
          <cell r="F193">
            <v>1211</v>
          </cell>
          <cell r="G193" t="str">
            <v>MEAN</v>
          </cell>
          <cell r="H193">
            <v>5.1304706853839805</v>
          </cell>
          <cell r="I193">
            <v>13.183319570602807</v>
          </cell>
          <cell r="J193">
            <v>6.9933938893476464</v>
          </cell>
          <cell r="K193">
            <v>199.70269749518323</v>
          </cell>
        </row>
        <row r="194">
          <cell r="D194" t="str">
            <v>0306A1</v>
          </cell>
          <cell r="E194">
            <v>1</v>
          </cell>
          <cell r="F194">
            <v>463</v>
          </cell>
          <cell r="G194" t="str">
            <v>MEAN</v>
          </cell>
          <cell r="H194">
            <v>10.27645788336933</v>
          </cell>
          <cell r="I194">
            <v>8.6306695464362857</v>
          </cell>
          <cell r="J194">
            <v>4.8790496760259181</v>
          </cell>
          <cell r="K194">
            <v>100.01158060003279</v>
          </cell>
        </row>
        <row r="195">
          <cell r="D195" t="str">
            <v>0306A2</v>
          </cell>
          <cell r="E195">
            <v>1</v>
          </cell>
          <cell r="F195">
            <v>81</v>
          </cell>
          <cell r="G195" t="str">
            <v>MEAN</v>
          </cell>
          <cell r="H195">
            <v>5.2962962962962967</v>
          </cell>
          <cell r="I195">
            <v>13.469135802469136</v>
          </cell>
          <cell r="J195">
            <v>5.5802469135802468</v>
          </cell>
          <cell r="K195">
            <v>112.64835775317427</v>
          </cell>
        </row>
        <row r="196">
          <cell r="D196" t="str">
            <v>0306B0</v>
          </cell>
          <cell r="E196">
            <v>1</v>
          </cell>
          <cell r="F196">
            <v>5686</v>
          </cell>
          <cell r="G196" t="str">
            <v>MEAN</v>
          </cell>
          <cell r="H196">
            <v>58.20752725993669</v>
          </cell>
          <cell r="I196">
            <v>4.3213155117833271</v>
          </cell>
          <cell r="J196">
            <v>2.729511079845234</v>
          </cell>
          <cell r="K196">
            <v>73.5304930238011</v>
          </cell>
        </row>
        <row r="197">
          <cell r="D197" t="str">
            <v>0306B1</v>
          </cell>
          <cell r="E197">
            <v>1</v>
          </cell>
          <cell r="F197">
            <v>1780</v>
          </cell>
          <cell r="G197" t="str">
            <v>MEAN</v>
          </cell>
          <cell r="H197">
            <v>79.347752808988758</v>
          </cell>
          <cell r="I197">
            <v>7.941011235955056</v>
          </cell>
          <cell r="J197">
            <v>3.2780898876404496</v>
          </cell>
          <cell r="K197">
            <v>33.852537254990736</v>
          </cell>
        </row>
        <row r="198">
          <cell r="D198" t="str">
            <v>0306B2</v>
          </cell>
          <cell r="E198">
            <v>1</v>
          </cell>
          <cell r="F198">
            <v>196</v>
          </cell>
          <cell r="G198" t="str">
            <v>MEAN</v>
          </cell>
          <cell r="H198">
            <v>77.127551020408163</v>
          </cell>
          <cell r="I198">
            <v>9.75</v>
          </cell>
          <cell r="J198">
            <v>4.0612244897959187</v>
          </cell>
          <cell r="K198">
            <v>38.208532994420615</v>
          </cell>
        </row>
        <row r="199">
          <cell r="D199" t="str">
            <v>0403A0</v>
          </cell>
          <cell r="E199">
            <v>1</v>
          </cell>
          <cell r="F199">
            <v>1758</v>
          </cell>
          <cell r="G199" t="str">
            <v>MEAN</v>
          </cell>
          <cell r="H199">
            <v>63.047212741751991</v>
          </cell>
          <cell r="I199">
            <v>4</v>
          </cell>
          <cell r="J199">
            <v>2.0358361774744029</v>
          </cell>
          <cell r="K199">
            <v>70.789429275692115</v>
          </cell>
        </row>
        <row r="200">
          <cell r="D200" t="str">
            <v>0403A1</v>
          </cell>
          <cell r="E200">
            <v>1</v>
          </cell>
          <cell r="F200">
            <v>2591</v>
          </cell>
          <cell r="G200" t="str">
            <v>MEAN</v>
          </cell>
          <cell r="H200">
            <v>65.298340409108448</v>
          </cell>
          <cell r="I200">
            <v>4</v>
          </cell>
          <cell r="J200">
            <v>2.4183712852180625</v>
          </cell>
          <cell r="K200">
            <v>30.716606215726173</v>
          </cell>
        </row>
        <row r="201">
          <cell r="D201" t="str">
            <v>0403A2</v>
          </cell>
          <cell r="E201">
            <v>1</v>
          </cell>
          <cell r="F201">
            <v>320</v>
          </cell>
          <cell r="G201" t="str">
            <v>MEAN</v>
          </cell>
          <cell r="H201">
            <v>64.943749999999994</v>
          </cell>
          <cell r="I201">
            <v>4</v>
          </cell>
          <cell r="J201">
            <v>2.5750000000000002</v>
          </cell>
          <cell r="K201">
            <v>20.922768906039998</v>
          </cell>
        </row>
        <row r="202">
          <cell r="D202" t="str">
            <v>0403B1</v>
          </cell>
          <cell r="E202">
            <v>1</v>
          </cell>
          <cell r="F202">
            <v>2153</v>
          </cell>
          <cell r="G202" t="str">
            <v>MEAN</v>
          </cell>
          <cell r="H202">
            <v>70.591267998142129</v>
          </cell>
          <cell r="I202">
            <v>7.381328379006038</v>
          </cell>
          <cell r="J202">
            <v>2</v>
          </cell>
          <cell r="K202">
            <v>33.631735160268015</v>
          </cell>
        </row>
        <row r="203">
          <cell r="D203" t="str">
            <v>0403B2</v>
          </cell>
          <cell r="E203">
            <v>1</v>
          </cell>
          <cell r="F203">
            <v>384</v>
          </cell>
          <cell r="G203" t="str">
            <v>MEAN</v>
          </cell>
          <cell r="H203">
            <v>71.609375</v>
          </cell>
          <cell r="I203">
            <v>8.8697916666666661</v>
          </cell>
          <cell r="J203">
            <v>2</v>
          </cell>
          <cell r="K203">
            <v>30.370251134553985</v>
          </cell>
        </row>
        <row r="204">
          <cell r="D204" t="str">
            <v>0403C1</v>
          </cell>
          <cell r="E204">
            <v>1</v>
          </cell>
          <cell r="F204">
            <v>2770</v>
          </cell>
          <cell r="G204" t="str">
            <v>MEAN</v>
          </cell>
          <cell r="H204">
            <v>69.191696750902523</v>
          </cell>
          <cell r="I204">
            <v>9.2238267148014437</v>
          </cell>
          <cell r="J204">
            <v>4.457039711191336</v>
          </cell>
          <cell r="K204">
            <v>35.075090617199173</v>
          </cell>
        </row>
        <row r="205">
          <cell r="D205" t="str">
            <v>0403C2</v>
          </cell>
          <cell r="E205">
            <v>1</v>
          </cell>
          <cell r="F205">
            <v>724</v>
          </cell>
          <cell r="G205" t="str">
            <v>MEAN</v>
          </cell>
          <cell r="H205">
            <v>71.418508287292823</v>
          </cell>
          <cell r="I205">
            <v>10.926795580110497</v>
          </cell>
          <cell r="J205">
            <v>4.7320441988950277</v>
          </cell>
          <cell r="K205">
            <v>31.242226212115217</v>
          </cell>
        </row>
        <row r="206">
          <cell r="D206" t="str">
            <v>0406A0</v>
          </cell>
          <cell r="E206">
            <v>1</v>
          </cell>
          <cell r="F206">
            <v>24968</v>
          </cell>
          <cell r="G206" t="str">
            <v>MEAN</v>
          </cell>
          <cell r="H206">
            <v>62.843279397628962</v>
          </cell>
          <cell r="I206">
            <v>4</v>
          </cell>
          <cell r="J206">
            <v>2</v>
          </cell>
          <cell r="K206">
            <v>90.077459815229489</v>
          </cell>
        </row>
        <row r="207">
          <cell r="D207" t="str">
            <v>0406A1</v>
          </cell>
          <cell r="E207">
            <v>1</v>
          </cell>
          <cell r="F207">
            <v>5787</v>
          </cell>
          <cell r="G207" t="str">
            <v>MEAN</v>
          </cell>
          <cell r="H207">
            <v>66.898911353032659</v>
          </cell>
          <cell r="I207">
            <v>4</v>
          </cell>
          <cell r="J207">
            <v>2</v>
          </cell>
          <cell r="K207">
            <v>60.033383612478509</v>
          </cell>
        </row>
        <row r="208">
          <cell r="D208" t="str">
            <v>0406A2</v>
          </cell>
          <cell r="E208">
            <v>1</v>
          </cell>
          <cell r="F208">
            <v>274</v>
          </cell>
          <cell r="G208" t="str">
            <v>MEAN</v>
          </cell>
          <cell r="H208">
            <v>66.945255474452551</v>
          </cell>
          <cell r="I208">
            <v>4</v>
          </cell>
          <cell r="J208">
            <v>2</v>
          </cell>
          <cell r="K208">
            <v>43.168688705168535</v>
          </cell>
        </row>
        <row r="209">
          <cell r="D209" t="str">
            <v>0406B0</v>
          </cell>
          <cell r="E209">
            <v>1</v>
          </cell>
          <cell r="F209">
            <v>779</v>
          </cell>
          <cell r="G209" t="str">
            <v>MEAN</v>
          </cell>
          <cell r="H209">
            <v>61</v>
          </cell>
          <cell r="I209">
            <v>4</v>
          </cell>
          <cell r="J209">
            <v>3.6264441591784338</v>
          </cell>
          <cell r="K209">
            <v>122.21604621309379</v>
          </cell>
        </row>
        <row r="210">
          <cell r="D210" t="str">
            <v>0406B1</v>
          </cell>
          <cell r="E210">
            <v>1</v>
          </cell>
          <cell r="F210">
            <v>2233</v>
          </cell>
          <cell r="G210" t="str">
            <v>MEAN</v>
          </cell>
          <cell r="H210">
            <v>64.645320197044342</v>
          </cell>
          <cell r="I210">
            <v>4</v>
          </cell>
          <cell r="J210">
            <v>3.7030900134348412</v>
          </cell>
          <cell r="K210">
            <v>57.797133560536849</v>
          </cell>
        </row>
        <row r="211">
          <cell r="D211" t="str">
            <v>0406B2</v>
          </cell>
          <cell r="E211">
            <v>1</v>
          </cell>
          <cell r="F211">
            <v>126</v>
          </cell>
          <cell r="G211" t="str">
            <v>MEAN</v>
          </cell>
          <cell r="H211">
            <v>63.515873015873019</v>
          </cell>
          <cell r="I211">
            <v>4</v>
          </cell>
          <cell r="J211">
            <v>4</v>
          </cell>
          <cell r="K211">
            <v>46.404313875989516</v>
          </cell>
        </row>
        <row r="212">
          <cell r="D212" t="str">
            <v>0406C0</v>
          </cell>
          <cell r="E212">
            <v>1</v>
          </cell>
          <cell r="F212">
            <v>1304</v>
          </cell>
          <cell r="G212" t="str">
            <v>MEAN</v>
          </cell>
          <cell r="H212">
            <v>64.381901840490798</v>
          </cell>
          <cell r="I212">
            <v>6.1411042944785272</v>
          </cell>
          <cell r="J212">
            <v>2</v>
          </cell>
          <cell r="K212">
            <v>95.891040388548092</v>
          </cell>
        </row>
        <row r="213">
          <cell r="D213" t="str">
            <v>0406C1</v>
          </cell>
          <cell r="E213">
            <v>1</v>
          </cell>
          <cell r="F213">
            <v>6133</v>
          </cell>
          <cell r="G213" t="str">
            <v>MEAN</v>
          </cell>
          <cell r="H213">
            <v>73.858959726072072</v>
          </cell>
          <cell r="I213">
            <v>7.5992173487689545</v>
          </cell>
          <cell r="J213">
            <v>2</v>
          </cell>
          <cell r="K213">
            <v>52.166461638151169</v>
          </cell>
        </row>
        <row r="214">
          <cell r="D214" t="str">
            <v>0406C2</v>
          </cell>
          <cell r="E214">
            <v>1</v>
          </cell>
          <cell r="F214">
            <v>788</v>
          </cell>
          <cell r="G214" t="str">
            <v>MEAN</v>
          </cell>
          <cell r="H214">
            <v>65.978426395939081</v>
          </cell>
          <cell r="I214">
            <v>9.5406091370558368</v>
          </cell>
          <cell r="J214">
            <v>2</v>
          </cell>
          <cell r="K214">
            <v>42.281303594749559</v>
          </cell>
        </row>
        <row r="215">
          <cell r="D215" t="str">
            <v>0406D0</v>
          </cell>
          <cell r="E215">
            <v>1</v>
          </cell>
          <cell r="F215">
            <v>1899</v>
          </cell>
          <cell r="G215" t="str">
            <v>MEAN</v>
          </cell>
          <cell r="H215">
            <v>38.536071616640335</v>
          </cell>
          <cell r="I215">
            <v>8.5734597156398102</v>
          </cell>
          <cell r="J215">
            <v>4.5818852027382837</v>
          </cell>
          <cell r="K215">
            <v>101.30786378795861</v>
          </cell>
        </row>
        <row r="216">
          <cell r="D216" t="str">
            <v>0406D1</v>
          </cell>
          <cell r="E216">
            <v>1</v>
          </cell>
          <cell r="F216">
            <v>8311</v>
          </cell>
          <cell r="G216" t="str">
            <v>MEAN</v>
          </cell>
          <cell r="H216">
            <v>74.05234027192877</v>
          </cell>
          <cell r="I216">
            <v>9.7506918541691725</v>
          </cell>
          <cell r="J216">
            <v>4.4613163277583929</v>
          </cell>
          <cell r="K216">
            <v>48.572730819652136</v>
          </cell>
        </row>
        <row r="217">
          <cell r="D217" t="str">
            <v>0406D2</v>
          </cell>
          <cell r="E217">
            <v>1</v>
          </cell>
          <cell r="F217">
            <v>2407</v>
          </cell>
          <cell r="G217" t="str">
            <v>MEAN</v>
          </cell>
          <cell r="H217">
            <v>52.783963439966762</v>
          </cell>
          <cell r="I217">
            <v>12.674698795180722</v>
          </cell>
          <cell r="J217">
            <v>5.5313668466971331</v>
          </cell>
          <cell r="K217">
            <v>63.825929851730756</v>
          </cell>
        </row>
        <row r="218">
          <cell r="D218" t="str">
            <v>0409A0</v>
          </cell>
          <cell r="E218">
            <v>1</v>
          </cell>
          <cell r="F218">
            <v>298</v>
          </cell>
          <cell r="G218" t="str">
            <v>MEAN</v>
          </cell>
          <cell r="H218">
            <v>8.0369127516778516</v>
          </cell>
          <cell r="I218">
            <v>6.7080536912751674</v>
          </cell>
          <cell r="J218">
            <v>3.5369127516778525</v>
          </cell>
          <cell r="K218">
            <v>182.23434004474265</v>
          </cell>
        </row>
        <row r="219">
          <cell r="D219" t="str">
            <v>0409A1</v>
          </cell>
          <cell r="E219">
            <v>1</v>
          </cell>
          <cell r="F219">
            <v>1541</v>
          </cell>
          <cell r="G219" t="str">
            <v>MEAN</v>
          </cell>
          <cell r="H219">
            <v>10.73069435431538</v>
          </cell>
          <cell r="I219">
            <v>7.1297858533419856</v>
          </cell>
          <cell r="J219">
            <v>3.5593770279039583</v>
          </cell>
          <cell r="K219">
            <v>81.544434356833975</v>
          </cell>
        </row>
        <row r="220">
          <cell r="D220" t="str">
            <v>0409A2</v>
          </cell>
          <cell r="E220">
            <v>1</v>
          </cell>
          <cell r="F220">
            <v>45</v>
          </cell>
          <cell r="G220" t="str">
            <v>MEAN</v>
          </cell>
          <cell r="H220">
            <v>8.7333333333333325</v>
          </cell>
          <cell r="I220">
            <v>9.7555555555555564</v>
          </cell>
          <cell r="J220">
            <v>4.6222222222222218</v>
          </cell>
          <cell r="K220">
            <v>83.954569885004318</v>
          </cell>
        </row>
        <row r="221">
          <cell r="D221" t="str">
            <v>0409B0</v>
          </cell>
          <cell r="E221">
            <v>1</v>
          </cell>
          <cell r="F221">
            <v>1812</v>
          </cell>
          <cell r="G221" t="str">
            <v>MEAN</v>
          </cell>
          <cell r="H221">
            <v>60.535320088300217</v>
          </cell>
          <cell r="I221">
            <v>4.0976821192052979</v>
          </cell>
          <cell r="J221">
            <v>2.0772626931567331</v>
          </cell>
          <cell r="K221">
            <v>81.209621044885893</v>
          </cell>
        </row>
        <row r="222">
          <cell r="D222" t="str">
            <v>0409B1</v>
          </cell>
          <cell r="E222">
            <v>1</v>
          </cell>
          <cell r="F222">
            <v>1671</v>
          </cell>
          <cell r="G222" t="str">
            <v>MEAN</v>
          </cell>
          <cell r="H222">
            <v>65.49132256134051</v>
          </cell>
          <cell r="I222">
            <v>5.287253141831239</v>
          </cell>
          <cell r="J222">
            <v>2.6834230999401556</v>
          </cell>
          <cell r="K222">
            <v>57.398270779654538</v>
          </cell>
        </row>
        <row r="223">
          <cell r="D223" t="str">
            <v>0409B2</v>
          </cell>
          <cell r="E223">
            <v>1</v>
          </cell>
          <cell r="F223">
            <v>102</v>
          </cell>
          <cell r="G223" t="str">
            <v>MEAN</v>
          </cell>
          <cell r="H223">
            <v>68.107843137254903</v>
          </cell>
          <cell r="I223">
            <v>7.333333333333333</v>
          </cell>
          <cell r="J223">
            <v>3.0490196078431371</v>
          </cell>
          <cell r="K223">
            <v>49.932362842236365</v>
          </cell>
        </row>
        <row r="224">
          <cell r="D224" t="str">
            <v>0412A1</v>
          </cell>
          <cell r="E224">
            <v>1</v>
          </cell>
          <cell r="F224">
            <v>332</v>
          </cell>
          <cell r="G224" t="str">
            <v>MEAN</v>
          </cell>
          <cell r="H224">
            <v>58.870481927710841</v>
          </cell>
          <cell r="I224">
            <v>6.7018072289156629</v>
          </cell>
          <cell r="J224">
            <v>3.6686746987951806</v>
          </cell>
          <cell r="K224">
            <v>26.094008920918004</v>
          </cell>
        </row>
        <row r="225">
          <cell r="D225" t="str">
            <v>0412A2</v>
          </cell>
          <cell r="E225">
            <v>1</v>
          </cell>
          <cell r="F225">
            <v>502</v>
          </cell>
          <cell r="G225" t="str">
            <v>MEAN</v>
          </cell>
          <cell r="H225">
            <v>43.563745019920319</v>
          </cell>
          <cell r="I225">
            <v>5.3545816733067726</v>
          </cell>
          <cell r="J225">
            <v>4.8685258964143427</v>
          </cell>
          <cell r="K225">
            <v>25.130892413321448</v>
          </cell>
        </row>
        <row r="226">
          <cell r="D226" t="str">
            <v>0415A0</v>
          </cell>
          <cell r="E226">
            <v>1</v>
          </cell>
          <cell r="F226">
            <v>1015</v>
          </cell>
          <cell r="G226" t="str">
            <v>MEAN</v>
          </cell>
          <cell r="H226">
            <v>39.971428571428568</v>
          </cell>
          <cell r="I226">
            <v>4.7359605911330052</v>
          </cell>
          <cell r="J226">
            <v>2.348768472906404</v>
          </cell>
          <cell r="K226">
            <v>110.22321839080459</v>
          </cell>
        </row>
        <row r="227">
          <cell r="D227" t="str">
            <v>0415A1</v>
          </cell>
          <cell r="E227">
            <v>1</v>
          </cell>
          <cell r="F227">
            <v>8730</v>
          </cell>
          <cell r="G227" t="str">
            <v>MEAN</v>
          </cell>
          <cell r="H227">
            <v>80.61924398625429</v>
          </cell>
          <cell r="I227">
            <v>7.7627720504009163</v>
          </cell>
          <cell r="J227">
            <v>3.1411225658648338</v>
          </cell>
          <cell r="K227">
            <v>29.673520952927422</v>
          </cell>
        </row>
        <row r="228">
          <cell r="D228" t="str">
            <v>0415A2</v>
          </cell>
          <cell r="E228">
            <v>1</v>
          </cell>
          <cell r="F228">
            <v>1229</v>
          </cell>
          <cell r="G228" t="str">
            <v>MEAN</v>
          </cell>
          <cell r="H228">
            <v>74.78681855166802</v>
          </cell>
          <cell r="I228">
            <v>8.4117168429617575</v>
          </cell>
          <cell r="J228">
            <v>3.432872253864931</v>
          </cell>
          <cell r="K228">
            <v>35.931594199614473</v>
          </cell>
        </row>
        <row r="229">
          <cell r="D229" t="str">
            <v>0415B1</v>
          </cell>
          <cell r="E229">
            <v>1</v>
          </cell>
          <cell r="F229">
            <v>4696</v>
          </cell>
          <cell r="G229" t="str">
            <v>MEAN</v>
          </cell>
          <cell r="H229">
            <v>82.915885860306645</v>
          </cell>
          <cell r="I229">
            <v>14.708688245315162</v>
          </cell>
          <cell r="J229">
            <v>5.4431431005110733</v>
          </cell>
          <cell r="K229">
            <v>30.128916719960408</v>
          </cell>
        </row>
        <row r="230">
          <cell r="D230" t="str">
            <v>0415B2</v>
          </cell>
          <cell r="E230">
            <v>1</v>
          </cell>
          <cell r="F230">
            <v>1659</v>
          </cell>
          <cell r="G230" t="str">
            <v>MEAN</v>
          </cell>
          <cell r="H230">
            <v>82.372513562386985</v>
          </cell>
          <cell r="I230">
            <v>14.959011452682338</v>
          </cell>
          <cell r="J230">
            <v>5.6347197106690778</v>
          </cell>
          <cell r="K230">
            <v>29.873566917860291</v>
          </cell>
        </row>
        <row r="231">
          <cell r="D231" t="str">
            <v>0418A1</v>
          </cell>
          <cell r="E231">
            <v>1</v>
          </cell>
          <cell r="F231">
            <v>1635</v>
          </cell>
          <cell r="G231" t="str">
            <v>MEAN</v>
          </cell>
          <cell r="H231">
            <v>75.996330275229354</v>
          </cell>
          <cell r="I231">
            <v>5.5376146788990823</v>
          </cell>
          <cell r="J231">
            <v>2.5529051987767586</v>
          </cell>
          <cell r="K231">
            <v>34.631888659735409</v>
          </cell>
        </row>
        <row r="232">
          <cell r="D232" t="str">
            <v>0418A2</v>
          </cell>
          <cell r="E232">
            <v>1</v>
          </cell>
          <cell r="F232">
            <v>91</v>
          </cell>
          <cell r="G232" t="str">
            <v>MEAN</v>
          </cell>
          <cell r="H232">
            <v>74.901098901098905</v>
          </cell>
          <cell r="I232">
            <v>5.9450549450549453</v>
          </cell>
          <cell r="J232">
            <v>3.1538461538461537</v>
          </cell>
          <cell r="K232">
            <v>24.067721373349308</v>
          </cell>
        </row>
        <row r="233">
          <cell r="D233" t="str">
            <v>0418B1</v>
          </cell>
          <cell r="E233">
            <v>1</v>
          </cell>
          <cell r="F233">
            <v>1574</v>
          </cell>
          <cell r="G233" t="str">
            <v>MEAN</v>
          </cell>
          <cell r="H233">
            <v>83.380559085133413</v>
          </cell>
          <cell r="I233">
            <v>12.419313850063533</v>
          </cell>
          <cell r="J233">
            <v>4.3456162642947902</v>
          </cell>
          <cell r="K233">
            <v>28.438468874960311</v>
          </cell>
        </row>
        <row r="234">
          <cell r="D234" t="str">
            <v>0418B2</v>
          </cell>
          <cell r="E234">
            <v>1</v>
          </cell>
          <cell r="F234">
            <v>371</v>
          </cell>
          <cell r="G234" t="str">
            <v>MEAN</v>
          </cell>
          <cell r="H234">
            <v>81.884097035040426</v>
          </cell>
          <cell r="I234">
            <v>13.118598382749326</v>
          </cell>
          <cell r="J234">
            <v>4.6199460916442048</v>
          </cell>
          <cell r="K234">
            <v>26.155989753662887</v>
          </cell>
        </row>
        <row r="235">
          <cell r="D235" t="str">
            <v>0424A0</v>
          </cell>
          <cell r="E235">
            <v>1</v>
          </cell>
          <cell r="F235">
            <v>3343</v>
          </cell>
          <cell r="G235" t="str">
            <v>MEAN</v>
          </cell>
          <cell r="H235">
            <v>56.781334131020039</v>
          </cell>
          <cell r="I235">
            <v>4.3377206102303321</v>
          </cell>
          <cell r="J235">
            <v>2.1818725695483101</v>
          </cell>
          <cell r="K235">
            <v>67.665774254661486</v>
          </cell>
        </row>
        <row r="236">
          <cell r="D236" t="str">
            <v>0424A1</v>
          </cell>
          <cell r="E236">
            <v>1</v>
          </cell>
          <cell r="F236">
            <v>4478</v>
          </cell>
          <cell r="G236" t="str">
            <v>MEAN</v>
          </cell>
          <cell r="H236">
            <v>72.541983028137565</v>
          </cell>
          <cell r="I236">
            <v>6.5824028584189369</v>
          </cell>
          <cell r="J236">
            <v>2.7838320678874497</v>
          </cell>
          <cell r="K236">
            <v>33.770348344962542</v>
          </cell>
        </row>
        <row r="237">
          <cell r="D237" t="str">
            <v>0424A2</v>
          </cell>
          <cell r="E237">
            <v>1</v>
          </cell>
          <cell r="F237">
            <v>406</v>
          </cell>
          <cell r="G237" t="str">
            <v>MEAN</v>
          </cell>
          <cell r="H237">
            <v>74.576354679802961</v>
          </cell>
          <cell r="I237">
            <v>8.0862068965517242</v>
          </cell>
          <cell r="J237">
            <v>3.1428571428571428</v>
          </cell>
          <cell r="K237">
            <v>31.851170775657419</v>
          </cell>
        </row>
        <row r="238">
          <cell r="D238" t="str">
            <v>0424B1</v>
          </cell>
          <cell r="E238">
            <v>1</v>
          </cell>
          <cell r="F238">
            <v>1182</v>
          </cell>
          <cell r="G238" t="str">
            <v>MEAN</v>
          </cell>
          <cell r="H238">
            <v>71.978849407783414</v>
          </cell>
          <cell r="I238">
            <v>14.556683587140441</v>
          </cell>
          <cell r="J238">
            <v>5.2664974619289344</v>
          </cell>
          <cell r="K238">
            <v>31.549504284796598</v>
          </cell>
        </row>
        <row r="239">
          <cell r="D239" t="str">
            <v>0424B2</v>
          </cell>
          <cell r="E239">
            <v>1</v>
          </cell>
          <cell r="F239">
            <v>373</v>
          </cell>
          <cell r="G239" t="str">
            <v>MEAN</v>
          </cell>
          <cell r="H239">
            <v>66.847184986595181</v>
          </cell>
          <cell r="I239">
            <v>14.88739946380697</v>
          </cell>
          <cell r="J239">
            <v>5.5495978552278817</v>
          </cell>
          <cell r="K239">
            <v>39.267322200296469</v>
          </cell>
        </row>
        <row r="240">
          <cell r="D240" t="str">
            <v>0503A0</v>
          </cell>
          <cell r="E240">
            <v>1</v>
          </cell>
          <cell r="F240">
            <v>8533</v>
          </cell>
          <cell r="G240" t="str">
            <v>MEAN</v>
          </cell>
          <cell r="H240">
            <v>62.086253369272235</v>
          </cell>
          <cell r="I240">
            <v>4.0508613617719442</v>
          </cell>
          <cell r="J240">
            <v>2.1512949724598616</v>
          </cell>
          <cell r="K240">
            <v>35.206746357279663</v>
          </cell>
        </row>
        <row r="241">
          <cell r="D241" t="str">
            <v>0503A1</v>
          </cell>
          <cell r="E241">
            <v>1</v>
          </cell>
          <cell r="F241">
            <v>12186</v>
          </cell>
          <cell r="G241" t="str">
            <v>MEAN</v>
          </cell>
          <cell r="H241">
            <v>72.724766125061549</v>
          </cell>
          <cell r="I241">
            <v>6.3064992614475628</v>
          </cell>
          <cell r="J241">
            <v>2.8499917938618085</v>
          </cell>
          <cell r="K241">
            <v>32.359333337208994</v>
          </cell>
        </row>
        <row r="242">
          <cell r="D242" t="str">
            <v>0503A2</v>
          </cell>
          <cell r="E242">
            <v>1</v>
          </cell>
          <cell r="F242">
            <v>402</v>
          </cell>
          <cell r="G242" t="str">
            <v>MEAN</v>
          </cell>
          <cell r="H242">
            <v>75.910447761194035</v>
          </cell>
          <cell r="I242">
            <v>8.0646766169154223</v>
          </cell>
          <cell r="J242">
            <v>3.1144278606965172</v>
          </cell>
          <cell r="K242">
            <v>26.668153618225894</v>
          </cell>
        </row>
        <row r="243">
          <cell r="D243" t="str">
            <v>0503B0</v>
          </cell>
          <cell r="E243">
            <v>1</v>
          </cell>
          <cell r="F243">
            <v>14685</v>
          </cell>
          <cell r="G243" t="str">
            <v>MEAN</v>
          </cell>
          <cell r="H243">
            <v>62.146680286006131</v>
          </cell>
          <cell r="I243">
            <v>4.1089547156962887</v>
          </cell>
          <cell r="J243">
            <v>2.230507320394961</v>
          </cell>
          <cell r="K243">
            <v>132.15640222449176</v>
          </cell>
        </row>
        <row r="244">
          <cell r="D244" t="str">
            <v>0503B1</v>
          </cell>
          <cell r="E244">
            <v>1</v>
          </cell>
          <cell r="F244">
            <v>6636</v>
          </cell>
          <cell r="G244" t="str">
            <v>MEAN</v>
          </cell>
          <cell r="H244">
            <v>67.890898131404455</v>
          </cell>
          <cell r="I244">
            <v>5.8922543701024717</v>
          </cell>
          <cell r="J244">
            <v>2.7204641350210972</v>
          </cell>
          <cell r="K244">
            <v>107.17793016658629</v>
          </cell>
        </row>
        <row r="245">
          <cell r="D245" t="str">
            <v>0503B2</v>
          </cell>
          <cell r="E245">
            <v>1</v>
          </cell>
          <cell r="F245">
            <v>138</v>
          </cell>
          <cell r="G245" t="str">
            <v>MEAN</v>
          </cell>
          <cell r="H245">
            <v>66.326086956521735</v>
          </cell>
          <cell r="I245">
            <v>7.8913043478260869</v>
          </cell>
          <cell r="J245">
            <v>3.4202898550724639</v>
          </cell>
          <cell r="K245">
            <v>126.13600014604357</v>
          </cell>
        </row>
        <row r="246">
          <cell r="D246" t="str">
            <v>0506A0</v>
          </cell>
          <cell r="E246">
            <v>1</v>
          </cell>
          <cell r="F246">
            <v>8062</v>
          </cell>
          <cell r="G246" t="str">
            <v>MEAN</v>
          </cell>
          <cell r="H246">
            <v>63.30054577028033</v>
          </cell>
          <cell r="I246">
            <v>4.083354006450012</v>
          </cell>
          <cell r="J246">
            <v>2.1348300669808982</v>
          </cell>
          <cell r="K246">
            <v>36.681454147027118</v>
          </cell>
        </row>
        <row r="247">
          <cell r="D247" t="str">
            <v>0506A1</v>
          </cell>
          <cell r="E247">
            <v>1</v>
          </cell>
          <cell r="F247">
            <v>6135</v>
          </cell>
          <cell r="G247" t="str">
            <v>MEAN</v>
          </cell>
          <cell r="H247">
            <v>68.723390383048084</v>
          </cell>
          <cell r="I247">
            <v>5.7277913610431952</v>
          </cell>
          <cell r="J247">
            <v>2.712958435207824</v>
          </cell>
          <cell r="K247">
            <v>35.825475169256222</v>
          </cell>
        </row>
        <row r="248">
          <cell r="D248" t="str">
            <v>0506A2</v>
          </cell>
          <cell r="E248">
            <v>1</v>
          </cell>
          <cell r="F248">
            <v>124</v>
          </cell>
          <cell r="G248" t="str">
            <v>MEAN</v>
          </cell>
          <cell r="H248">
            <v>70.516129032258064</v>
          </cell>
          <cell r="I248">
            <v>7.935483870967742</v>
          </cell>
          <cell r="J248">
            <v>3.1693548387096775</v>
          </cell>
          <cell r="K248">
            <v>28.919289919436544</v>
          </cell>
        </row>
        <row r="249">
          <cell r="D249" t="str">
            <v>0506B0</v>
          </cell>
          <cell r="E249">
            <v>1</v>
          </cell>
          <cell r="F249">
            <v>14418</v>
          </cell>
          <cell r="G249" t="str">
            <v>MEAN</v>
          </cell>
          <cell r="H249">
            <v>63.327437924816202</v>
          </cell>
          <cell r="I249">
            <v>4.1211679844638649</v>
          </cell>
          <cell r="J249">
            <v>2.2048134276598694</v>
          </cell>
          <cell r="K249">
            <v>136.32093448004764</v>
          </cell>
        </row>
        <row r="250">
          <cell r="D250" t="str">
            <v>0506B1</v>
          </cell>
          <cell r="E250">
            <v>1</v>
          </cell>
          <cell r="F250">
            <v>5411</v>
          </cell>
          <cell r="G250" t="str">
            <v>MEAN</v>
          </cell>
          <cell r="H250">
            <v>65.931620772500466</v>
          </cell>
          <cell r="I250">
            <v>5.5113657364627606</v>
          </cell>
          <cell r="J250">
            <v>2.6383293291443355</v>
          </cell>
          <cell r="K250">
            <v>108.06617595622046</v>
          </cell>
        </row>
        <row r="251">
          <cell r="D251" t="str">
            <v>0506B2</v>
          </cell>
          <cell r="E251">
            <v>1</v>
          </cell>
          <cell r="F251">
            <v>88</v>
          </cell>
          <cell r="G251" t="str">
            <v>MEAN</v>
          </cell>
          <cell r="H251">
            <v>68.875</v>
          </cell>
          <cell r="I251">
            <v>6.3863636363636367</v>
          </cell>
          <cell r="J251">
            <v>3</v>
          </cell>
          <cell r="K251">
            <v>112.08536897545001</v>
          </cell>
        </row>
        <row r="252">
          <cell r="D252" t="str">
            <v>0509A0</v>
          </cell>
          <cell r="E252">
            <v>1</v>
          </cell>
          <cell r="F252">
            <v>77824</v>
          </cell>
          <cell r="G252" t="str">
            <v>MEAN</v>
          </cell>
          <cell r="H252">
            <v>59.047774465460527</v>
          </cell>
          <cell r="I252">
            <v>4.0593775699013159</v>
          </cell>
          <cell r="J252">
            <v>2.1982421875</v>
          </cell>
          <cell r="K252">
            <v>49.628620348478748</v>
          </cell>
        </row>
        <row r="253">
          <cell r="D253" t="str">
            <v>0509A1</v>
          </cell>
          <cell r="E253">
            <v>1</v>
          </cell>
          <cell r="F253">
            <v>10493</v>
          </cell>
          <cell r="G253" t="str">
            <v>MEAN</v>
          </cell>
          <cell r="H253">
            <v>68.131802153816835</v>
          </cell>
          <cell r="I253">
            <v>4.9633088725817212</v>
          </cell>
          <cell r="J253">
            <v>2.5837224816544362</v>
          </cell>
          <cell r="K253">
            <v>45.027355331855681</v>
          </cell>
        </row>
        <row r="254">
          <cell r="D254" t="str">
            <v>0509A2</v>
          </cell>
          <cell r="E254">
            <v>1</v>
          </cell>
          <cell r="F254">
            <v>241</v>
          </cell>
          <cell r="G254" t="str">
            <v>MEAN</v>
          </cell>
          <cell r="H254">
            <v>77.365145228215766</v>
          </cell>
          <cell r="I254">
            <v>5.7510373443983402</v>
          </cell>
          <cell r="J254">
            <v>2.900414937759336</v>
          </cell>
          <cell r="K254">
            <v>24.320341897776913</v>
          </cell>
        </row>
        <row r="255">
          <cell r="D255" t="str">
            <v>0509B0</v>
          </cell>
          <cell r="E255">
            <v>1</v>
          </cell>
          <cell r="F255">
            <v>44114</v>
          </cell>
          <cell r="G255" t="str">
            <v>MEAN</v>
          </cell>
          <cell r="H255">
            <v>58.729224282540692</v>
          </cell>
          <cell r="I255">
            <v>4.0781611279865801</v>
          </cell>
          <cell r="J255">
            <v>2.208482567892279</v>
          </cell>
          <cell r="K255">
            <v>162.55722446388947</v>
          </cell>
        </row>
        <row r="256">
          <cell r="D256" t="str">
            <v>0509B1</v>
          </cell>
          <cell r="E256">
            <v>1</v>
          </cell>
          <cell r="F256">
            <v>2698</v>
          </cell>
          <cell r="G256" t="str">
            <v>MEAN</v>
          </cell>
          <cell r="H256">
            <v>61.106004447739068</v>
          </cell>
          <cell r="I256">
            <v>4.7487027427724238</v>
          </cell>
          <cell r="J256">
            <v>2.5767234988880654</v>
          </cell>
          <cell r="K256">
            <v>139.65819781833363</v>
          </cell>
        </row>
        <row r="257">
          <cell r="D257" t="str">
            <v>0509B2</v>
          </cell>
          <cell r="E257">
            <v>1</v>
          </cell>
          <cell r="F257">
            <v>24</v>
          </cell>
          <cell r="G257" t="str">
            <v>MEAN</v>
          </cell>
          <cell r="H257">
            <v>66.083333333333329</v>
          </cell>
          <cell r="I257">
            <v>5.458333333333333</v>
          </cell>
          <cell r="J257">
            <v>3.0416666666666665</v>
          </cell>
          <cell r="K257">
            <v>179.52024025625929</v>
          </cell>
        </row>
        <row r="258">
          <cell r="D258" t="str">
            <v>0509C0</v>
          </cell>
          <cell r="E258">
            <v>1</v>
          </cell>
          <cell r="F258">
            <v>36</v>
          </cell>
          <cell r="G258" t="str">
            <v>MEAN</v>
          </cell>
          <cell r="H258">
            <v>73.972222222222229</v>
          </cell>
          <cell r="I258">
            <v>12.111111111111111</v>
          </cell>
          <cell r="J258">
            <v>4.8611111111111107</v>
          </cell>
          <cell r="K258">
            <v>19.763888888888889</v>
          </cell>
        </row>
        <row r="259">
          <cell r="D259" t="str">
            <v>0509C1</v>
          </cell>
          <cell r="E259">
            <v>1</v>
          </cell>
          <cell r="F259">
            <v>2819</v>
          </cell>
          <cell r="G259" t="str">
            <v>MEAN</v>
          </cell>
          <cell r="H259">
            <v>83.433487052146148</v>
          </cell>
          <cell r="I259">
            <v>11.808442710180914</v>
          </cell>
          <cell r="J259">
            <v>4.1032280950691735</v>
          </cell>
          <cell r="K259">
            <v>20.253956978668036</v>
          </cell>
        </row>
        <row r="260">
          <cell r="D260" t="str">
            <v>0509C2</v>
          </cell>
          <cell r="E260">
            <v>1</v>
          </cell>
          <cell r="F260">
            <v>457</v>
          </cell>
          <cell r="G260" t="str">
            <v>MEAN</v>
          </cell>
          <cell r="H260">
            <v>83.391684901531733</v>
          </cell>
          <cell r="I260">
            <v>12.689277899343544</v>
          </cell>
          <cell r="J260">
            <v>4.5229759299781183</v>
          </cell>
          <cell r="K260">
            <v>19.387383476068042</v>
          </cell>
        </row>
        <row r="261">
          <cell r="D261" t="str">
            <v>0509D0</v>
          </cell>
          <cell r="E261">
            <v>1</v>
          </cell>
          <cell r="F261">
            <v>34</v>
          </cell>
          <cell r="G261" t="str">
            <v>MEAN</v>
          </cell>
          <cell r="H261">
            <v>71.205882352941174</v>
          </cell>
          <cell r="I261">
            <v>10.5</v>
          </cell>
          <cell r="J261">
            <v>5.5294117647058822</v>
          </cell>
          <cell r="K261">
            <v>147.10049019607843</v>
          </cell>
        </row>
        <row r="262">
          <cell r="D262" t="str">
            <v>0509D1</v>
          </cell>
          <cell r="E262">
            <v>1</v>
          </cell>
          <cell r="F262">
            <v>434</v>
          </cell>
          <cell r="G262" t="str">
            <v>MEAN</v>
          </cell>
          <cell r="H262">
            <v>76.331797235023046</v>
          </cell>
          <cell r="I262">
            <v>11.306451612903226</v>
          </cell>
          <cell r="J262">
            <v>3.9539170506912442</v>
          </cell>
          <cell r="K262">
            <v>115.79227294411577</v>
          </cell>
        </row>
        <row r="263">
          <cell r="D263" t="str">
            <v>0509D2</v>
          </cell>
          <cell r="E263">
            <v>1</v>
          </cell>
          <cell r="F263">
            <v>46</v>
          </cell>
          <cell r="G263" t="str">
            <v>MEAN</v>
          </cell>
          <cell r="H263">
            <v>79.739130434782609</v>
          </cell>
          <cell r="I263">
            <v>13.152173913043478</v>
          </cell>
          <cell r="J263">
            <v>4.3478260869565215</v>
          </cell>
          <cell r="K263">
            <v>100.65781809333284</v>
          </cell>
        </row>
        <row r="264">
          <cell r="D264" t="str">
            <v>0512A0</v>
          </cell>
          <cell r="E264">
            <v>1</v>
          </cell>
          <cell r="F264">
            <v>20875</v>
          </cell>
          <cell r="G264" t="str">
            <v>MEAN</v>
          </cell>
          <cell r="H264">
            <v>60.604167664670662</v>
          </cell>
          <cell r="I264">
            <v>4.2215089820359282</v>
          </cell>
          <cell r="J264">
            <v>2.2993532934131737</v>
          </cell>
          <cell r="K264">
            <v>79.507801996007842</v>
          </cell>
        </row>
        <row r="265">
          <cell r="D265" t="str">
            <v>0512A1</v>
          </cell>
          <cell r="E265">
            <v>1</v>
          </cell>
          <cell r="F265">
            <v>22246</v>
          </cell>
          <cell r="G265" t="str">
            <v>MEAN</v>
          </cell>
          <cell r="H265">
            <v>81.673873954868284</v>
          </cell>
          <cell r="I265">
            <v>7.597051155263868</v>
          </cell>
          <cell r="J265">
            <v>3.0391531061763915</v>
          </cell>
          <cell r="K265">
            <v>31.741262161981048</v>
          </cell>
        </row>
        <row r="266">
          <cell r="D266" t="str">
            <v>0512A2</v>
          </cell>
          <cell r="E266">
            <v>1</v>
          </cell>
          <cell r="F266">
            <v>2273</v>
          </cell>
          <cell r="G266" t="str">
            <v>MEAN</v>
          </cell>
          <cell r="H266">
            <v>84.487461504619446</v>
          </cell>
          <cell r="I266">
            <v>8.7804663440387145</v>
          </cell>
          <cell r="J266">
            <v>3.3026836779586448</v>
          </cell>
          <cell r="K266">
            <v>29.406181430034792</v>
          </cell>
        </row>
        <row r="267">
          <cell r="D267" t="str">
            <v>0512B1</v>
          </cell>
          <cell r="E267">
            <v>1</v>
          </cell>
          <cell r="F267">
            <v>7100</v>
          </cell>
          <cell r="G267" t="str">
            <v>MEAN</v>
          </cell>
          <cell r="H267">
            <v>85.896760563380283</v>
          </cell>
          <cell r="I267">
            <v>14.307605633802817</v>
          </cell>
          <cell r="J267">
            <v>4.9263380281690141</v>
          </cell>
          <cell r="K267">
            <v>26.210948188605631</v>
          </cell>
        </row>
        <row r="268">
          <cell r="D268" t="str">
            <v>0512B2</v>
          </cell>
          <cell r="E268">
            <v>1</v>
          </cell>
          <cell r="F268">
            <v>1911</v>
          </cell>
          <cell r="G268" t="str">
            <v>MEAN</v>
          </cell>
          <cell r="H268">
            <v>86.435897435897431</v>
          </cell>
          <cell r="I268">
            <v>14.453689167974883</v>
          </cell>
          <cell r="J268">
            <v>5.1004709576138145</v>
          </cell>
          <cell r="K268">
            <v>28.208980497692693</v>
          </cell>
        </row>
        <row r="269">
          <cell r="D269" t="str">
            <v>0515A0</v>
          </cell>
          <cell r="E269">
            <v>1</v>
          </cell>
          <cell r="F269">
            <v>7690</v>
          </cell>
          <cell r="G269" t="str">
            <v>MEAN</v>
          </cell>
          <cell r="H269">
            <v>63.202470741222363</v>
          </cell>
          <cell r="I269">
            <v>4.271781534460338</v>
          </cell>
          <cell r="J269">
            <v>2.272821846553966</v>
          </cell>
          <cell r="K269">
            <v>96.854230602514448</v>
          </cell>
        </row>
        <row r="270">
          <cell r="D270" t="str">
            <v>0515A1</v>
          </cell>
          <cell r="E270">
            <v>1</v>
          </cell>
          <cell r="F270">
            <v>5534</v>
          </cell>
          <cell r="G270" t="str">
            <v>MEAN</v>
          </cell>
          <cell r="H270">
            <v>71.289844597036506</v>
          </cell>
          <cell r="I270">
            <v>5.3776653415251179</v>
          </cell>
          <cell r="J270">
            <v>2.6127574990964946</v>
          </cell>
          <cell r="K270">
            <v>43.654916433725894</v>
          </cell>
        </row>
        <row r="271">
          <cell r="D271" t="str">
            <v>0515A2</v>
          </cell>
          <cell r="E271">
            <v>1</v>
          </cell>
          <cell r="F271">
            <v>430</v>
          </cell>
          <cell r="G271" t="str">
            <v>MEAN</v>
          </cell>
          <cell r="H271">
            <v>71.646511627906975</v>
          </cell>
          <cell r="I271">
            <v>6.0232558139534884</v>
          </cell>
          <cell r="J271">
            <v>2.7162790697674417</v>
          </cell>
          <cell r="K271">
            <v>40.927146245225366</v>
          </cell>
        </row>
        <row r="272">
          <cell r="D272" t="str">
            <v>0515B1</v>
          </cell>
          <cell r="E272">
            <v>1</v>
          </cell>
          <cell r="F272">
            <v>3979</v>
          </cell>
          <cell r="G272" t="str">
            <v>MEAN</v>
          </cell>
          <cell r="H272">
            <v>79.081176174918326</v>
          </cell>
          <cell r="I272">
            <v>11.753706961548128</v>
          </cell>
          <cell r="J272">
            <v>4.0263885398341293</v>
          </cell>
          <cell r="K272">
            <v>42.530355006035073</v>
          </cell>
        </row>
        <row r="273">
          <cell r="D273" t="str">
            <v>0515B2</v>
          </cell>
          <cell r="E273">
            <v>1</v>
          </cell>
          <cell r="F273">
            <v>997</v>
          </cell>
          <cell r="G273" t="str">
            <v>MEAN</v>
          </cell>
          <cell r="H273">
            <v>80.357071213640921</v>
          </cell>
          <cell r="I273">
            <v>12.802407221664994</v>
          </cell>
          <cell r="J273">
            <v>4.3229689067201607</v>
          </cell>
          <cell r="K273">
            <v>29.496926694807271</v>
          </cell>
        </row>
        <row r="274">
          <cell r="D274" t="str">
            <v>0518A0</v>
          </cell>
          <cell r="E274">
            <v>1</v>
          </cell>
          <cell r="F274">
            <v>14055</v>
          </cell>
          <cell r="G274" t="str">
            <v>MEAN</v>
          </cell>
          <cell r="H274">
            <v>54.563500533617926</v>
          </cell>
          <cell r="I274">
            <v>4.0887228744219142</v>
          </cell>
          <cell r="J274">
            <v>2.2283884738527213</v>
          </cell>
          <cell r="K274">
            <v>89.354516779319184</v>
          </cell>
        </row>
        <row r="275">
          <cell r="D275" t="str">
            <v>0518A1</v>
          </cell>
          <cell r="E275">
            <v>1</v>
          </cell>
          <cell r="F275">
            <v>1973</v>
          </cell>
          <cell r="G275" t="str">
            <v>MEAN</v>
          </cell>
          <cell r="H275">
            <v>56.254941713127216</v>
          </cell>
          <cell r="I275">
            <v>5.009123162696401</v>
          </cell>
          <cell r="J275">
            <v>2.6953877344145969</v>
          </cell>
          <cell r="K275">
            <v>54.816311294767821</v>
          </cell>
        </row>
        <row r="276">
          <cell r="D276" t="str">
            <v>0518A2</v>
          </cell>
          <cell r="E276">
            <v>1</v>
          </cell>
          <cell r="F276">
            <v>113</v>
          </cell>
          <cell r="G276" t="str">
            <v>MEAN</v>
          </cell>
          <cell r="H276">
            <v>57.469026548672566</v>
          </cell>
          <cell r="I276">
            <v>5.1415929203539825</v>
          </cell>
          <cell r="J276">
            <v>2.9469026548672566</v>
          </cell>
          <cell r="K276">
            <v>48.597468413947851</v>
          </cell>
        </row>
        <row r="277">
          <cell r="D277" t="str">
            <v>0518B0</v>
          </cell>
          <cell r="E277">
            <v>1</v>
          </cell>
          <cell r="F277">
            <v>1806</v>
          </cell>
          <cell r="G277" t="str">
            <v>MEAN</v>
          </cell>
          <cell r="H277">
            <v>79.176079734219272</v>
          </cell>
          <cell r="I277">
            <v>4.1904761904761907</v>
          </cell>
          <cell r="J277">
            <v>2.2530454042081951</v>
          </cell>
          <cell r="K277">
            <v>79.548855666297541</v>
          </cell>
        </row>
        <row r="278">
          <cell r="D278" t="str">
            <v>0518B1</v>
          </cell>
          <cell r="E278">
            <v>1</v>
          </cell>
          <cell r="F278">
            <v>3646</v>
          </cell>
          <cell r="G278" t="str">
            <v>MEAN</v>
          </cell>
          <cell r="H278">
            <v>84.573230938014262</v>
          </cell>
          <cell r="I278">
            <v>5.6736149204607793</v>
          </cell>
          <cell r="J278">
            <v>2.654690071311026</v>
          </cell>
          <cell r="K278">
            <v>26.314833345969152</v>
          </cell>
        </row>
        <row r="279">
          <cell r="D279" t="str">
            <v>0518B2</v>
          </cell>
          <cell r="E279">
            <v>1</v>
          </cell>
          <cell r="F279">
            <v>272</v>
          </cell>
          <cell r="G279" t="str">
            <v>MEAN</v>
          </cell>
          <cell r="H279">
            <v>85.308823529411768</v>
          </cell>
          <cell r="I279">
            <v>5.9264705882352944</v>
          </cell>
          <cell r="J279">
            <v>2.7904411764705883</v>
          </cell>
          <cell r="K279">
            <v>23.005386187488714</v>
          </cell>
        </row>
        <row r="280">
          <cell r="D280" t="str">
            <v>0518C0</v>
          </cell>
          <cell r="E280">
            <v>1</v>
          </cell>
          <cell r="F280">
            <v>183</v>
          </cell>
          <cell r="G280" t="str">
            <v>MEAN</v>
          </cell>
          <cell r="H280">
            <v>54.278688524590166</v>
          </cell>
          <cell r="I280">
            <v>11.896174863387978</v>
          </cell>
          <cell r="J280">
            <v>5.360655737704918</v>
          </cell>
          <cell r="K280">
            <v>76.368214936247725</v>
          </cell>
        </row>
        <row r="281">
          <cell r="D281" t="str">
            <v>0518C1</v>
          </cell>
          <cell r="E281">
            <v>1</v>
          </cell>
          <cell r="F281">
            <v>4167</v>
          </cell>
          <cell r="G281" t="str">
            <v>MEAN</v>
          </cell>
          <cell r="H281">
            <v>81.418286537077037</v>
          </cell>
          <cell r="I281">
            <v>11.981041516678665</v>
          </cell>
          <cell r="J281">
            <v>4.2090232781377486</v>
          </cell>
          <cell r="K281">
            <v>28.678264696805943</v>
          </cell>
        </row>
        <row r="282">
          <cell r="D282" t="str">
            <v>0518C2</v>
          </cell>
          <cell r="E282">
            <v>1</v>
          </cell>
          <cell r="F282">
            <v>789</v>
          </cell>
          <cell r="G282" t="str">
            <v>MEAN</v>
          </cell>
          <cell r="H282">
            <v>79.958174904942965</v>
          </cell>
          <cell r="I282">
            <v>12.803548795944232</v>
          </cell>
          <cell r="J282">
            <v>4.5297845373890997</v>
          </cell>
          <cell r="K282">
            <v>31.821036710501687</v>
          </cell>
        </row>
        <row r="283">
          <cell r="D283" t="str">
            <v>0521A0</v>
          </cell>
          <cell r="E283">
            <v>1</v>
          </cell>
          <cell r="F283">
            <v>3685</v>
          </cell>
          <cell r="G283" t="str">
            <v>MEAN</v>
          </cell>
          <cell r="H283">
            <v>63.045590230664857</v>
          </cell>
          <cell r="I283">
            <v>4.4374491180461328</v>
          </cell>
          <cell r="J283">
            <v>2.3595658073270012</v>
          </cell>
          <cell r="K283">
            <v>103.75483039348707</v>
          </cell>
        </row>
        <row r="284">
          <cell r="D284" t="str">
            <v>0521A1</v>
          </cell>
          <cell r="E284">
            <v>1</v>
          </cell>
          <cell r="F284">
            <v>3047</v>
          </cell>
          <cell r="G284" t="str">
            <v>MEAN</v>
          </cell>
          <cell r="H284">
            <v>77.645553002953719</v>
          </cell>
          <cell r="I284">
            <v>5.6301279947489338</v>
          </cell>
          <cell r="J284">
            <v>2.717755169018707</v>
          </cell>
          <cell r="K284">
            <v>29.315704883657716</v>
          </cell>
        </row>
        <row r="285">
          <cell r="D285" t="str">
            <v>0521A2</v>
          </cell>
          <cell r="E285">
            <v>1</v>
          </cell>
          <cell r="F285">
            <v>291</v>
          </cell>
          <cell r="G285" t="str">
            <v>MEAN</v>
          </cell>
          <cell r="H285">
            <v>77.735395189003441</v>
          </cell>
          <cell r="I285">
            <v>5.9690721649484537</v>
          </cell>
          <cell r="J285">
            <v>2.8487972508591066</v>
          </cell>
          <cell r="K285">
            <v>28.350490145294192</v>
          </cell>
        </row>
        <row r="286">
          <cell r="D286" t="str">
            <v>0521B0</v>
          </cell>
          <cell r="E286">
            <v>1</v>
          </cell>
          <cell r="F286">
            <v>244</v>
          </cell>
          <cell r="G286" t="str">
            <v>MEAN</v>
          </cell>
          <cell r="H286">
            <v>69.442622950819668</v>
          </cell>
          <cell r="I286">
            <v>10.971311475409836</v>
          </cell>
          <cell r="J286">
            <v>3.5</v>
          </cell>
          <cell r="K286">
            <v>105.98627049180328</v>
          </cell>
        </row>
        <row r="287">
          <cell r="D287" t="str">
            <v>0521B1</v>
          </cell>
          <cell r="E287">
            <v>1</v>
          </cell>
          <cell r="F287">
            <v>2695</v>
          </cell>
          <cell r="G287" t="str">
            <v>MEAN</v>
          </cell>
          <cell r="H287">
            <v>83.411131725417434</v>
          </cell>
          <cell r="I287">
            <v>11.869758812615956</v>
          </cell>
          <cell r="J287">
            <v>4.1981447124304268</v>
          </cell>
          <cell r="K287">
            <v>30.23643021702069</v>
          </cell>
        </row>
        <row r="288">
          <cell r="D288" t="str">
            <v>0521B2</v>
          </cell>
          <cell r="E288">
            <v>1</v>
          </cell>
          <cell r="F288">
            <v>551</v>
          </cell>
          <cell r="G288" t="str">
            <v>MEAN</v>
          </cell>
          <cell r="H288">
            <v>83.038112522686021</v>
          </cell>
          <cell r="I288">
            <v>12.437386569872958</v>
          </cell>
          <cell r="J288">
            <v>4.3756805807622507</v>
          </cell>
          <cell r="K288">
            <v>32.393892236115072</v>
          </cell>
        </row>
        <row r="289">
          <cell r="D289" t="str">
            <v>0603A1</v>
          </cell>
          <cell r="E289">
            <v>1</v>
          </cell>
          <cell r="F289">
            <v>9106</v>
          </cell>
          <cell r="G289" t="str">
            <v>MEAN</v>
          </cell>
          <cell r="H289">
            <v>74.761475949923124</v>
          </cell>
          <cell r="I289">
            <v>6.4472875027454428</v>
          </cell>
          <cell r="J289">
            <v>2</v>
          </cell>
          <cell r="K289">
            <v>20.976559322544038</v>
          </cell>
        </row>
        <row r="290">
          <cell r="D290" t="str">
            <v>0603A2</v>
          </cell>
          <cell r="E290">
            <v>1</v>
          </cell>
          <cell r="F290">
            <v>2565</v>
          </cell>
          <cell r="G290" t="str">
            <v>MEAN</v>
          </cell>
          <cell r="H290">
            <v>74.281091617933726</v>
          </cell>
          <cell r="I290">
            <v>7.8998050682261205</v>
          </cell>
          <cell r="J290">
            <v>2</v>
          </cell>
          <cell r="K290">
            <v>22.821311316529691</v>
          </cell>
        </row>
        <row r="291">
          <cell r="D291" t="str">
            <v>0603B1</v>
          </cell>
          <cell r="E291">
            <v>1</v>
          </cell>
          <cell r="F291">
            <v>4270</v>
          </cell>
          <cell r="G291" t="str">
            <v>MEAN</v>
          </cell>
          <cell r="H291">
            <v>75.763231850117094</v>
          </cell>
          <cell r="I291">
            <v>9.554332552693209</v>
          </cell>
          <cell r="J291">
            <v>4.5346604215456674</v>
          </cell>
          <cell r="K291">
            <v>24.82894439196755</v>
          </cell>
        </row>
        <row r="292">
          <cell r="D292" t="str">
            <v>0603B2</v>
          </cell>
          <cell r="E292">
            <v>1</v>
          </cell>
          <cell r="F292">
            <v>1775</v>
          </cell>
          <cell r="G292" t="str">
            <v>MEAN</v>
          </cell>
          <cell r="H292">
            <v>74.707605633802814</v>
          </cell>
          <cell r="I292">
            <v>10.922253521126761</v>
          </cell>
          <cell r="J292">
            <v>4.7171830985915495</v>
          </cell>
          <cell r="K292">
            <v>30.648004166308496</v>
          </cell>
        </row>
        <row r="293">
          <cell r="D293" t="str">
            <v>0603C1</v>
          </cell>
          <cell r="E293">
            <v>1</v>
          </cell>
          <cell r="F293">
            <v>2188</v>
          </cell>
          <cell r="G293" t="str">
            <v>MEAN</v>
          </cell>
          <cell r="H293">
            <v>77.967550274223029</v>
          </cell>
          <cell r="I293">
            <v>9.4821755027422299</v>
          </cell>
          <cell r="J293">
            <v>4.2545703839122488</v>
          </cell>
          <cell r="K293">
            <v>25.453204961592839</v>
          </cell>
        </row>
        <row r="294">
          <cell r="D294" t="str">
            <v>0603C2</v>
          </cell>
          <cell r="E294">
            <v>1</v>
          </cell>
          <cell r="F294">
            <v>936</v>
          </cell>
          <cell r="G294" t="str">
            <v>MEAN</v>
          </cell>
          <cell r="H294">
            <v>76.779914529914535</v>
          </cell>
          <cell r="I294">
            <v>10.942307692307692</v>
          </cell>
          <cell r="J294">
            <v>4.4134615384615383</v>
          </cell>
          <cell r="K294">
            <v>30.262315497607311</v>
          </cell>
        </row>
        <row r="295">
          <cell r="D295" t="str">
            <v>0612A1</v>
          </cell>
          <cell r="E295">
            <v>1</v>
          </cell>
          <cell r="F295">
            <v>2691</v>
          </cell>
          <cell r="G295" t="str">
            <v>MEAN</v>
          </cell>
          <cell r="H295">
            <v>63.475659606094389</v>
          </cell>
          <cell r="I295">
            <v>5.149015235971758</v>
          </cell>
          <cell r="J295">
            <v>2.893719806763285</v>
          </cell>
          <cell r="K295">
            <v>29.242646845563776</v>
          </cell>
        </row>
        <row r="296">
          <cell r="D296" t="str">
            <v>0612A2</v>
          </cell>
          <cell r="E296">
            <v>1</v>
          </cell>
          <cell r="F296">
            <v>427</v>
          </cell>
          <cell r="G296" t="str">
            <v>MEAN</v>
          </cell>
          <cell r="H296">
            <v>58.206088992974237</v>
          </cell>
          <cell r="I296">
            <v>5.3091334894613587</v>
          </cell>
          <cell r="J296">
            <v>3.1217798594847777</v>
          </cell>
          <cell r="K296">
            <v>30.02168352058262</v>
          </cell>
        </row>
        <row r="297">
          <cell r="D297" t="str">
            <v>0612B1</v>
          </cell>
          <cell r="E297">
            <v>1</v>
          </cell>
          <cell r="F297">
            <v>1553</v>
          </cell>
          <cell r="G297" t="str">
            <v>MEAN</v>
          </cell>
          <cell r="H297">
            <v>72.431423052157115</v>
          </cell>
          <cell r="I297">
            <v>12.382485511912428</v>
          </cell>
          <cell r="J297">
            <v>4.4771410173857049</v>
          </cell>
          <cell r="K297">
            <v>26.508635068340627</v>
          </cell>
        </row>
        <row r="298">
          <cell r="D298" t="str">
            <v>0612B2</v>
          </cell>
          <cell r="E298">
            <v>1</v>
          </cell>
          <cell r="F298">
            <v>459</v>
          </cell>
          <cell r="G298" t="str">
            <v>MEAN</v>
          </cell>
          <cell r="H298">
            <v>70.261437908496731</v>
          </cell>
          <cell r="I298">
            <v>12.660130718954248</v>
          </cell>
          <cell r="J298">
            <v>4.6274509803921573</v>
          </cell>
          <cell r="K298">
            <v>30.195700978654649</v>
          </cell>
        </row>
        <row r="299">
          <cell r="D299" t="str">
            <v>0615A1</v>
          </cell>
          <cell r="E299">
            <v>1</v>
          </cell>
          <cell r="F299">
            <v>1725</v>
          </cell>
          <cell r="G299" t="str">
            <v>MEAN</v>
          </cell>
          <cell r="H299">
            <v>80.420289855072468</v>
          </cell>
          <cell r="I299">
            <v>5.6272463768115939</v>
          </cell>
          <cell r="J299">
            <v>2.5536231884057972</v>
          </cell>
          <cell r="K299">
            <v>23.307218936042325</v>
          </cell>
        </row>
        <row r="300">
          <cell r="D300" t="str">
            <v>0615A2</v>
          </cell>
          <cell r="E300">
            <v>1</v>
          </cell>
          <cell r="F300">
            <v>144</v>
          </cell>
          <cell r="G300" t="str">
            <v>MEAN</v>
          </cell>
          <cell r="H300">
            <v>79.951388888888886</v>
          </cell>
          <cell r="I300">
            <v>6.0486111111111107</v>
          </cell>
          <cell r="J300">
            <v>2.7361111111111112</v>
          </cell>
          <cell r="K300">
            <v>20.574014252922503</v>
          </cell>
        </row>
        <row r="301">
          <cell r="D301" t="str">
            <v>0615B1</v>
          </cell>
          <cell r="E301">
            <v>1</v>
          </cell>
          <cell r="F301">
            <v>1770</v>
          </cell>
          <cell r="G301" t="str">
            <v>MEAN</v>
          </cell>
          <cell r="H301">
            <v>84.617514124293791</v>
          </cell>
          <cell r="I301">
            <v>12.140112994350282</v>
          </cell>
          <cell r="J301">
            <v>4.0446327683615824</v>
          </cell>
          <cell r="K301">
            <v>27.045884264288201</v>
          </cell>
        </row>
        <row r="302">
          <cell r="D302" t="str">
            <v>0615B2</v>
          </cell>
          <cell r="E302">
            <v>1</v>
          </cell>
          <cell r="F302">
            <v>388</v>
          </cell>
          <cell r="G302" t="str">
            <v>MEAN</v>
          </cell>
          <cell r="H302">
            <v>82.265463917525778</v>
          </cell>
          <cell r="I302">
            <v>12.938144329896907</v>
          </cell>
          <cell r="J302">
            <v>4.4072164948453612</v>
          </cell>
          <cell r="K302">
            <v>29.59866121610202</v>
          </cell>
        </row>
        <row r="303">
          <cell r="D303" t="str">
            <v>0617A1</v>
          </cell>
          <cell r="E303">
            <v>1</v>
          </cell>
          <cell r="F303">
            <v>7133</v>
          </cell>
          <cell r="G303" t="str">
            <v>MEAN</v>
          </cell>
          <cell r="H303">
            <v>79.325529230337864</v>
          </cell>
          <cell r="I303">
            <v>9.1556147483527273</v>
          </cell>
          <cell r="J303">
            <v>3.2883779615869901</v>
          </cell>
          <cell r="K303">
            <v>26.154469992328359</v>
          </cell>
        </row>
        <row r="304">
          <cell r="D304" t="str">
            <v>0617A2</v>
          </cell>
          <cell r="E304">
            <v>1</v>
          </cell>
          <cell r="F304">
            <v>2517</v>
          </cell>
          <cell r="G304" t="str">
            <v>MEAN</v>
          </cell>
          <cell r="H304">
            <v>75.671831545490662</v>
          </cell>
          <cell r="I304">
            <v>10.979737783075089</v>
          </cell>
          <cell r="J304">
            <v>3.8041319030591976</v>
          </cell>
          <cell r="K304">
            <v>34.3708852609875</v>
          </cell>
        </row>
        <row r="305">
          <cell r="D305" t="str">
            <v>0618A1</v>
          </cell>
          <cell r="E305">
            <v>1</v>
          </cell>
          <cell r="F305">
            <v>1643</v>
          </cell>
          <cell r="G305" t="str">
            <v>MEAN</v>
          </cell>
          <cell r="H305">
            <v>74.552647595861231</v>
          </cell>
          <cell r="I305">
            <v>5.3688374923919655</v>
          </cell>
          <cell r="J305">
            <v>2.5057821059038345</v>
          </cell>
          <cell r="K305">
            <v>22.969907335506885</v>
          </cell>
        </row>
        <row r="306">
          <cell r="D306" t="str">
            <v>0618A2</v>
          </cell>
          <cell r="E306">
            <v>1</v>
          </cell>
          <cell r="F306">
            <v>78</v>
          </cell>
          <cell r="G306" t="str">
            <v>MEAN</v>
          </cell>
          <cell r="H306">
            <v>73.628205128205124</v>
          </cell>
          <cell r="I306">
            <v>6.0256410256410255</v>
          </cell>
          <cell r="J306">
            <v>2.8333333333333335</v>
          </cell>
          <cell r="K306">
            <v>17.388959722389973</v>
          </cell>
        </row>
        <row r="307">
          <cell r="D307" t="str">
            <v>0618B1</v>
          </cell>
          <cell r="E307">
            <v>1</v>
          </cell>
          <cell r="F307">
            <v>526</v>
          </cell>
          <cell r="G307" t="str">
            <v>MEAN</v>
          </cell>
          <cell r="H307">
            <v>80.142585551330797</v>
          </cell>
          <cell r="I307">
            <v>11.216730038022813</v>
          </cell>
          <cell r="J307">
            <v>3.581749049429658</v>
          </cell>
          <cell r="K307">
            <v>23.051534898338836</v>
          </cell>
        </row>
        <row r="308">
          <cell r="D308" t="str">
            <v>0618B2</v>
          </cell>
          <cell r="E308">
            <v>1</v>
          </cell>
          <cell r="F308">
            <v>78</v>
          </cell>
          <cell r="G308" t="str">
            <v>MEAN</v>
          </cell>
          <cell r="H308">
            <v>78.525641025641022</v>
          </cell>
          <cell r="I308">
            <v>11.807692307692308</v>
          </cell>
          <cell r="J308">
            <v>3.9487179487179489</v>
          </cell>
          <cell r="K308">
            <v>23.554274829299686</v>
          </cell>
        </row>
        <row r="309">
          <cell r="D309" t="str">
            <v>0621A0</v>
          </cell>
          <cell r="E309">
            <v>1</v>
          </cell>
          <cell r="F309">
            <v>1641</v>
          </cell>
          <cell r="G309" t="str">
            <v>MEAN</v>
          </cell>
          <cell r="H309">
            <v>35.41803778184034</v>
          </cell>
          <cell r="I309">
            <v>4.8659354052407071</v>
          </cell>
          <cell r="J309">
            <v>2.6051188299817185</v>
          </cell>
          <cell r="K309">
            <v>83.385080235628692</v>
          </cell>
        </row>
        <row r="310">
          <cell r="D310" t="str">
            <v>0621A1</v>
          </cell>
          <cell r="E310">
            <v>1</v>
          </cell>
          <cell r="F310">
            <v>4448</v>
          </cell>
          <cell r="G310" t="str">
            <v>MEAN</v>
          </cell>
          <cell r="H310">
            <v>71.365107913669064</v>
          </cell>
          <cell r="I310">
            <v>5.3896133093525176</v>
          </cell>
          <cell r="J310">
            <v>2.5721672661870505</v>
          </cell>
          <cell r="K310">
            <v>25.19003212965551</v>
          </cell>
        </row>
        <row r="311">
          <cell r="D311" t="str">
            <v>0621A2</v>
          </cell>
          <cell r="E311">
            <v>1</v>
          </cell>
          <cell r="F311">
            <v>552</v>
          </cell>
          <cell r="G311" t="str">
            <v>MEAN</v>
          </cell>
          <cell r="H311">
            <v>68.096014492753625</v>
          </cell>
          <cell r="I311">
            <v>6.0108695652173916</v>
          </cell>
          <cell r="J311">
            <v>2.8804347826086958</v>
          </cell>
          <cell r="K311">
            <v>31.854888162438652</v>
          </cell>
        </row>
        <row r="312">
          <cell r="D312" t="str">
            <v>0621B1</v>
          </cell>
          <cell r="E312">
            <v>1</v>
          </cell>
          <cell r="F312">
            <v>3840</v>
          </cell>
          <cell r="G312" t="str">
            <v>MEAN</v>
          </cell>
          <cell r="H312">
            <v>74.40572916666666</v>
          </cell>
          <cell r="I312">
            <v>12.282291666666667</v>
          </cell>
          <cell r="J312">
            <v>4.2843749999999998</v>
          </cell>
          <cell r="K312">
            <v>35.808542266178421</v>
          </cell>
        </row>
        <row r="313">
          <cell r="D313" t="str">
            <v>0621B2</v>
          </cell>
          <cell r="E313">
            <v>1</v>
          </cell>
          <cell r="F313">
            <v>1042</v>
          </cell>
          <cell r="G313" t="str">
            <v>MEAN</v>
          </cell>
          <cell r="H313">
            <v>74.00191938579654</v>
          </cell>
          <cell r="I313">
            <v>12.842610364683301</v>
          </cell>
          <cell r="J313">
            <v>4.4280230326295582</v>
          </cell>
          <cell r="K313">
            <v>42.876465711103911</v>
          </cell>
        </row>
        <row r="314">
          <cell r="D314" t="str">
            <v>0803A0</v>
          </cell>
          <cell r="E314">
            <v>1</v>
          </cell>
          <cell r="F314">
            <v>16761</v>
          </cell>
          <cell r="G314" t="str">
            <v>MEAN</v>
          </cell>
          <cell r="H314">
            <v>53.508322892428851</v>
          </cell>
          <cell r="I314">
            <v>4</v>
          </cell>
          <cell r="J314">
            <v>2.1151482608436249</v>
          </cell>
          <cell r="K314">
            <v>45.444002943340706</v>
          </cell>
        </row>
        <row r="315">
          <cell r="D315" t="str">
            <v>0803A1</v>
          </cell>
          <cell r="E315">
            <v>1</v>
          </cell>
          <cell r="F315">
            <v>1154</v>
          </cell>
          <cell r="G315" t="str">
            <v>MEAN</v>
          </cell>
          <cell r="H315">
            <v>60.556325823223567</v>
          </cell>
          <cell r="I315">
            <v>4</v>
          </cell>
          <cell r="J315">
            <v>2.336221837088388</v>
          </cell>
          <cell r="K315">
            <v>72.635666109539756</v>
          </cell>
        </row>
        <row r="316">
          <cell r="D316" t="str">
            <v>0803A2</v>
          </cell>
          <cell r="E316">
            <v>1</v>
          </cell>
          <cell r="F316">
            <v>404</v>
          </cell>
          <cell r="G316" t="str">
            <v>MEAN</v>
          </cell>
          <cell r="H316">
            <v>56.849009900990097</v>
          </cell>
          <cell r="I316">
            <v>4</v>
          </cell>
          <cell r="J316">
            <v>2.2846534653465347</v>
          </cell>
          <cell r="K316">
            <v>73.37271225457863</v>
          </cell>
        </row>
        <row r="317">
          <cell r="D317" t="str">
            <v>0803B0</v>
          </cell>
          <cell r="E317">
            <v>1</v>
          </cell>
          <cell r="F317">
            <v>5303</v>
          </cell>
          <cell r="G317" t="str">
            <v>MEAN</v>
          </cell>
          <cell r="H317">
            <v>60.623232132755042</v>
          </cell>
          <cell r="I317">
            <v>6.3999622854987743</v>
          </cell>
          <cell r="J317">
            <v>2.8031303036017348</v>
          </cell>
          <cell r="K317">
            <v>27.640517945816836</v>
          </cell>
        </row>
        <row r="318">
          <cell r="D318" t="str">
            <v>0803B1</v>
          </cell>
          <cell r="E318">
            <v>1</v>
          </cell>
          <cell r="F318">
            <v>853</v>
          </cell>
          <cell r="G318" t="str">
            <v>MEAN</v>
          </cell>
          <cell r="H318">
            <v>63.656506447831184</v>
          </cell>
          <cell r="I318">
            <v>6.4818288393903867</v>
          </cell>
          <cell r="J318">
            <v>2.8276670574443141</v>
          </cell>
          <cell r="K318">
            <v>27.675621894061827</v>
          </cell>
        </row>
        <row r="319">
          <cell r="D319" t="str">
            <v>0803B2</v>
          </cell>
          <cell r="E319">
            <v>1</v>
          </cell>
          <cell r="F319">
            <v>286</v>
          </cell>
          <cell r="G319" t="str">
            <v>MEAN</v>
          </cell>
          <cell r="H319">
            <v>61.88111888111888</v>
          </cell>
          <cell r="I319">
            <v>6.6013986013986017</v>
          </cell>
          <cell r="J319">
            <v>2.8636363636363638</v>
          </cell>
          <cell r="K319">
            <v>27.053588417417238</v>
          </cell>
        </row>
        <row r="320">
          <cell r="D320" t="str">
            <v>0803C0</v>
          </cell>
          <cell r="E320">
            <v>1</v>
          </cell>
          <cell r="F320">
            <v>4155</v>
          </cell>
          <cell r="G320" t="str">
            <v>MEAN</v>
          </cell>
          <cell r="H320">
            <v>56.464981949458483</v>
          </cell>
          <cell r="I320">
            <v>6.230565583634176</v>
          </cell>
          <cell r="J320">
            <v>2.6033694344163658</v>
          </cell>
          <cell r="K320">
            <v>114.4284436421982</v>
          </cell>
        </row>
        <row r="321">
          <cell r="D321" t="str">
            <v>0803C1</v>
          </cell>
          <cell r="E321">
            <v>1</v>
          </cell>
          <cell r="F321">
            <v>1030</v>
          </cell>
          <cell r="G321" t="str">
            <v>MEAN</v>
          </cell>
          <cell r="H321">
            <v>61.424271844660197</v>
          </cell>
          <cell r="I321">
            <v>6.4834951456310677</v>
          </cell>
          <cell r="J321">
            <v>2.9796116504854369</v>
          </cell>
          <cell r="K321">
            <v>116.12477567304613</v>
          </cell>
        </row>
        <row r="322">
          <cell r="D322" t="str">
            <v>0803C2</v>
          </cell>
          <cell r="E322">
            <v>1</v>
          </cell>
          <cell r="F322">
            <v>310</v>
          </cell>
          <cell r="G322" t="str">
            <v>MEAN</v>
          </cell>
          <cell r="H322">
            <v>57.196774193548386</v>
          </cell>
          <cell r="I322">
            <v>6.6032258064516132</v>
          </cell>
          <cell r="J322">
            <v>2.8677419354838709</v>
          </cell>
          <cell r="K322">
            <v>111.11615792557784</v>
          </cell>
        </row>
        <row r="323">
          <cell r="D323" t="str">
            <v>0803D0</v>
          </cell>
          <cell r="E323">
            <v>1</v>
          </cell>
          <cell r="F323">
            <v>709</v>
          </cell>
          <cell r="G323" t="str">
            <v>MEAN</v>
          </cell>
          <cell r="H323">
            <v>51.863187588152329</v>
          </cell>
          <cell r="I323">
            <v>6.2425952045133988</v>
          </cell>
          <cell r="J323">
            <v>2.5260930888575457</v>
          </cell>
          <cell r="K323">
            <v>91.388363892806751</v>
          </cell>
        </row>
        <row r="324">
          <cell r="D324" t="str">
            <v>0803D1</v>
          </cell>
          <cell r="E324">
            <v>1</v>
          </cell>
          <cell r="F324">
            <v>1290</v>
          </cell>
          <cell r="G324" t="str">
            <v>MEAN</v>
          </cell>
          <cell r="H324">
            <v>63.732558139534881</v>
          </cell>
          <cell r="I324">
            <v>6.6480620155038759</v>
          </cell>
          <cell r="J324">
            <v>2.5767441860465117</v>
          </cell>
          <cell r="K324">
            <v>69.384662512895659</v>
          </cell>
        </row>
        <row r="325">
          <cell r="D325" t="str">
            <v>0803D2</v>
          </cell>
          <cell r="E325">
            <v>1</v>
          </cell>
          <cell r="F325">
            <v>462</v>
          </cell>
          <cell r="G325" t="str">
            <v>MEAN</v>
          </cell>
          <cell r="H325">
            <v>60.647186147186147</v>
          </cell>
          <cell r="I325">
            <v>6.616883116883117</v>
          </cell>
          <cell r="J325">
            <v>2.7489177489177488</v>
          </cell>
          <cell r="K325">
            <v>67.866317542974357</v>
          </cell>
        </row>
        <row r="326">
          <cell r="D326" t="str">
            <v>0803E0</v>
          </cell>
          <cell r="E326">
            <v>1</v>
          </cell>
          <cell r="F326">
            <v>1846</v>
          </cell>
          <cell r="G326" t="str">
            <v>MEAN</v>
          </cell>
          <cell r="H326">
            <v>65.720476706392205</v>
          </cell>
          <cell r="I326">
            <v>10.309317443120261</v>
          </cell>
          <cell r="J326">
            <v>3.6673889490790899</v>
          </cell>
          <cell r="K326">
            <v>24.210337667027805</v>
          </cell>
        </row>
        <row r="327">
          <cell r="D327" t="str">
            <v>0803E1</v>
          </cell>
          <cell r="E327">
            <v>1</v>
          </cell>
          <cell r="F327">
            <v>1378</v>
          </cell>
          <cell r="G327" t="str">
            <v>MEAN</v>
          </cell>
          <cell r="H327">
            <v>74.318577648766322</v>
          </cell>
          <cell r="I327">
            <v>12.075471698113208</v>
          </cell>
          <cell r="J327">
            <v>3.8613933236574747</v>
          </cell>
          <cell r="K327">
            <v>25.630239746188522</v>
          </cell>
        </row>
        <row r="328">
          <cell r="D328" t="str">
            <v>0803E2</v>
          </cell>
          <cell r="E328">
            <v>1</v>
          </cell>
          <cell r="F328">
            <v>591</v>
          </cell>
          <cell r="G328" t="str">
            <v>MEAN</v>
          </cell>
          <cell r="H328">
            <v>72.693739424703892</v>
          </cell>
          <cell r="I328">
            <v>12.70896785109983</v>
          </cell>
          <cell r="J328">
            <v>4.1895093062605753</v>
          </cell>
          <cell r="K328">
            <v>25.129993593939311</v>
          </cell>
        </row>
        <row r="329">
          <cell r="D329" t="str">
            <v>0803F0</v>
          </cell>
          <cell r="E329">
            <v>1</v>
          </cell>
          <cell r="F329">
            <v>106</v>
          </cell>
          <cell r="G329" t="str">
            <v>MEAN</v>
          </cell>
          <cell r="H329">
            <v>59.462264150943398</v>
          </cell>
          <cell r="I329">
            <v>10.933962264150944</v>
          </cell>
          <cell r="J329">
            <v>4.1415094339622645</v>
          </cell>
          <cell r="K329">
            <v>22.711163522012583</v>
          </cell>
        </row>
        <row r="330">
          <cell r="D330" t="str">
            <v>0803F1</v>
          </cell>
          <cell r="E330">
            <v>1</v>
          </cell>
          <cell r="F330">
            <v>1494</v>
          </cell>
          <cell r="G330" t="str">
            <v>MEAN</v>
          </cell>
          <cell r="H330">
            <v>75.436412315930383</v>
          </cell>
          <cell r="I330">
            <v>12.141231593038823</v>
          </cell>
          <cell r="J330">
            <v>3.8119143239625166</v>
          </cell>
          <cell r="K330">
            <v>27.400808050962652</v>
          </cell>
        </row>
        <row r="331">
          <cell r="D331" t="str">
            <v>0803F2</v>
          </cell>
          <cell r="E331">
            <v>1</v>
          </cell>
          <cell r="F331">
            <v>770</v>
          </cell>
          <cell r="G331" t="str">
            <v>MEAN</v>
          </cell>
          <cell r="H331">
            <v>76.077922077922082</v>
          </cell>
          <cell r="I331">
            <v>12.812987012987014</v>
          </cell>
          <cell r="J331">
            <v>4.1896103896103893</v>
          </cell>
          <cell r="K331">
            <v>26.035832470144282</v>
          </cell>
        </row>
        <row r="332">
          <cell r="D332" t="str">
            <v>0803G1</v>
          </cell>
          <cell r="E332">
            <v>1</v>
          </cell>
          <cell r="F332">
            <v>2323</v>
          </cell>
          <cell r="G332" t="str">
            <v>MEAN</v>
          </cell>
          <cell r="H332">
            <v>63.309513560051656</v>
          </cell>
          <cell r="I332">
            <v>11.090400344382264</v>
          </cell>
          <cell r="J332">
            <v>3.7890658631080498</v>
          </cell>
          <cell r="K332">
            <v>123.78767808117722</v>
          </cell>
        </row>
        <row r="333">
          <cell r="D333" t="str">
            <v>0803G2</v>
          </cell>
          <cell r="E333">
            <v>1</v>
          </cell>
          <cell r="F333">
            <v>339</v>
          </cell>
          <cell r="G333" t="str">
            <v>MEAN</v>
          </cell>
          <cell r="H333">
            <v>64.383480825958699</v>
          </cell>
          <cell r="I333">
            <v>11.669616519174042</v>
          </cell>
          <cell r="J333">
            <v>3.7109144542772863</v>
          </cell>
          <cell r="K333">
            <v>112.0461860897652</v>
          </cell>
        </row>
        <row r="334">
          <cell r="D334" t="str">
            <v>0803H1</v>
          </cell>
          <cell r="E334">
            <v>1</v>
          </cell>
          <cell r="F334">
            <v>1048</v>
          </cell>
          <cell r="G334" t="str">
            <v>MEAN</v>
          </cell>
          <cell r="H334">
            <v>70.193702290076331</v>
          </cell>
          <cell r="I334">
            <v>11.565839694656489</v>
          </cell>
          <cell r="J334">
            <v>3.4837786259541983</v>
          </cell>
          <cell r="K334">
            <v>110.08770946033383</v>
          </cell>
        </row>
        <row r="335">
          <cell r="D335" t="str">
            <v>0803H2</v>
          </cell>
          <cell r="E335">
            <v>1</v>
          </cell>
          <cell r="F335">
            <v>432</v>
          </cell>
          <cell r="G335" t="str">
            <v>MEAN</v>
          </cell>
          <cell r="H335">
            <v>67.631944444444443</v>
          </cell>
          <cell r="I335">
            <v>12.069444444444445</v>
          </cell>
          <cell r="J335">
            <v>3.7222222222222223</v>
          </cell>
          <cell r="K335">
            <v>111.45444361190773</v>
          </cell>
        </row>
        <row r="336">
          <cell r="D336" t="str">
            <v>0818A0</v>
          </cell>
          <cell r="E336">
            <v>1</v>
          </cell>
          <cell r="F336">
            <v>3776</v>
          </cell>
          <cell r="G336" t="str">
            <v>MEAN</v>
          </cell>
          <cell r="H336">
            <v>54.433262711864408</v>
          </cell>
          <cell r="I336">
            <v>4.9933792372881358</v>
          </cell>
          <cell r="J336">
            <v>2.2229872881355934</v>
          </cell>
          <cell r="K336">
            <v>87.351672846045233</v>
          </cell>
        </row>
        <row r="337">
          <cell r="D337" t="str">
            <v>0818A1</v>
          </cell>
          <cell r="E337">
            <v>1</v>
          </cell>
          <cell r="F337">
            <v>2214</v>
          </cell>
          <cell r="G337" t="str">
            <v>MEAN</v>
          </cell>
          <cell r="H337">
            <v>65.996386630532967</v>
          </cell>
          <cell r="I337">
            <v>6.1084010840108398</v>
          </cell>
          <cell r="J337">
            <v>2.5158084914182477</v>
          </cell>
          <cell r="K337">
            <v>53.921253170549512</v>
          </cell>
        </row>
        <row r="338">
          <cell r="D338" t="str">
            <v>0818A2</v>
          </cell>
          <cell r="E338">
            <v>1</v>
          </cell>
          <cell r="F338">
            <v>398</v>
          </cell>
          <cell r="G338" t="str">
            <v>MEAN</v>
          </cell>
          <cell r="H338">
            <v>59.341708542713569</v>
          </cell>
          <cell r="I338">
            <v>6.1281407035175883</v>
          </cell>
          <cell r="J338">
            <v>2.9271356783919598</v>
          </cell>
          <cell r="K338">
            <v>62.581296174384711</v>
          </cell>
        </row>
        <row r="339">
          <cell r="D339" t="str">
            <v>0818B0</v>
          </cell>
          <cell r="E339">
            <v>1</v>
          </cell>
          <cell r="F339">
            <v>237</v>
          </cell>
          <cell r="G339" t="str">
            <v>MEAN</v>
          </cell>
          <cell r="H339">
            <v>64.23628691983123</v>
          </cell>
          <cell r="I339">
            <v>10.451476793248945</v>
          </cell>
          <cell r="J339">
            <v>2.8438818565400843</v>
          </cell>
          <cell r="K339">
            <v>90.642827004219399</v>
          </cell>
        </row>
        <row r="340">
          <cell r="D340" t="str">
            <v>0818B1</v>
          </cell>
          <cell r="E340">
            <v>1</v>
          </cell>
          <cell r="F340">
            <v>2629</v>
          </cell>
          <cell r="G340" t="str">
            <v>MEAN</v>
          </cell>
          <cell r="H340">
            <v>74.143400532521866</v>
          </cell>
          <cell r="I340">
            <v>11.505895777862305</v>
          </cell>
          <cell r="J340">
            <v>2.7455306200076075</v>
          </cell>
          <cell r="K340">
            <v>54.585941102857284</v>
          </cell>
        </row>
        <row r="341">
          <cell r="D341" t="str">
            <v>0818B2</v>
          </cell>
          <cell r="E341">
            <v>1</v>
          </cell>
          <cell r="F341">
            <v>740</v>
          </cell>
          <cell r="G341" t="str">
            <v>MEAN</v>
          </cell>
          <cell r="H341">
            <v>72.981081081081086</v>
          </cell>
          <cell r="I341">
            <v>12.286486486486487</v>
          </cell>
          <cell r="J341">
            <v>2.9310810810810812</v>
          </cell>
          <cell r="K341">
            <v>51.449333886680186</v>
          </cell>
        </row>
        <row r="342">
          <cell r="D342" t="str">
            <v>0818C1</v>
          </cell>
          <cell r="E342">
            <v>1</v>
          </cell>
          <cell r="F342">
            <v>877</v>
          </cell>
          <cell r="G342" t="str">
            <v>MEAN</v>
          </cell>
          <cell r="H342">
            <v>75.16533637400228</v>
          </cell>
          <cell r="I342">
            <v>13.179019384264539</v>
          </cell>
          <cell r="J342">
            <v>6.1539338654503988</v>
          </cell>
          <cell r="K342">
            <v>63.437184507645391</v>
          </cell>
        </row>
        <row r="343">
          <cell r="D343" t="str">
            <v>0818C2</v>
          </cell>
          <cell r="E343">
            <v>1</v>
          </cell>
          <cell r="F343">
            <v>392</v>
          </cell>
          <cell r="G343" t="str">
            <v>MEAN</v>
          </cell>
          <cell r="H343">
            <v>74.538265306122454</v>
          </cell>
          <cell r="I343">
            <v>13.811224489795919</v>
          </cell>
          <cell r="J343">
            <v>6.2091836734693882</v>
          </cell>
          <cell r="K343">
            <v>68.349746674705742</v>
          </cell>
        </row>
        <row r="344">
          <cell r="D344" t="str">
            <v>0821A0</v>
          </cell>
          <cell r="E344">
            <v>1</v>
          </cell>
          <cell r="F344">
            <v>1833</v>
          </cell>
          <cell r="G344" t="str">
            <v>MEAN</v>
          </cell>
          <cell r="H344">
            <v>33.308237861429348</v>
          </cell>
          <cell r="I344">
            <v>5.4729950900163669</v>
          </cell>
          <cell r="J344">
            <v>2.5793780687397709</v>
          </cell>
          <cell r="K344">
            <v>91.828323331514795</v>
          </cell>
        </row>
        <row r="345">
          <cell r="D345" t="str">
            <v>0821A1</v>
          </cell>
          <cell r="E345">
            <v>1</v>
          </cell>
          <cell r="F345">
            <v>2692</v>
          </cell>
          <cell r="G345" t="str">
            <v>MEAN</v>
          </cell>
          <cell r="H345">
            <v>66.36329866270431</v>
          </cell>
          <cell r="I345">
            <v>8.5572065378900444</v>
          </cell>
          <cell r="J345">
            <v>3.0865527488855871</v>
          </cell>
          <cell r="K345">
            <v>34.599800074148099</v>
          </cell>
        </row>
        <row r="346">
          <cell r="D346" t="str">
            <v>0821A2</v>
          </cell>
          <cell r="E346">
            <v>1</v>
          </cell>
          <cell r="F346">
            <v>844</v>
          </cell>
          <cell r="G346" t="str">
            <v>MEAN</v>
          </cell>
          <cell r="H346">
            <v>61.83649289099526</v>
          </cell>
          <cell r="I346">
            <v>10.35308056872038</v>
          </cell>
          <cell r="J346">
            <v>3.7180094786729856</v>
          </cell>
          <cell r="K346">
            <v>57.175623333262386</v>
          </cell>
        </row>
        <row r="347">
          <cell r="D347" t="str">
            <v>0824A0</v>
          </cell>
          <cell r="E347">
            <v>1</v>
          </cell>
          <cell r="F347">
            <v>25900</v>
          </cell>
          <cell r="G347" t="str">
            <v>MEAN</v>
          </cell>
          <cell r="H347">
            <v>42.952046332046329</v>
          </cell>
          <cell r="I347">
            <v>4.8025868725868728</v>
          </cell>
          <cell r="J347">
            <v>2.2261003861003861</v>
          </cell>
          <cell r="K347">
            <v>102.64319691119783</v>
          </cell>
        </row>
        <row r="348">
          <cell r="D348" t="str">
            <v>0824A1</v>
          </cell>
          <cell r="E348">
            <v>1</v>
          </cell>
          <cell r="F348">
            <v>3644</v>
          </cell>
          <cell r="G348" t="str">
            <v>MEAN</v>
          </cell>
          <cell r="H348">
            <v>48.296926454445661</v>
          </cell>
          <cell r="I348">
            <v>5.9217892425905596</v>
          </cell>
          <cell r="J348">
            <v>2.5518660812294183</v>
          </cell>
          <cell r="K348">
            <v>74.015992015647385</v>
          </cell>
        </row>
        <row r="349">
          <cell r="D349" t="str">
            <v>0824A2</v>
          </cell>
          <cell r="E349">
            <v>1</v>
          </cell>
          <cell r="F349">
            <v>727</v>
          </cell>
          <cell r="G349" t="str">
            <v>MEAN</v>
          </cell>
          <cell r="H349">
            <v>40.522696011004129</v>
          </cell>
          <cell r="I349">
            <v>6.0357634112792296</v>
          </cell>
          <cell r="J349">
            <v>2.6134800550206325</v>
          </cell>
          <cell r="K349">
            <v>82.893313475256079</v>
          </cell>
        </row>
        <row r="350">
          <cell r="D350" t="str">
            <v>0824B0</v>
          </cell>
          <cell r="E350">
            <v>1</v>
          </cell>
          <cell r="F350">
            <v>225</v>
          </cell>
          <cell r="G350" t="str">
            <v>MEAN</v>
          </cell>
          <cell r="H350">
            <v>38.564444444444447</v>
          </cell>
          <cell r="I350">
            <v>10.333333333333334</v>
          </cell>
          <cell r="J350">
            <v>3.7866666666666666</v>
          </cell>
          <cell r="K350">
            <v>35.340518518518522</v>
          </cell>
        </row>
        <row r="351">
          <cell r="D351" t="str">
            <v>0824B1</v>
          </cell>
          <cell r="E351">
            <v>1</v>
          </cell>
          <cell r="F351">
            <v>1562</v>
          </cell>
          <cell r="G351" t="str">
            <v>MEAN</v>
          </cell>
          <cell r="H351">
            <v>56.784891165172859</v>
          </cell>
          <cell r="I351">
            <v>10.540973111395646</v>
          </cell>
          <cell r="J351">
            <v>2.9603072983354672</v>
          </cell>
          <cell r="K351">
            <v>29.863603785787795</v>
          </cell>
        </row>
        <row r="352">
          <cell r="D352" t="str">
            <v>0824B2</v>
          </cell>
          <cell r="E352">
            <v>1</v>
          </cell>
          <cell r="F352">
            <v>248</v>
          </cell>
          <cell r="G352" t="str">
            <v>MEAN</v>
          </cell>
          <cell r="H352">
            <v>50.338709677419352</v>
          </cell>
          <cell r="I352">
            <v>10.508064516129032</v>
          </cell>
          <cell r="J352">
            <v>3.157258064516129</v>
          </cell>
          <cell r="K352">
            <v>34.017548014672144</v>
          </cell>
        </row>
        <row r="353">
          <cell r="D353" t="str">
            <v>0824C1</v>
          </cell>
          <cell r="E353">
            <v>1</v>
          </cell>
          <cell r="F353">
            <v>2147</v>
          </cell>
          <cell r="G353" t="str">
            <v>MEAN</v>
          </cell>
          <cell r="H353">
            <v>44.612016767582674</v>
          </cell>
          <cell r="I353">
            <v>10.176059618071728</v>
          </cell>
          <cell r="J353">
            <v>2.9385188635305077</v>
          </cell>
          <cell r="K353">
            <v>123.37703605003426</v>
          </cell>
        </row>
        <row r="354">
          <cell r="D354" t="str">
            <v>0824C2</v>
          </cell>
          <cell r="E354">
            <v>1</v>
          </cell>
          <cell r="F354">
            <v>410</v>
          </cell>
          <cell r="G354" t="str">
            <v>MEAN</v>
          </cell>
          <cell r="H354">
            <v>42.3</v>
          </cell>
          <cell r="I354">
            <v>10.63170731707317</v>
          </cell>
          <cell r="J354">
            <v>3.0463414634146342</v>
          </cell>
          <cell r="K354">
            <v>122.50943725377796</v>
          </cell>
        </row>
        <row r="355">
          <cell r="D355" t="str">
            <v>0824D1</v>
          </cell>
          <cell r="E355">
            <v>1</v>
          </cell>
          <cell r="F355">
            <v>941</v>
          </cell>
          <cell r="G355" t="str">
            <v>MEAN</v>
          </cell>
          <cell r="H355">
            <v>56.900106269925608</v>
          </cell>
          <cell r="I355">
            <v>13.894792773645058</v>
          </cell>
          <cell r="J355">
            <v>3.6865037194473964</v>
          </cell>
          <cell r="K355">
            <v>31.26521914508217</v>
          </cell>
        </row>
        <row r="356">
          <cell r="D356" t="str">
            <v>0824D2</v>
          </cell>
          <cell r="E356">
            <v>1</v>
          </cell>
          <cell r="F356">
            <v>234</v>
          </cell>
          <cell r="G356" t="str">
            <v>MEAN</v>
          </cell>
          <cell r="H356">
            <v>52.205128205128204</v>
          </cell>
          <cell r="I356">
            <v>14.055555555555555</v>
          </cell>
          <cell r="J356">
            <v>3.8846153846153846</v>
          </cell>
          <cell r="K356">
            <v>33.678292740294062</v>
          </cell>
        </row>
        <row r="357">
          <cell r="D357" t="str">
            <v>0824E1</v>
          </cell>
          <cell r="E357">
            <v>1</v>
          </cell>
          <cell r="F357">
            <v>852</v>
          </cell>
          <cell r="G357" t="str">
            <v>MEAN</v>
          </cell>
          <cell r="H357">
            <v>47.467136150234744</v>
          </cell>
          <cell r="I357">
            <v>14.02699530516432</v>
          </cell>
          <cell r="J357">
            <v>3.619718309859155</v>
          </cell>
          <cell r="K357">
            <v>123.31080439206941</v>
          </cell>
        </row>
        <row r="358">
          <cell r="D358" t="str">
            <v>0824E2</v>
          </cell>
          <cell r="E358">
            <v>1</v>
          </cell>
          <cell r="F358">
            <v>332</v>
          </cell>
          <cell r="G358" t="str">
            <v>MEAN</v>
          </cell>
          <cell r="H358">
            <v>42.804216867469883</v>
          </cell>
          <cell r="I358">
            <v>14.093373493975903</v>
          </cell>
          <cell r="J358">
            <v>3.6987951807228914</v>
          </cell>
          <cell r="K358">
            <v>122.06565534055339</v>
          </cell>
        </row>
        <row r="359">
          <cell r="D359" t="str">
            <v>0824F0</v>
          </cell>
          <cell r="E359">
            <v>1</v>
          </cell>
          <cell r="F359">
            <v>1162</v>
          </cell>
          <cell r="G359" t="str">
            <v>MEAN</v>
          </cell>
          <cell r="H359">
            <v>80.558519793459553</v>
          </cell>
          <cell r="I359">
            <v>5.4913941480206541</v>
          </cell>
          <cell r="J359">
            <v>2.4853700516351118</v>
          </cell>
          <cell r="K359">
            <v>94.924971313826774</v>
          </cell>
        </row>
        <row r="360">
          <cell r="D360" t="str">
            <v>0824F1</v>
          </cell>
          <cell r="E360">
            <v>1</v>
          </cell>
          <cell r="F360">
            <v>2412</v>
          </cell>
          <cell r="G360" t="str">
            <v>MEAN</v>
          </cell>
          <cell r="H360">
            <v>83.469320066334987</v>
          </cell>
          <cell r="I360">
            <v>6.3677446102819237</v>
          </cell>
          <cell r="J360">
            <v>2.5373134328358211</v>
          </cell>
          <cell r="K360">
            <v>37.302931721665587</v>
          </cell>
        </row>
        <row r="361">
          <cell r="D361" t="str">
            <v>0824F2</v>
          </cell>
          <cell r="E361">
            <v>1</v>
          </cell>
          <cell r="F361">
            <v>148</v>
          </cell>
          <cell r="G361" t="str">
            <v>MEAN</v>
          </cell>
          <cell r="H361">
            <v>83.61486486486487</v>
          </cell>
          <cell r="I361">
            <v>6.4797297297297298</v>
          </cell>
          <cell r="J361">
            <v>2.7094594594594597</v>
          </cell>
          <cell r="K361">
            <v>42.335142551641589</v>
          </cell>
        </row>
        <row r="362">
          <cell r="D362" t="str">
            <v>0824G1</v>
          </cell>
          <cell r="E362">
            <v>1</v>
          </cell>
          <cell r="F362">
            <v>3546</v>
          </cell>
          <cell r="G362" t="str">
            <v>MEAN</v>
          </cell>
          <cell r="H362">
            <v>84.82628313592781</v>
          </cell>
          <cell r="I362">
            <v>10.648054145516074</v>
          </cell>
          <cell r="J362">
            <v>3.0888324873096447</v>
          </cell>
          <cell r="K362">
            <v>25.115565684216779</v>
          </cell>
        </row>
        <row r="363">
          <cell r="D363" t="str">
            <v>0824G2</v>
          </cell>
          <cell r="E363">
            <v>1</v>
          </cell>
          <cell r="F363">
            <v>338</v>
          </cell>
          <cell r="G363" t="str">
            <v>MEAN</v>
          </cell>
          <cell r="H363">
            <v>84.988165680473372</v>
          </cell>
          <cell r="I363">
            <v>10.825443786982248</v>
          </cell>
          <cell r="J363">
            <v>3.3786982248520712</v>
          </cell>
          <cell r="K363">
            <v>26.02763167212494</v>
          </cell>
        </row>
        <row r="364">
          <cell r="D364" t="str">
            <v>0824H1</v>
          </cell>
          <cell r="E364">
            <v>1</v>
          </cell>
          <cell r="F364">
            <v>950</v>
          </cell>
          <cell r="G364" t="str">
            <v>MEAN</v>
          </cell>
          <cell r="H364">
            <v>83.727368421052631</v>
          </cell>
          <cell r="I364">
            <v>10.666315789473684</v>
          </cell>
          <cell r="J364">
            <v>3.0421052631578949</v>
          </cell>
          <cell r="K364">
            <v>108.08680566582055</v>
          </cell>
        </row>
        <row r="365">
          <cell r="D365" t="str">
            <v>0824H2</v>
          </cell>
          <cell r="E365">
            <v>1</v>
          </cell>
          <cell r="F365">
            <v>76</v>
          </cell>
          <cell r="G365" t="str">
            <v>MEAN</v>
          </cell>
          <cell r="H365">
            <v>82.776315789473685</v>
          </cell>
          <cell r="I365">
            <v>10.539473684210526</v>
          </cell>
          <cell r="J365">
            <v>3.3421052631578947</v>
          </cell>
          <cell r="K365">
            <v>120.91226323600019</v>
          </cell>
        </row>
        <row r="366">
          <cell r="D366" t="str">
            <v>0824I1</v>
          </cell>
          <cell r="E366">
            <v>1</v>
          </cell>
          <cell r="F366">
            <v>3114</v>
          </cell>
          <cell r="G366" t="str">
            <v>MEAN</v>
          </cell>
          <cell r="H366">
            <v>85.679511881824027</v>
          </cell>
          <cell r="I366">
            <v>14.140012845215157</v>
          </cell>
          <cell r="J366">
            <v>4.3166345536287736</v>
          </cell>
          <cell r="K366">
            <v>25.813449378077813</v>
          </cell>
        </row>
        <row r="367">
          <cell r="D367" t="str">
            <v>0824I2</v>
          </cell>
          <cell r="E367">
            <v>1</v>
          </cell>
          <cell r="F367">
            <v>570</v>
          </cell>
          <cell r="G367" t="str">
            <v>MEAN</v>
          </cell>
          <cell r="H367">
            <v>86.036842105263162</v>
          </cell>
          <cell r="I367">
            <v>14.364912280701754</v>
          </cell>
          <cell r="J367">
            <v>4.7070175438596493</v>
          </cell>
          <cell r="K367">
            <v>24.036921665641493</v>
          </cell>
        </row>
        <row r="368">
          <cell r="D368" t="str">
            <v>0824J1</v>
          </cell>
          <cell r="E368">
            <v>1</v>
          </cell>
          <cell r="F368">
            <v>733</v>
          </cell>
          <cell r="G368" t="str">
            <v>MEAN</v>
          </cell>
          <cell r="H368">
            <v>84.762619372442018</v>
          </cell>
          <cell r="I368">
            <v>14.095497953615279</v>
          </cell>
          <cell r="J368">
            <v>4.0873124147339697</v>
          </cell>
          <cell r="K368">
            <v>100.12965947163909</v>
          </cell>
        </row>
        <row r="369">
          <cell r="D369" t="str">
            <v>0824J2</v>
          </cell>
          <cell r="E369">
            <v>1</v>
          </cell>
          <cell r="F369">
            <v>126</v>
          </cell>
          <cell r="G369" t="str">
            <v>MEAN</v>
          </cell>
          <cell r="H369">
            <v>84.738095238095241</v>
          </cell>
          <cell r="I369">
            <v>14.412698412698413</v>
          </cell>
          <cell r="J369">
            <v>4.3968253968253972</v>
          </cell>
          <cell r="K369">
            <v>98.186669418749418</v>
          </cell>
        </row>
        <row r="370">
          <cell r="D370" t="str">
            <v>0827A0</v>
          </cell>
          <cell r="E370">
            <v>1</v>
          </cell>
          <cell r="F370">
            <v>4602</v>
          </cell>
          <cell r="G370" t="str">
            <v>MEAN</v>
          </cell>
          <cell r="H370">
            <v>60.762277270751845</v>
          </cell>
          <cell r="I370">
            <v>4.8139939156888305</v>
          </cell>
          <cell r="J370">
            <v>2.1584093872229464</v>
          </cell>
          <cell r="K370">
            <v>86.903686802839431</v>
          </cell>
        </row>
        <row r="371">
          <cell r="D371" t="str">
            <v>0827A1</v>
          </cell>
          <cell r="E371">
            <v>1</v>
          </cell>
          <cell r="F371">
            <v>1160</v>
          </cell>
          <cell r="G371" t="str">
            <v>MEAN</v>
          </cell>
          <cell r="H371">
            <v>71.859482758620686</v>
          </cell>
          <cell r="I371">
            <v>6.0405172413793107</v>
          </cell>
          <cell r="J371">
            <v>2.3758620689655174</v>
          </cell>
          <cell r="K371">
            <v>53.427133613090213</v>
          </cell>
        </row>
        <row r="372">
          <cell r="D372" t="str">
            <v>0827A2</v>
          </cell>
          <cell r="E372">
            <v>1</v>
          </cell>
          <cell r="F372">
            <v>90</v>
          </cell>
          <cell r="G372" t="str">
            <v>MEAN</v>
          </cell>
          <cell r="H372">
            <v>70.055555555555557</v>
          </cell>
          <cell r="I372">
            <v>6.2111111111111112</v>
          </cell>
          <cell r="J372">
            <v>2.4222222222222221</v>
          </cell>
          <cell r="K372">
            <v>51.705845757315423</v>
          </cell>
        </row>
        <row r="373">
          <cell r="D373" t="str">
            <v>0827B1</v>
          </cell>
          <cell r="E373">
            <v>1</v>
          </cell>
          <cell r="F373">
            <v>1108</v>
          </cell>
          <cell r="G373" t="str">
            <v>MEAN</v>
          </cell>
          <cell r="H373">
            <v>76.735559566787003</v>
          </cell>
          <cell r="I373">
            <v>10.322202166064981</v>
          </cell>
          <cell r="J373">
            <v>3.085740072202166</v>
          </cell>
          <cell r="K373">
            <v>54.884076029997395</v>
          </cell>
        </row>
        <row r="374">
          <cell r="D374" t="str">
            <v>0827B2</v>
          </cell>
          <cell r="E374">
            <v>1</v>
          </cell>
          <cell r="F374">
            <v>123</v>
          </cell>
          <cell r="G374" t="str">
            <v>MEAN</v>
          </cell>
          <cell r="H374">
            <v>77.626016260162601</v>
          </cell>
          <cell r="I374">
            <v>10.674796747967479</v>
          </cell>
          <cell r="J374">
            <v>3.2845528455284554</v>
          </cell>
          <cell r="K374">
            <v>44.944592840871884</v>
          </cell>
        </row>
        <row r="375">
          <cell r="D375" t="str">
            <v>0827C1</v>
          </cell>
          <cell r="E375">
            <v>1</v>
          </cell>
          <cell r="F375">
            <v>571</v>
          </cell>
          <cell r="G375" t="str">
            <v>MEAN</v>
          </cell>
          <cell r="H375">
            <v>82.047285464098067</v>
          </cell>
          <cell r="I375">
            <v>13.964973730297723</v>
          </cell>
          <cell r="J375">
            <v>4.5481611208406303</v>
          </cell>
          <cell r="K375">
            <v>38.101615680877941</v>
          </cell>
        </row>
        <row r="376">
          <cell r="D376" t="str">
            <v>0827C2</v>
          </cell>
          <cell r="E376">
            <v>1</v>
          </cell>
          <cell r="F376">
            <v>166</v>
          </cell>
          <cell r="G376" t="str">
            <v>MEAN</v>
          </cell>
          <cell r="H376">
            <v>83.060240963855421</v>
          </cell>
          <cell r="I376">
            <v>14.174698795180722</v>
          </cell>
          <cell r="J376">
            <v>4.4216867469879517</v>
          </cell>
          <cell r="K376">
            <v>38.288769133436304</v>
          </cell>
        </row>
        <row r="377">
          <cell r="D377" t="str">
            <v>0827D0</v>
          </cell>
          <cell r="E377">
            <v>1</v>
          </cell>
          <cell r="F377">
            <v>3773</v>
          </cell>
          <cell r="G377" t="str">
            <v>MEAN</v>
          </cell>
          <cell r="H377">
            <v>58.21547839915187</v>
          </cell>
          <cell r="I377">
            <v>5.0098065200106019</v>
          </cell>
          <cell r="J377">
            <v>2.1224489795918369</v>
          </cell>
          <cell r="K377">
            <v>94.433474688576595</v>
          </cell>
        </row>
        <row r="378">
          <cell r="D378" t="str">
            <v>0827D1</v>
          </cell>
          <cell r="E378">
            <v>1</v>
          </cell>
          <cell r="F378">
            <v>3938</v>
          </cell>
          <cell r="G378" t="str">
            <v>MEAN</v>
          </cell>
          <cell r="H378">
            <v>70.454291518537332</v>
          </cell>
          <cell r="I378">
            <v>6.2813610970035549</v>
          </cell>
          <cell r="J378">
            <v>2.3697308278313867</v>
          </cell>
          <cell r="K378">
            <v>68.397611355876094</v>
          </cell>
        </row>
        <row r="379">
          <cell r="D379" t="str">
            <v>0827D2</v>
          </cell>
          <cell r="E379">
            <v>1</v>
          </cell>
          <cell r="F379">
            <v>245</v>
          </cell>
          <cell r="G379" t="str">
            <v>MEAN</v>
          </cell>
          <cell r="H379">
            <v>68.62040816326531</v>
          </cell>
          <cell r="I379">
            <v>6.4489795918367347</v>
          </cell>
          <cell r="J379">
            <v>2.4244897959183676</v>
          </cell>
          <cell r="K379">
            <v>63.663779826121058</v>
          </cell>
        </row>
        <row r="380">
          <cell r="D380" t="str">
            <v>0827E1</v>
          </cell>
          <cell r="E380">
            <v>1</v>
          </cell>
          <cell r="F380">
            <v>3207</v>
          </cell>
          <cell r="G380" t="str">
            <v>MEAN</v>
          </cell>
          <cell r="H380">
            <v>74.35204240723418</v>
          </cell>
          <cell r="I380">
            <v>10.288743373869661</v>
          </cell>
          <cell r="J380">
            <v>2.8359837854692858</v>
          </cell>
          <cell r="K380">
            <v>64.590006180683474</v>
          </cell>
        </row>
        <row r="381">
          <cell r="D381" t="str">
            <v>0827E2</v>
          </cell>
          <cell r="E381">
            <v>1</v>
          </cell>
          <cell r="F381">
            <v>326</v>
          </cell>
          <cell r="G381" t="str">
            <v>MEAN</v>
          </cell>
          <cell r="H381">
            <v>74.717791411042938</v>
          </cell>
          <cell r="I381">
            <v>10.564417177914111</v>
          </cell>
          <cell r="J381">
            <v>3.01840490797546</v>
          </cell>
          <cell r="K381">
            <v>58.137569261384684</v>
          </cell>
        </row>
        <row r="382">
          <cell r="D382" t="str">
            <v>0827F1</v>
          </cell>
          <cell r="E382">
            <v>1</v>
          </cell>
          <cell r="F382">
            <v>1151</v>
          </cell>
          <cell r="G382" t="str">
            <v>MEAN</v>
          </cell>
          <cell r="H382">
            <v>79.678540399652476</v>
          </cell>
          <cell r="I382">
            <v>13.953953084274543</v>
          </cell>
          <cell r="J382">
            <v>4.27367506516073</v>
          </cell>
          <cell r="K382">
            <v>54.403470622017053</v>
          </cell>
        </row>
        <row r="383">
          <cell r="D383" t="str">
            <v>0827F2</v>
          </cell>
          <cell r="E383">
            <v>1</v>
          </cell>
          <cell r="F383">
            <v>270</v>
          </cell>
          <cell r="G383" t="str">
            <v>MEAN</v>
          </cell>
          <cell r="H383">
            <v>81.581481481481475</v>
          </cell>
          <cell r="I383">
            <v>14.062962962962963</v>
          </cell>
          <cell r="J383">
            <v>4.4814814814814818</v>
          </cell>
          <cell r="K383">
            <v>52.601465748440582</v>
          </cell>
        </row>
        <row r="384">
          <cell r="D384" t="str">
            <v>0830A0</v>
          </cell>
          <cell r="E384">
            <v>1</v>
          </cell>
          <cell r="F384">
            <v>2010</v>
          </cell>
          <cell r="G384" t="str">
            <v>MEAN</v>
          </cell>
          <cell r="H384">
            <v>63.135820895522386</v>
          </cell>
          <cell r="I384">
            <v>5.3039800995024873</v>
          </cell>
          <cell r="J384">
            <v>2.2930348258706466</v>
          </cell>
          <cell r="K384">
            <v>86.482330016583688</v>
          </cell>
        </row>
        <row r="385">
          <cell r="D385" t="str">
            <v>0830A1</v>
          </cell>
          <cell r="E385">
            <v>1</v>
          </cell>
          <cell r="F385">
            <v>2556</v>
          </cell>
          <cell r="G385" t="str">
            <v>MEAN</v>
          </cell>
          <cell r="H385">
            <v>77.228873239436624</v>
          </cell>
          <cell r="I385">
            <v>6.3865414710485133</v>
          </cell>
          <cell r="J385">
            <v>2.5356025039123629</v>
          </cell>
          <cell r="K385">
            <v>47.068449188173666</v>
          </cell>
        </row>
        <row r="386">
          <cell r="D386" t="str">
            <v>0830A2</v>
          </cell>
          <cell r="E386">
            <v>1</v>
          </cell>
          <cell r="F386">
            <v>190</v>
          </cell>
          <cell r="G386" t="str">
            <v>MEAN</v>
          </cell>
          <cell r="H386">
            <v>72.942105263157899</v>
          </cell>
          <cell r="I386">
            <v>6.4526315789473685</v>
          </cell>
          <cell r="J386">
            <v>2.7157894736842105</v>
          </cell>
          <cell r="K386">
            <v>47.0233090650745</v>
          </cell>
        </row>
        <row r="387">
          <cell r="D387" t="str">
            <v>0830B1</v>
          </cell>
          <cell r="E387">
            <v>1</v>
          </cell>
          <cell r="F387">
            <v>6796</v>
          </cell>
          <cell r="G387" t="str">
            <v>MEAN</v>
          </cell>
          <cell r="H387">
            <v>82.890818128310769</v>
          </cell>
          <cell r="I387">
            <v>11.810035314891113</v>
          </cell>
          <cell r="J387">
            <v>2.8909652736904059</v>
          </cell>
          <cell r="K387">
            <v>48.127063176546898</v>
          </cell>
        </row>
        <row r="388">
          <cell r="D388" t="str">
            <v>0830B2</v>
          </cell>
          <cell r="E388">
            <v>1</v>
          </cell>
          <cell r="F388">
            <v>866</v>
          </cell>
          <cell r="G388" t="str">
            <v>MEAN</v>
          </cell>
          <cell r="H388">
            <v>82.883371824480363</v>
          </cell>
          <cell r="I388">
            <v>12.366050808314087</v>
          </cell>
          <cell r="J388">
            <v>3.0542725173210163</v>
          </cell>
          <cell r="K388">
            <v>44.530495865230563</v>
          </cell>
        </row>
        <row r="389">
          <cell r="D389" t="str">
            <v>0830C1</v>
          </cell>
          <cell r="E389">
            <v>1</v>
          </cell>
          <cell r="F389">
            <v>3962</v>
          </cell>
          <cell r="G389" t="str">
            <v>MEAN</v>
          </cell>
          <cell r="H389">
            <v>84.605754669358916</v>
          </cell>
          <cell r="I389">
            <v>13.813982836951034</v>
          </cell>
          <cell r="J389">
            <v>6.3715295305401316</v>
          </cell>
          <cell r="K389">
            <v>43.035612580611193</v>
          </cell>
        </row>
        <row r="390">
          <cell r="D390" t="str">
            <v>0830C2</v>
          </cell>
          <cell r="E390">
            <v>1</v>
          </cell>
          <cell r="F390">
            <v>770</v>
          </cell>
          <cell r="G390" t="str">
            <v>MEAN</v>
          </cell>
          <cell r="H390">
            <v>84.997402597402598</v>
          </cell>
          <cell r="I390">
            <v>14.251948051948052</v>
          </cell>
          <cell r="J390">
            <v>6.4948051948051946</v>
          </cell>
          <cell r="K390">
            <v>38.820279642303689</v>
          </cell>
        </row>
        <row r="391">
          <cell r="D391" t="str">
            <v>0831A0</v>
          </cell>
          <cell r="E391">
            <v>1</v>
          </cell>
          <cell r="F391">
            <v>2183</v>
          </cell>
          <cell r="G391" t="str">
            <v>MEAN</v>
          </cell>
          <cell r="H391">
            <v>69.098488318827307</v>
          </cell>
          <cell r="I391">
            <v>5.38891433806688</v>
          </cell>
          <cell r="J391">
            <v>2.2679798442510308</v>
          </cell>
          <cell r="K391">
            <v>87.091952969919078</v>
          </cell>
        </row>
        <row r="392">
          <cell r="D392" t="str">
            <v>0831A1</v>
          </cell>
          <cell r="E392">
            <v>1</v>
          </cell>
          <cell r="F392">
            <v>5576</v>
          </cell>
          <cell r="G392" t="str">
            <v>MEAN</v>
          </cell>
          <cell r="H392">
            <v>78.441176470588232</v>
          </cell>
          <cell r="I392">
            <v>6.3893472022955526</v>
          </cell>
          <cell r="J392">
            <v>2.5240315638450501</v>
          </cell>
          <cell r="K392">
            <v>50.734277257385436</v>
          </cell>
        </row>
        <row r="393">
          <cell r="D393" t="str">
            <v>0831A2</v>
          </cell>
          <cell r="E393">
            <v>1</v>
          </cell>
          <cell r="F393">
            <v>363</v>
          </cell>
          <cell r="G393" t="str">
            <v>MEAN</v>
          </cell>
          <cell r="H393">
            <v>76.768595041322314</v>
          </cell>
          <cell r="I393">
            <v>6.5426997245179059</v>
          </cell>
          <cell r="J393">
            <v>2.6391184573002753</v>
          </cell>
          <cell r="K393">
            <v>48.383141186995033</v>
          </cell>
        </row>
        <row r="394">
          <cell r="D394" t="str">
            <v>0831B1</v>
          </cell>
          <cell r="E394">
            <v>1</v>
          </cell>
          <cell r="F394">
            <v>4117</v>
          </cell>
          <cell r="G394" t="str">
            <v>MEAN</v>
          </cell>
          <cell r="H394">
            <v>82.113189215448145</v>
          </cell>
          <cell r="I394">
            <v>10.392761719698809</v>
          </cell>
          <cell r="J394">
            <v>2</v>
          </cell>
          <cell r="K394">
            <v>53.869110674402492</v>
          </cell>
        </row>
        <row r="395">
          <cell r="D395" t="str">
            <v>0831B2</v>
          </cell>
          <cell r="E395">
            <v>1</v>
          </cell>
          <cell r="F395">
            <v>350</v>
          </cell>
          <cell r="G395" t="str">
            <v>MEAN</v>
          </cell>
          <cell r="H395">
            <v>81.657142857142858</v>
          </cell>
          <cell r="I395">
            <v>10.531428571428572</v>
          </cell>
          <cell r="J395">
            <v>2</v>
          </cell>
          <cell r="K395">
            <v>48.692160429260348</v>
          </cell>
        </row>
        <row r="396">
          <cell r="D396" t="str">
            <v>0831C1</v>
          </cell>
          <cell r="E396">
            <v>1</v>
          </cell>
          <cell r="F396">
            <v>4752</v>
          </cell>
          <cell r="G396" t="str">
            <v>MEAN</v>
          </cell>
          <cell r="H396">
            <v>82.363846801346796</v>
          </cell>
          <cell r="I396">
            <v>10.794191919191919</v>
          </cell>
          <cell r="J396">
            <v>4.2899831649831652</v>
          </cell>
          <cell r="K396">
            <v>50.210794628910946</v>
          </cell>
        </row>
        <row r="397">
          <cell r="D397" t="str">
            <v>0831C2</v>
          </cell>
          <cell r="E397">
            <v>1</v>
          </cell>
          <cell r="F397">
            <v>579</v>
          </cell>
          <cell r="G397" t="str">
            <v>MEAN</v>
          </cell>
          <cell r="H397">
            <v>82.40759930915371</v>
          </cell>
          <cell r="I397">
            <v>11.029360967184802</v>
          </cell>
          <cell r="J397">
            <v>4.3851468048359239</v>
          </cell>
          <cell r="K397">
            <v>48.88109364733252</v>
          </cell>
        </row>
        <row r="398">
          <cell r="D398" t="str">
            <v>0831D1</v>
          </cell>
          <cell r="E398">
            <v>1</v>
          </cell>
          <cell r="F398">
            <v>1431</v>
          </cell>
          <cell r="G398" t="str">
            <v>MEAN</v>
          </cell>
          <cell r="H398">
            <v>84.561146051712086</v>
          </cell>
          <cell r="I398">
            <v>13.63382250174703</v>
          </cell>
          <cell r="J398">
            <v>2</v>
          </cell>
          <cell r="K398">
            <v>46.833246917796814</v>
          </cell>
        </row>
        <row r="399">
          <cell r="D399" t="str">
            <v>0831D2</v>
          </cell>
          <cell r="E399">
            <v>1</v>
          </cell>
          <cell r="F399">
            <v>270</v>
          </cell>
          <cell r="G399" t="str">
            <v>MEAN</v>
          </cell>
          <cell r="H399">
            <v>83.511111111111106</v>
          </cell>
          <cell r="I399">
            <v>13.885185185185184</v>
          </cell>
          <cell r="J399">
            <v>2</v>
          </cell>
          <cell r="K399">
            <v>52.11188115490323</v>
          </cell>
        </row>
        <row r="400">
          <cell r="D400" t="str">
            <v>0831E1</v>
          </cell>
          <cell r="E400">
            <v>1</v>
          </cell>
          <cell r="F400">
            <v>7085</v>
          </cell>
          <cell r="G400" t="str">
            <v>MEAN</v>
          </cell>
          <cell r="H400">
            <v>85.058009880028223</v>
          </cell>
          <cell r="I400">
            <v>14.360197600564574</v>
          </cell>
          <cell r="J400">
            <v>5.425688073394495</v>
          </cell>
          <cell r="K400">
            <v>43.681960745797305</v>
          </cell>
        </row>
        <row r="401">
          <cell r="D401" t="str">
            <v>0831E2</v>
          </cell>
          <cell r="E401">
            <v>1</v>
          </cell>
          <cell r="F401">
            <v>1476</v>
          </cell>
          <cell r="G401" t="str">
            <v>MEAN</v>
          </cell>
          <cell r="H401">
            <v>85.460027100271006</v>
          </cell>
          <cell r="I401">
            <v>14.508130081300813</v>
          </cell>
          <cell r="J401">
            <v>5.6307588075880757</v>
          </cell>
          <cell r="K401">
            <v>42.489510631416586</v>
          </cell>
        </row>
        <row r="402">
          <cell r="D402" t="str">
            <v>0832A0</v>
          </cell>
          <cell r="E402">
            <v>1</v>
          </cell>
          <cell r="F402">
            <v>2727</v>
          </cell>
          <cell r="G402" t="str">
            <v>MEAN</v>
          </cell>
          <cell r="H402">
            <v>60.021268793546021</v>
          </cell>
          <cell r="I402">
            <v>5.2574257425742577</v>
          </cell>
          <cell r="J402">
            <v>2.2614594792812617</v>
          </cell>
          <cell r="K402">
            <v>94.685839139469536</v>
          </cell>
        </row>
        <row r="403">
          <cell r="D403" t="str">
            <v>0832A1</v>
          </cell>
          <cell r="E403">
            <v>1</v>
          </cell>
          <cell r="F403">
            <v>3124</v>
          </cell>
          <cell r="G403" t="str">
            <v>MEAN</v>
          </cell>
          <cell r="H403">
            <v>76.383162612035846</v>
          </cell>
          <cell r="I403">
            <v>6.4615877080665811</v>
          </cell>
          <cell r="J403">
            <v>2.4798335467349553</v>
          </cell>
          <cell r="K403">
            <v>50.59152832053212</v>
          </cell>
        </row>
        <row r="404">
          <cell r="D404" t="str">
            <v>0832A2</v>
          </cell>
          <cell r="E404">
            <v>1</v>
          </cell>
          <cell r="F404">
            <v>223</v>
          </cell>
          <cell r="G404" t="str">
            <v>MEAN</v>
          </cell>
          <cell r="H404">
            <v>72.085201793721978</v>
          </cell>
          <cell r="I404">
            <v>6.5291479820627805</v>
          </cell>
          <cell r="J404">
            <v>2.7219730941704037</v>
          </cell>
          <cell r="K404">
            <v>59.094419790266016</v>
          </cell>
        </row>
        <row r="405">
          <cell r="D405" t="str">
            <v>0832B0</v>
          </cell>
          <cell r="E405">
            <v>1</v>
          </cell>
          <cell r="F405">
            <v>296</v>
          </cell>
          <cell r="G405" t="str">
            <v>MEAN</v>
          </cell>
          <cell r="H405">
            <v>69.837837837837839</v>
          </cell>
          <cell r="I405">
            <v>10.743243243243244</v>
          </cell>
          <cell r="J405">
            <v>2.8310810810810811</v>
          </cell>
          <cell r="K405">
            <v>101.3954391891892</v>
          </cell>
        </row>
        <row r="406">
          <cell r="D406" t="str">
            <v>0832B1</v>
          </cell>
          <cell r="E406">
            <v>1</v>
          </cell>
          <cell r="F406">
            <v>9114</v>
          </cell>
          <cell r="G406" t="str">
            <v>MEAN</v>
          </cell>
          <cell r="H406">
            <v>82.567149440421332</v>
          </cell>
          <cell r="I406">
            <v>11.859008119376783</v>
          </cell>
          <cell r="J406">
            <v>2.8299319727891157</v>
          </cell>
          <cell r="K406">
            <v>50.918437962971957</v>
          </cell>
        </row>
        <row r="407">
          <cell r="D407" t="str">
            <v>0832B2</v>
          </cell>
          <cell r="E407">
            <v>1</v>
          </cell>
          <cell r="F407">
            <v>1379</v>
          </cell>
          <cell r="G407" t="str">
            <v>MEAN</v>
          </cell>
          <cell r="H407">
            <v>82.153009427121106</v>
          </cell>
          <cell r="I407">
            <v>12.506889050036259</v>
          </cell>
          <cell r="J407">
            <v>2.9514140681653371</v>
          </cell>
          <cell r="K407">
            <v>47.81509017825087</v>
          </cell>
        </row>
        <row r="408">
          <cell r="D408" t="str">
            <v>0832C1</v>
          </cell>
          <cell r="E408">
            <v>1</v>
          </cell>
          <cell r="F408">
            <v>4611</v>
          </cell>
          <cell r="G408" t="str">
            <v>MEAN</v>
          </cell>
          <cell r="H408">
            <v>84.272392105833873</v>
          </cell>
          <cell r="I408">
            <v>13.786814140099761</v>
          </cell>
          <cell r="J408">
            <v>6.2687052700065058</v>
          </cell>
          <cell r="K408">
            <v>43.374215506013755</v>
          </cell>
        </row>
        <row r="409">
          <cell r="D409" t="str">
            <v>0832C2</v>
          </cell>
          <cell r="E409">
            <v>1</v>
          </cell>
          <cell r="F409">
            <v>1005</v>
          </cell>
          <cell r="G409" t="str">
            <v>MEAN</v>
          </cell>
          <cell r="H409">
            <v>84.932338308457716</v>
          </cell>
          <cell r="I409">
            <v>14.222885572139303</v>
          </cell>
          <cell r="J409">
            <v>6.4069651741293532</v>
          </cell>
          <cell r="K409">
            <v>43.758481493741634</v>
          </cell>
        </row>
        <row r="410">
          <cell r="D410" t="str">
            <v>0833A0</v>
          </cell>
          <cell r="E410">
            <v>1</v>
          </cell>
          <cell r="F410">
            <v>24049</v>
          </cell>
          <cell r="G410" t="str">
            <v>MEAN</v>
          </cell>
          <cell r="H410">
            <v>47.141752255811049</v>
          </cell>
          <cell r="I410">
            <v>4.8998295147407376</v>
          </cell>
          <cell r="J410">
            <v>2.171566385296686</v>
          </cell>
          <cell r="K410">
            <v>90.071025129250884</v>
          </cell>
        </row>
        <row r="411">
          <cell r="D411" t="str">
            <v>0833A1</v>
          </cell>
          <cell r="E411">
            <v>1</v>
          </cell>
          <cell r="F411">
            <v>7805</v>
          </cell>
          <cell r="G411" t="str">
            <v>MEAN</v>
          </cell>
          <cell r="H411">
            <v>63.57924407431134</v>
          </cell>
          <cell r="I411">
            <v>6.1677130044843054</v>
          </cell>
          <cell r="J411">
            <v>2.4944266495836001</v>
          </cell>
          <cell r="K411">
            <v>56.21949635568572</v>
          </cell>
        </row>
        <row r="412">
          <cell r="D412" t="str">
            <v>0833A2</v>
          </cell>
          <cell r="E412">
            <v>1</v>
          </cell>
          <cell r="F412">
            <v>528</v>
          </cell>
          <cell r="G412" t="str">
            <v>MEAN</v>
          </cell>
          <cell r="H412">
            <v>60.825757575757578</v>
          </cell>
          <cell r="I412">
            <v>6.2215909090909092</v>
          </cell>
          <cell r="J412">
            <v>2.5871212121212119</v>
          </cell>
          <cell r="K412">
            <v>54.525156103975242</v>
          </cell>
        </row>
        <row r="413">
          <cell r="D413" t="str">
            <v>0833B0</v>
          </cell>
          <cell r="E413">
            <v>1</v>
          </cell>
          <cell r="F413">
            <v>545</v>
          </cell>
          <cell r="G413" t="str">
            <v>MEAN</v>
          </cell>
          <cell r="H413">
            <v>49.80183486238532</v>
          </cell>
          <cell r="I413">
            <v>10.126605504587156</v>
          </cell>
          <cell r="J413">
            <v>2</v>
          </cell>
          <cell r="K413">
            <v>85.777461773700338</v>
          </cell>
        </row>
        <row r="414">
          <cell r="D414" t="str">
            <v>0833B1</v>
          </cell>
          <cell r="E414">
            <v>1</v>
          </cell>
          <cell r="F414">
            <v>6792</v>
          </cell>
          <cell r="G414" t="str">
            <v>MEAN</v>
          </cell>
          <cell r="H414">
            <v>76.417991755005886</v>
          </cell>
          <cell r="I414">
            <v>11.194787985865725</v>
          </cell>
          <cell r="J414">
            <v>2</v>
          </cell>
          <cell r="K414">
            <v>46.68888306995764</v>
          </cell>
        </row>
        <row r="415">
          <cell r="D415" t="str">
            <v>0833B2</v>
          </cell>
          <cell r="E415">
            <v>1</v>
          </cell>
          <cell r="F415">
            <v>690</v>
          </cell>
          <cell r="G415" t="str">
            <v>MEAN</v>
          </cell>
          <cell r="H415">
            <v>75.024637681159419</v>
          </cell>
          <cell r="I415">
            <v>11.756521739130434</v>
          </cell>
          <cell r="J415">
            <v>2</v>
          </cell>
          <cell r="K415">
            <v>50.866375604319117</v>
          </cell>
        </row>
        <row r="416">
          <cell r="D416" t="str">
            <v>0833C0</v>
          </cell>
          <cell r="E416">
            <v>1</v>
          </cell>
          <cell r="F416">
            <v>780</v>
          </cell>
          <cell r="G416" t="str">
            <v>MEAN</v>
          </cell>
          <cell r="H416">
            <v>52.156410256410254</v>
          </cell>
          <cell r="I416">
            <v>11.506410256410257</v>
          </cell>
          <cell r="J416">
            <v>4.5730769230769228</v>
          </cell>
          <cell r="K416">
            <v>80.91414529914536</v>
          </cell>
        </row>
        <row r="417">
          <cell r="D417" t="str">
            <v>0833C1</v>
          </cell>
          <cell r="E417">
            <v>1</v>
          </cell>
          <cell r="F417">
            <v>9421</v>
          </cell>
          <cell r="G417" t="str">
            <v>MEAN</v>
          </cell>
          <cell r="H417">
            <v>78.55142766160705</v>
          </cell>
          <cell r="I417">
            <v>12.566924954888016</v>
          </cell>
          <cell r="J417">
            <v>4.7039592399957542</v>
          </cell>
          <cell r="K417">
            <v>44.871466089612419</v>
          </cell>
        </row>
        <row r="418">
          <cell r="D418" t="str">
            <v>0833C2</v>
          </cell>
          <cell r="E418">
            <v>1</v>
          </cell>
          <cell r="F418">
            <v>1543</v>
          </cell>
          <cell r="G418" t="str">
            <v>MEAN</v>
          </cell>
          <cell r="H418">
            <v>79.638366817887231</v>
          </cell>
          <cell r="I418">
            <v>13.298120544394038</v>
          </cell>
          <cell r="J418">
            <v>5.0064808813998702</v>
          </cell>
          <cell r="K418">
            <v>43.66282729250495</v>
          </cell>
        </row>
        <row r="419">
          <cell r="D419" t="str">
            <v>0835A0</v>
          </cell>
          <cell r="E419">
            <v>1</v>
          </cell>
          <cell r="F419">
            <v>5315</v>
          </cell>
          <cell r="G419" t="str">
            <v>MEAN</v>
          </cell>
          <cell r="H419">
            <v>47.109313264346191</v>
          </cell>
          <cell r="I419">
            <v>5.2893697083725302</v>
          </cell>
          <cell r="J419">
            <v>2.3849482596425213</v>
          </cell>
          <cell r="K419">
            <v>91.809648792724872</v>
          </cell>
        </row>
        <row r="420">
          <cell r="D420" t="str">
            <v>0835A1</v>
          </cell>
          <cell r="E420">
            <v>1</v>
          </cell>
          <cell r="F420">
            <v>14033</v>
          </cell>
          <cell r="G420" t="str">
            <v>MEAN</v>
          </cell>
          <cell r="H420">
            <v>77.709755576141944</v>
          </cell>
          <cell r="I420">
            <v>10.199529680039905</v>
          </cell>
          <cell r="J420">
            <v>3.3653530962730707</v>
          </cell>
          <cell r="K420">
            <v>42.494899493456643</v>
          </cell>
        </row>
        <row r="421">
          <cell r="D421" t="str">
            <v>0835A2</v>
          </cell>
          <cell r="E421">
            <v>1</v>
          </cell>
          <cell r="F421">
            <v>1452</v>
          </cell>
          <cell r="G421" t="str">
            <v>MEAN</v>
          </cell>
          <cell r="H421">
            <v>77.435950413223139</v>
          </cell>
          <cell r="I421">
            <v>11.732782369146005</v>
          </cell>
          <cell r="J421">
            <v>4.0172176308539944</v>
          </cell>
          <cell r="K421">
            <v>43.221858450493848</v>
          </cell>
        </row>
        <row r="422">
          <cell r="D422" t="str">
            <v>0836A0</v>
          </cell>
          <cell r="E422">
            <v>1</v>
          </cell>
          <cell r="F422">
            <v>15930</v>
          </cell>
          <cell r="G422" t="str">
            <v>MEAN</v>
          </cell>
          <cell r="H422">
            <v>52.526867545511614</v>
          </cell>
          <cell r="I422">
            <v>4.8622724419334586</v>
          </cell>
          <cell r="J422">
            <v>2.1885122410546138</v>
          </cell>
          <cell r="K422">
            <v>90.756893701611247</v>
          </cell>
        </row>
        <row r="423">
          <cell r="D423" t="str">
            <v>0836A1</v>
          </cell>
          <cell r="E423">
            <v>1</v>
          </cell>
          <cell r="F423">
            <v>5293</v>
          </cell>
          <cell r="G423" t="str">
            <v>MEAN</v>
          </cell>
          <cell r="H423">
            <v>74.481390515775558</v>
          </cell>
          <cell r="I423">
            <v>6.4902701681466084</v>
          </cell>
          <cell r="J423">
            <v>2.5769884753447951</v>
          </cell>
          <cell r="K423">
            <v>45.412643718659965</v>
          </cell>
        </row>
        <row r="424">
          <cell r="D424" t="str">
            <v>0836A2</v>
          </cell>
          <cell r="E424">
            <v>1</v>
          </cell>
          <cell r="F424">
            <v>298</v>
          </cell>
          <cell r="G424" t="str">
            <v>MEAN</v>
          </cell>
          <cell r="H424">
            <v>71.640939597315437</v>
          </cell>
          <cell r="I424">
            <v>6.5906040268456376</v>
          </cell>
          <cell r="J424">
            <v>3.0302013422818792</v>
          </cell>
          <cell r="K424">
            <v>49.549021057000893</v>
          </cell>
        </row>
        <row r="425">
          <cell r="D425" t="str">
            <v>0836B0</v>
          </cell>
          <cell r="E425">
            <v>1</v>
          </cell>
          <cell r="F425">
            <v>207</v>
          </cell>
          <cell r="G425" t="str">
            <v>MEAN</v>
          </cell>
          <cell r="H425">
            <v>65.386473429951693</v>
          </cell>
          <cell r="I425">
            <v>10.164251207729469</v>
          </cell>
          <cell r="J425">
            <v>2.5700483091787438</v>
          </cell>
          <cell r="K425">
            <v>36.106924315619978</v>
          </cell>
        </row>
        <row r="426">
          <cell r="D426" t="str">
            <v>0836B1</v>
          </cell>
          <cell r="E426">
            <v>1</v>
          </cell>
          <cell r="F426">
            <v>6953</v>
          </cell>
          <cell r="G426" t="str">
            <v>MEAN</v>
          </cell>
          <cell r="H426">
            <v>82.502373076369906</v>
          </cell>
          <cell r="I426">
            <v>11.643607076082267</v>
          </cell>
          <cell r="J426">
            <v>2.7680138069897886</v>
          </cell>
          <cell r="K426">
            <v>24.118723554650956</v>
          </cell>
        </row>
        <row r="427">
          <cell r="D427" t="str">
            <v>0836B2</v>
          </cell>
          <cell r="E427">
            <v>1</v>
          </cell>
          <cell r="F427">
            <v>628</v>
          </cell>
          <cell r="G427" t="str">
            <v>MEAN</v>
          </cell>
          <cell r="H427">
            <v>82.23726114649682</v>
          </cell>
          <cell r="I427">
            <v>12.269108280254777</v>
          </cell>
          <cell r="J427">
            <v>2.9156050955414012</v>
          </cell>
          <cell r="K427">
            <v>25.584539703266312</v>
          </cell>
        </row>
        <row r="428">
          <cell r="D428" t="str">
            <v>0836C1</v>
          </cell>
          <cell r="E428">
            <v>1</v>
          </cell>
          <cell r="F428">
            <v>2660</v>
          </cell>
          <cell r="G428" t="str">
            <v>MEAN</v>
          </cell>
          <cell r="H428">
            <v>83.047744360902257</v>
          </cell>
          <cell r="I428">
            <v>13.228571428571428</v>
          </cell>
          <cell r="J428">
            <v>6.1451127819548876</v>
          </cell>
          <cell r="K428">
            <v>22.754640319945103</v>
          </cell>
        </row>
        <row r="429">
          <cell r="D429" t="str">
            <v>0836C2</v>
          </cell>
          <cell r="E429">
            <v>1</v>
          </cell>
          <cell r="F429">
            <v>440</v>
          </cell>
          <cell r="G429" t="str">
            <v>MEAN</v>
          </cell>
          <cell r="H429">
            <v>84.079545454545453</v>
          </cell>
          <cell r="I429">
            <v>13.802272727272728</v>
          </cell>
          <cell r="J429">
            <v>6.3295454545454541</v>
          </cell>
          <cell r="K429">
            <v>23.568081275387353</v>
          </cell>
        </row>
        <row r="430">
          <cell r="D430" t="str">
            <v>0836D1</v>
          </cell>
          <cell r="E430">
            <v>1</v>
          </cell>
          <cell r="F430">
            <v>2414</v>
          </cell>
          <cell r="G430" t="str">
            <v>MEAN</v>
          </cell>
          <cell r="H430">
            <v>77.790803645401823</v>
          </cell>
          <cell r="I430">
            <v>11.643744821872412</v>
          </cell>
          <cell r="J430">
            <v>3.504556752278376</v>
          </cell>
          <cell r="K430">
            <v>114.40596354169993</v>
          </cell>
        </row>
        <row r="431">
          <cell r="D431" t="str">
            <v>0836D2</v>
          </cell>
          <cell r="E431">
            <v>1</v>
          </cell>
          <cell r="F431">
            <v>229</v>
          </cell>
          <cell r="G431" t="str">
            <v>MEAN</v>
          </cell>
          <cell r="H431">
            <v>75.563318777292579</v>
          </cell>
          <cell r="I431">
            <v>12.681222707423581</v>
          </cell>
          <cell r="J431">
            <v>3.9039301310043668</v>
          </cell>
          <cell r="K431">
            <v>113.30445100579314</v>
          </cell>
        </row>
        <row r="432">
          <cell r="D432" t="str">
            <v>0837A0</v>
          </cell>
          <cell r="E432">
            <v>1</v>
          </cell>
          <cell r="F432">
            <v>5808</v>
          </cell>
          <cell r="G432" t="str">
            <v>MEAN</v>
          </cell>
          <cell r="H432">
            <v>43.900482093663911</v>
          </cell>
          <cell r="I432">
            <v>4.8131887052341602</v>
          </cell>
          <cell r="J432">
            <v>2.3173209366391183</v>
          </cell>
          <cell r="K432">
            <v>93.047799012855734</v>
          </cell>
        </row>
        <row r="433">
          <cell r="D433" t="str">
            <v>0837A1</v>
          </cell>
          <cell r="E433">
            <v>1</v>
          </cell>
          <cell r="F433">
            <v>6278</v>
          </cell>
          <cell r="G433" t="str">
            <v>MEAN</v>
          </cell>
          <cell r="H433">
            <v>79.172507167887858</v>
          </cell>
          <cell r="I433">
            <v>9.1363491557820957</v>
          </cell>
          <cell r="J433">
            <v>3.3198470850589361</v>
          </cell>
          <cell r="K433">
            <v>37.946117416648605</v>
          </cell>
        </row>
        <row r="434">
          <cell r="D434" t="str">
            <v>0837A2</v>
          </cell>
          <cell r="E434">
            <v>1</v>
          </cell>
          <cell r="F434">
            <v>730</v>
          </cell>
          <cell r="G434" t="str">
            <v>MEAN</v>
          </cell>
          <cell r="H434">
            <v>81.328767123287676</v>
          </cell>
          <cell r="I434">
            <v>10.746575342465754</v>
          </cell>
          <cell r="J434">
            <v>3.7945205479452055</v>
          </cell>
          <cell r="K434">
            <v>34.296461436634317</v>
          </cell>
        </row>
        <row r="435">
          <cell r="D435" t="str">
            <v>0838A0</v>
          </cell>
          <cell r="E435">
            <v>1</v>
          </cell>
          <cell r="F435">
            <v>56985</v>
          </cell>
          <cell r="G435" t="str">
            <v>MEAN</v>
          </cell>
          <cell r="H435">
            <v>55.195858559269986</v>
          </cell>
          <cell r="I435">
            <v>5.0275160129858731</v>
          </cell>
          <cell r="J435">
            <v>2.1332104939896466</v>
          </cell>
          <cell r="K435">
            <v>91.286480652803462</v>
          </cell>
        </row>
        <row r="436">
          <cell r="D436" t="str">
            <v>0838A1</v>
          </cell>
          <cell r="E436">
            <v>1</v>
          </cell>
          <cell r="F436">
            <v>8750</v>
          </cell>
          <cell r="G436" t="str">
            <v>MEAN</v>
          </cell>
          <cell r="H436">
            <v>64.167199999999994</v>
          </cell>
          <cell r="I436">
            <v>7.7494857142857141</v>
          </cell>
          <cell r="J436">
            <v>2.548457142857143</v>
          </cell>
          <cell r="K436">
            <v>72.806322998974764</v>
          </cell>
        </row>
        <row r="437">
          <cell r="D437" t="str">
            <v>0838A2</v>
          </cell>
          <cell r="E437">
            <v>1</v>
          </cell>
          <cell r="F437">
            <v>374</v>
          </cell>
          <cell r="G437" t="str">
            <v>MEAN</v>
          </cell>
          <cell r="H437">
            <v>66.243315508021396</v>
          </cell>
          <cell r="I437">
            <v>9.2727272727272734</v>
          </cell>
          <cell r="J437">
            <v>2.9973262032085564</v>
          </cell>
          <cell r="K437">
            <v>63.96834407310935</v>
          </cell>
        </row>
        <row r="438">
          <cell r="D438" t="str">
            <v>0839A0</v>
          </cell>
          <cell r="E438">
            <v>1</v>
          </cell>
          <cell r="F438">
            <v>3311</v>
          </cell>
          <cell r="G438" t="str">
            <v>MEAN</v>
          </cell>
          <cell r="H438">
            <v>15.814859559045605</v>
          </cell>
          <cell r="I438">
            <v>4.9012382965871337</v>
          </cell>
          <cell r="J438">
            <v>2.2612503775294472</v>
          </cell>
          <cell r="K438">
            <v>97.192102083962382</v>
          </cell>
        </row>
        <row r="439">
          <cell r="D439" t="str">
            <v>0839A1</v>
          </cell>
          <cell r="E439">
            <v>1</v>
          </cell>
          <cell r="F439">
            <v>460</v>
          </cell>
          <cell r="G439" t="str">
            <v>MEAN</v>
          </cell>
          <cell r="H439">
            <v>15.693478260869565</v>
          </cell>
          <cell r="I439">
            <v>6.2717391304347823</v>
          </cell>
          <cell r="J439">
            <v>2.526086956521739</v>
          </cell>
          <cell r="K439">
            <v>143.94049076303156</v>
          </cell>
        </row>
        <row r="440">
          <cell r="D440" t="str">
            <v>0839A2</v>
          </cell>
          <cell r="E440">
            <v>1</v>
          </cell>
          <cell r="F440">
            <v>21</v>
          </cell>
          <cell r="G440" t="str">
            <v>MEAN</v>
          </cell>
          <cell r="H440">
            <v>13.523809523809524</v>
          </cell>
          <cell r="I440">
            <v>4.8571428571428568</v>
          </cell>
          <cell r="J440">
            <v>3</v>
          </cell>
          <cell r="K440">
            <v>91.813397581254733</v>
          </cell>
        </row>
        <row r="441">
          <cell r="D441" t="str">
            <v>0839B0</v>
          </cell>
          <cell r="E441">
            <v>1</v>
          </cell>
          <cell r="F441">
            <v>16364</v>
          </cell>
          <cell r="G441" t="str">
            <v>MEAN</v>
          </cell>
          <cell r="H441">
            <v>33.411940845758984</v>
          </cell>
          <cell r="I441">
            <v>4.6912124175018333</v>
          </cell>
          <cell r="J441">
            <v>2.0854314348570031</v>
          </cell>
          <cell r="K441">
            <v>36.897699217795129</v>
          </cell>
        </row>
        <row r="442">
          <cell r="D442" t="str">
            <v>0839B1</v>
          </cell>
          <cell r="E442">
            <v>1</v>
          </cell>
          <cell r="F442">
            <v>1002</v>
          </cell>
          <cell r="G442" t="str">
            <v>MEAN</v>
          </cell>
          <cell r="H442">
            <v>42.536926147704591</v>
          </cell>
          <cell r="I442">
            <v>5.6616766467065869</v>
          </cell>
          <cell r="J442">
            <v>2.2904191616766467</v>
          </cell>
          <cell r="K442">
            <v>36.306424683503067</v>
          </cell>
        </row>
        <row r="443">
          <cell r="D443" t="str">
            <v>0839B2</v>
          </cell>
          <cell r="E443">
            <v>1</v>
          </cell>
          <cell r="F443">
            <v>40</v>
          </cell>
          <cell r="G443" t="str">
            <v>MEAN</v>
          </cell>
          <cell r="H443">
            <v>45.9</v>
          </cell>
          <cell r="I443">
            <v>5.8250000000000002</v>
          </cell>
          <cell r="J443">
            <v>2.375</v>
          </cell>
          <cell r="K443">
            <v>35.533617584902977</v>
          </cell>
        </row>
        <row r="444">
          <cell r="D444" t="str">
            <v>0839C0</v>
          </cell>
          <cell r="E444">
            <v>1</v>
          </cell>
          <cell r="F444">
            <v>36214</v>
          </cell>
          <cell r="G444" t="str">
            <v>MEAN</v>
          </cell>
          <cell r="H444">
            <v>32.873198210636772</v>
          </cell>
          <cell r="I444">
            <v>4.5963715690064619</v>
          </cell>
          <cell r="J444">
            <v>2.0653062351576739</v>
          </cell>
          <cell r="K444">
            <v>117.64764547780786</v>
          </cell>
        </row>
        <row r="445">
          <cell r="D445" t="str">
            <v>0839C1</v>
          </cell>
          <cell r="E445">
            <v>1</v>
          </cell>
          <cell r="F445">
            <v>4380</v>
          </cell>
          <cell r="G445" t="str">
            <v>MEAN</v>
          </cell>
          <cell r="H445">
            <v>30.153424657534245</v>
          </cell>
          <cell r="I445">
            <v>5.3285388127853883</v>
          </cell>
          <cell r="J445">
            <v>2.3730593607305934</v>
          </cell>
          <cell r="K445">
            <v>134.512383541036</v>
          </cell>
        </row>
        <row r="446">
          <cell r="D446" t="str">
            <v>0839C2</v>
          </cell>
          <cell r="E446">
            <v>1</v>
          </cell>
          <cell r="F446">
            <v>76</v>
          </cell>
          <cell r="G446" t="str">
            <v>MEAN</v>
          </cell>
          <cell r="H446">
            <v>35.828947368421055</v>
          </cell>
          <cell r="I446">
            <v>5.8026315789473681</v>
          </cell>
          <cell r="J446">
            <v>3.013157894736842</v>
          </cell>
          <cell r="K446">
            <v>128.44072597964637</v>
          </cell>
        </row>
        <row r="447">
          <cell r="D447" t="str">
            <v>0839D0</v>
          </cell>
          <cell r="E447">
            <v>1</v>
          </cell>
          <cell r="F447">
            <v>670</v>
          </cell>
          <cell r="G447" t="str">
            <v>MEAN</v>
          </cell>
          <cell r="H447">
            <v>35.107462686567168</v>
          </cell>
          <cell r="I447">
            <v>9.6358208955223876</v>
          </cell>
          <cell r="J447">
            <v>2.6746268656716419</v>
          </cell>
          <cell r="K447">
            <v>84.154527363184116</v>
          </cell>
        </row>
        <row r="448">
          <cell r="D448" t="str">
            <v>0839D1</v>
          </cell>
          <cell r="E448">
            <v>1</v>
          </cell>
          <cell r="F448">
            <v>1443</v>
          </cell>
          <cell r="G448" t="str">
            <v>MEAN</v>
          </cell>
          <cell r="H448">
            <v>40.726264726264723</v>
          </cell>
          <cell r="I448">
            <v>9.959112959112959</v>
          </cell>
          <cell r="J448">
            <v>2.898821898821899</v>
          </cell>
          <cell r="K448">
            <v>93.437601256402715</v>
          </cell>
        </row>
        <row r="449">
          <cell r="D449" t="str">
            <v>0839D2</v>
          </cell>
          <cell r="E449">
            <v>1</v>
          </cell>
          <cell r="F449">
            <v>54</v>
          </cell>
          <cell r="G449" t="str">
            <v>MEAN</v>
          </cell>
          <cell r="H449">
            <v>58</v>
          </cell>
          <cell r="I449">
            <v>11.148148148148149</v>
          </cell>
          <cell r="J449">
            <v>3.5925925925925926</v>
          </cell>
          <cell r="K449">
            <v>66.16508906271261</v>
          </cell>
        </row>
        <row r="450">
          <cell r="D450" t="str">
            <v>0840A0</v>
          </cell>
          <cell r="E450">
            <v>1</v>
          </cell>
          <cell r="F450">
            <v>12662</v>
          </cell>
          <cell r="G450" t="str">
            <v>MEAN</v>
          </cell>
          <cell r="H450">
            <v>63.85041857526457</v>
          </cell>
          <cell r="I450">
            <v>5.0176907281630072</v>
          </cell>
          <cell r="J450">
            <v>2.1867793397567525</v>
          </cell>
          <cell r="K450">
            <v>83.673961459485113</v>
          </cell>
        </row>
        <row r="451">
          <cell r="D451" t="str">
            <v>0840A1</v>
          </cell>
          <cell r="E451">
            <v>1</v>
          </cell>
          <cell r="F451">
            <v>22597</v>
          </cell>
          <cell r="G451" t="str">
            <v>MEAN</v>
          </cell>
          <cell r="H451">
            <v>72.70066823029606</v>
          </cell>
          <cell r="I451">
            <v>6.2550338540514225</v>
          </cell>
          <cell r="J451">
            <v>2.3299995574633803</v>
          </cell>
          <cell r="K451">
            <v>64.101948506406004</v>
          </cell>
        </row>
        <row r="452">
          <cell r="D452" t="str">
            <v>0840A2</v>
          </cell>
          <cell r="E452">
            <v>1</v>
          </cell>
          <cell r="F452">
            <v>840</v>
          </cell>
          <cell r="G452" t="str">
            <v>MEAN</v>
          </cell>
          <cell r="H452">
            <v>69.45</v>
          </cell>
          <cell r="I452">
            <v>6.4595238095238097</v>
          </cell>
          <cell r="J452">
            <v>2.3416666666666668</v>
          </cell>
          <cell r="K452">
            <v>60.851010716314285</v>
          </cell>
        </row>
        <row r="453">
          <cell r="D453" t="str">
            <v>0840B0</v>
          </cell>
          <cell r="E453">
            <v>1</v>
          </cell>
          <cell r="F453">
            <v>455</v>
          </cell>
          <cell r="G453" t="str">
            <v>MEAN</v>
          </cell>
          <cell r="H453">
            <v>66.91648351648351</v>
          </cell>
          <cell r="I453">
            <v>9.6527472527472522</v>
          </cell>
          <cell r="J453">
            <v>2.964835164835165</v>
          </cell>
          <cell r="K453">
            <v>77.60065934065932</v>
          </cell>
        </row>
        <row r="454">
          <cell r="D454" t="str">
            <v>0840B1</v>
          </cell>
          <cell r="E454">
            <v>1</v>
          </cell>
          <cell r="F454">
            <v>12644</v>
          </cell>
          <cell r="G454" t="str">
            <v>MEAN</v>
          </cell>
          <cell r="H454">
            <v>75.637456501107238</v>
          </cell>
          <cell r="I454">
            <v>10.093403986080354</v>
          </cell>
          <cell r="J454">
            <v>2.8436412527681112</v>
          </cell>
          <cell r="K454">
            <v>64.168630944754085</v>
          </cell>
        </row>
        <row r="455">
          <cell r="D455" t="str">
            <v>0840B2</v>
          </cell>
          <cell r="E455">
            <v>1</v>
          </cell>
          <cell r="F455">
            <v>605</v>
          </cell>
          <cell r="G455" t="str">
            <v>MEAN</v>
          </cell>
          <cell r="H455">
            <v>74.276033057851237</v>
          </cell>
          <cell r="I455">
            <v>10.290909090909091</v>
          </cell>
          <cell r="J455">
            <v>2.9818181818181819</v>
          </cell>
          <cell r="K455">
            <v>62.672813316834478</v>
          </cell>
        </row>
        <row r="456">
          <cell r="D456" t="str">
            <v>0840C1</v>
          </cell>
          <cell r="E456">
            <v>1</v>
          </cell>
          <cell r="F456">
            <v>2277</v>
          </cell>
          <cell r="G456" t="str">
            <v>MEAN</v>
          </cell>
          <cell r="H456">
            <v>79.337725076855506</v>
          </cell>
          <cell r="I456">
            <v>13.765041721563462</v>
          </cell>
          <cell r="J456">
            <v>4.2411067193675889</v>
          </cell>
          <cell r="K456">
            <v>56.862337840301535</v>
          </cell>
        </row>
        <row r="457">
          <cell r="D457" t="str">
            <v>0840C2</v>
          </cell>
          <cell r="E457">
            <v>1</v>
          </cell>
          <cell r="F457">
            <v>253</v>
          </cell>
          <cell r="G457" t="str">
            <v>MEAN</v>
          </cell>
          <cell r="H457">
            <v>78.102766798418969</v>
          </cell>
          <cell r="I457">
            <v>13.91699604743083</v>
          </cell>
          <cell r="J457">
            <v>4.1778656126482216</v>
          </cell>
          <cell r="K457">
            <v>54.166507771776473</v>
          </cell>
        </row>
        <row r="458">
          <cell r="D458" t="str">
            <v>0841A0</v>
          </cell>
          <cell r="E458">
            <v>1</v>
          </cell>
          <cell r="F458">
            <v>47433</v>
          </cell>
          <cell r="G458" t="str">
            <v>MEAN</v>
          </cell>
          <cell r="H458">
            <v>66.213416819513839</v>
          </cell>
          <cell r="I458">
            <v>5.0107730904644443</v>
          </cell>
          <cell r="J458">
            <v>2.1395231168174056</v>
          </cell>
          <cell r="K458">
            <v>91.969728177991428</v>
          </cell>
        </row>
        <row r="459">
          <cell r="D459" t="str">
            <v>0841A1</v>
          </cell>
          <cell r="E459">
            <v>1</v>
          </cell>
          <cell r="F459">
            <v>36031</v>
          </cell>
          <cell r="G459" t="str">
            <v>MEAN</v>
          </cell>
          <cell r="H459">
            <v>70.855319030834565</v>
          </cell>
          <cell r="I459">
            <v>6.2747356443062916</v>
          </cell>
          <cell r="J459">
            <v>2.3438150481529796</v>
          </cell>
          <cell r="K459">
            <v>76.077138844809085</v>
          </cell>
        </row>
        <row r="460">
          <cell r="D460" t="str">
            <v>0841A2</v>
          </cell>
          <cell r="E460">
            <v>1</v>
          </cell>
          <cell r="F460">
            <v>1214</v>
          </cell>
          <cell r="G460" t="str">
            <v>MEAN</v>
          </cell>
          <cell r="H460">
            <v>70.385502471169687</v>
          </cell>
          <cell r="I460">
            <v>6.326194398682043</v>
          </cell>
          <cell r="J460">
            <v>2.3929159802306423</v>
          </cell>
          <cell r="K460">
            <v>67.463470073610097</v>
          </cell>
        </row>
        <row r="461">
          <cell r="D461" t="str">
            <v>0841B0</v>
          </cell>
          <cell r="E461">
            <v>1</v>
          </cell>
          <cell r="F461">
            <v>1197</v>
          </cell>
          <cell r="G461" t="str">
            <v>MEAN</v>
          </cell>
          <cell r="H461">
            <v>68.732664995822887</v>
          </cell>
          <cell r="I461">
            <v>9.5614035087719298</v>
          </cell>
          <cell r="J461">
            <v>2.807017543859649</v>
          </cell>
          <cell r="K461">
            <v>80.892216652743031</v>
          </cell>
        </row>
        <row r="462">
          <cell r="D462" t="str">
            <v>0841B1</v>
          </cell>
          <cell r="E462">
            <v>1</v>
          </cell>
          <cell r="F462">
            <v>18367</v>
          </cell>
          <cell r="G462" t="str">
            <v>MEAN</v>
          </cell>
          <cell r="H462">
            <v>73.307834703544401</v>
          </cell>
          <cell r="I462">
            <v>10.031796156149616</v>
          </cell>
          <cell r="J462">
            <v>2.8808188599117983</v>
          </cell>
          <cell r="K462">
            <v>77.55560521333166</v>
          </cell>
        </row>
        <row r="463">
          <cell r="D463" t="str">
            <v>0841B2</v>
          </cell>
          <cell r="E463">
            <v>1</v>
          </cell>
          <cell r="F463">
            <v>845</v>
          </cell>
          <cell r="G463" t="str">
            <v>MEAN</v>
          </cell>
          <cell r="H463">
            <v>73.263905325443787</v>
          </cell>
          <cell r="I463">
            <v>10.175147928994082</v>
          </cell>
          <cell r="J463">
            <v>2.9289940828402368</v>
          </cell>
          <cell r="K463">
            <v>74.363765526461663</v>
          </cell>
        </row>
        <row r="464">
          <cell r="D464" t="str">
            <v>0841C1</v>
          </cell>
          <cell r="E464">
            <v>1</v>
          </cell>
          <cell r="F464">
            <v>2345</v>
          </cell>
          <cell r="G464" t="str">
            <v>MEAN</v>
          </cell>
          <cell r="H464">
            <v>76.660980810234548</v>
          </cell>
          <cell r="I464">
            <v>13.721961620469083</v>
          </cell>
          <cell r="J464">
            <v>4.2750533049040511</v>
          </cell>
          <cell r="K464">
            <v>68.311323834695287</v>
          </cell>
        </row>
        <row r="465">
          <cell r="D465" t="str">
            <v>0841C2</v>
          </cell>
          <cell r="E465">
            <v>1</v>
          </cell>
          <cell r="F465">
            <v>203</v>
          </cell>
          <cell r="G465" t="str">
            <v>MEAN</v>
          </cell>
          <cell r="H465">
            <v>77.054187192118221</v>
          </cell>
          <cell r="I465">
            <v>13.891625615763546</v>
          </cell>
          <cell r="J465">
            <v>4.1871921182266014</v>
          </cell>
          <cell r="K465">
            <v>61.132216370252642</v>
          </cell>
        </row>
        <row r="466">
          <cell r="D466" t="str">
            <v>0843A0</v>
          </cell>
          <cell r="E466">
            <v>1</v>
          </cell>
          <cell r="F466">
            <v>6677</v>
          </cell>
          <cell r="G466" t="str">
            <v>MEAN</v>
          </cell>
          <cell r="H466">
            <v>68.955668713494077</v>
          </cell>
          <cell r="I466">
            <v>4.9649543208027556</v>
          </cell>
          <cell r="J466">
            <v>2.1295491987419499</v>
          </cell>
          <cell r="K466">
            <v>86.909969547201982</v>
          </cell>
        </row>
        <row r="467">
          <cell r="D467" t="str">
            <v>0843A1</v>
          </cell>
          <cell r="E467">
            <v>1</v>
          </cell>
          <cell r="F467">
            <v>2047</v>
          </cell>
          <cell r="G467" t="str">
            <v>MEAN</v>
          </cell>
          <cell r="H467">
            <v>72.288715192965313</v>
          </cell>
          <cell r="I467">
            <v>6.7894479726428925</v>
          </cell>
          <cell r="J467">
            <v>2.4137762579384465</v>
          </cell>
          <cell r="K467">
            <v>72.526111547491027</v>
          </cell>
        </row>
        <row r="468">
          <cell r="D468" t="str">
            <v>0843A2</v>
          </cell>
          <cell r="E468">
            <v>1</v>
          </cell>
          <cell r="F468">
            <v>44</v>
          </cell>
          <cell r="G468" t="str">
            <v>MEAN</v>
          </cell>
          <cell r="H468">
            <v>72.977272727272734</v>
          </cell>
          <cell r="I468">
            <v>6.4772727272727275</v>
          </cell>
          <cell r="J468">
            <v>2.4318181818181817</v>
          </cell>
          <cell r="K468">
            <v>61.482790887677332</v>
          </cell>
        </row>
        <row r="469">
          <cell r="D469" t="str">
            <v>0843B0</v>
          </cell>
          <cell r="E469">
            <v>1</v>
          </cell>
          <cell r="F469">
            <v>220</v>
          </cell>
          <cell r="G469" t="str">
            <v>MEAN</v>
          </cell>
          <cell r="H469">
            <v>70.731818181818184</v>
          </cell>
          <cell r="I469">
            <v>9.668181818181818</v>
          </cell>
          <cell r="J469">
            <v>2.668181818181818</v>
          </cell>
          <cell r="K469">
            <v>76.557196969696975</v>
          </cell>
        </row>
        <row r="470">
          <cell r="D470" t="str">
            <v>0843B1</v>
          </cell>
          <cell r="E470">
            <v>1</v>
          </cell>
          <cell r="F470">
            <v>1448</v>
          </cell>
          <cell r="G470" t="str">
            <v>MEAN</v>
          </cell>
          <cell r="H470">
            <v>76.13397790055248</v>
          </cell>
          <cell r="I470">
            <v>10.732734806629834</v>
          </cell>
          <cell r="J470">
            <v>2.9046961325966851</v>
          </cell>
          <cell r="K470">
            <v>70.078174024247843</v>
          </cell>
        </row>
        <row r="471">
          <cell r="D471" t="str">
            <v>0843B2</v>
          </cell>
          <cell r="E471">
            <v>1</v>
          </cell>
          <cell r="F471">
            <v>46</v>
          </cell>
          <cell r="G471" t="str">
            <v>MEAN</v>
          </cell>
          <cell r="H471">
            <v>72.673913043478265</v>
          </cell>
          <cell r="I471">
            <v>11.434782608695652</v>
          </cell>
          <cell r="J471">
            <v>3.1739130434782608</v>
          </cell>
          <cell r="K471">
            <v>72.555898197409903</v>
          </cell>
        </row>
        <row r="472">
          <cell r="D472" t="str">
            <v>0856A0</v>
          </cell>
          <cell r="E472">
            <v>1</v>
          </cell>
          <cell r="F472">
            <v>10284</v>
          </cell>
          <cell r="G472" t="str">
            <v>MEAN</v>
          </cell>
          <cell r="H472">
            <v>12.832263710618436</v>
          </cell>
          <cell r="I472">
            <v>5.1516919486581099</v>
          </cell>
          <cell r="J472">
            <v>2.7296771684169583</v>
          </cell>
          <cell r="K472">
            <v>63.240000648256235</v>
          </cell>
        </row>
        <row r="473">
          <cell r="D473" t="str">
            <v>0856A1</v>
          </cell>
          <cell r="E473">
            <v>1</v>
          </cell>
          <cell r="F473">
            <v>1620</v>
          </cell>
          <cell r="G473" t="str">
            <v>MEAN</v>
          </cell>
          <cell r="H473">
            <v>13.595061728395061</v>
          </cell>
          <cell r="I473">
            <v>8.9438271604938269</v>
          </cell>
          <cell r="J473">
            <v>3.2858024691358025</v>
          </cell>
          <cell r="K473">
            <v>113.64981152682174</v>
          </cell>
        </row>
        <row r="474">
          <cell r="D474" t="str">
            <v>0856A2</v>
          </cell>
          <cell r="E474">
            <v>1</v>
          </cell>
          <cell r="F474">
            <v>170</v>
          </cell>
          <cell r="G474" t="str">
            <v>MEAN</v>
          </cell>
          <cell r="H474">
            <v>12.552941176470588</v>
          </cell>
          <cell r="I474">
            <v>12.388235294117647</v>
          </cell>
          <cell r="J474">
            <v>4.8235294117647056</v>
          </cell>
          <cell r="K474">
            <v>123.49439346017925</v>
          </cell>
        </row>
        <row r="475">
          <cell r="D475" t="str">
            <v>0856B0</v>
          </cell>
          <cell r="E475">
            <v>1</v>
          </cell>
          <cell r="F475">
            <v>27958</v>
          </cell>
          <cell r="G475" t="str">
            <v>MEAN</v>
          </cell>
          <cell r="H475">
            <v>52.124508190857718</v>
          </cell>
          <cell r="I475">
            <v>4.3009156592030902</v>
          </cell>
          <cell r="J475">
            <v>2</v>
          </cell>
          <cell r="K475">
            <v>34.313435629635016</v>
          </cell>
        </row>
        <row r="476">
          <cell r="D476" t="str">
            <v>0856B1</v>
          </cell>
          <cell r="E476">
            <v>1</v>
          </cell>
          <cell r="F476">
            <v>6499</v>
          </cell>
          <cell r="G476" t="str">
            <v>MEAN</v>
          </cell>
          <cell r="H476">
            <v>68.106939529158339</v>
          </cell>
          <cell r="I476">
            <v>5.2040313894445296</v>
          </cell>
          <cell r="J476">
            <v>2</v>
          </cell>
          <cell r="K476">
            <v>25.273912486113584</v>
          </cell>
        </row>
        <row r="477">
          <cell r="D477" t="str">
            <v>0856B2</v>
          </cell>
          <cell r="E477">
            <v>1</v>
          </cell>
          <cell r="F477">
            <v>246</v>
          </cell>
          <cell r="G477" t="str">
            <v>MEAN</v>
          </cell>
          <cell r="H477">
            <v>73.195121951219505</v>
          </cell>
          <cell r="I477">
            <v>5.5162601626016263</v>
          </cell>
          <cell r="J477">
            <v>2</v>
          </cell>
          <cell r="K477">
            <v>23.758257029247829</v>
          </cell>
        </row>
        <row r="478">
          <cell r="D478" t="str">
            <v>0856C0</v>
          </cell>
          <cell r="E478">
            <v>1</v>
          </cell>
          <cell r="F478">
            <v>58131</v>
          </cell>
          <cell r="G478" t="str">
            <v>MEAN</v>
          </cell>
          <cell r="H478">
            <v>49.130412344532175</v>
          </cell>
          <cell r="I478">
            <v>4.1826220089109079</v>
          </cell>
          <cell r="J478">
            <v>2</v>
          </cell>
          <cell r="K478">
            <v>131.14907593768098</v>
          </cell>
        </row>
        <row r="479">
          <cell r="D479" t="str">
            <v>0856C1</v>
          </cell>
          <cell r="E479">
            <v>1</v>
          </cell>
          <cell r="F479">
            <v>9098</v>
          </cell>
          <cell r="G479" t="str">
            <v>MEAN</v>
          </cell>
          <cell r="H479">
            <v>50.439217410419872</v>
          </cell>
          <cell r="I479">
            <v>4.3686524510881508</v>
          </cell>
          <cell r="J479">
            <v>2</v>
          </cell>
          <cell r="K479">
            <v>125.03768315240127</v>
          </cell>
        </row>
        <row r="480">
          <cell r="D480" t="str">
            <v>0856C2</v>
          </cell>
          <cell r="E480">
            <v>1</v>
          </cell>
          <cell r="F480">
            <v>165</v>
          </cell>
          <cell r="G480" t="str">
            <v>MEAN</v>
          </cell>
          <cell r="H480">
            <v>56.339393939393936</v>
          </cell>
          <cell r="I480">
            <v>4.872727272727273</v>
          </cell>
          <cell r="J480">
            <v>2</v>
          </cell>
          <cell r="K480">
            <v>116.73530692476596</v>
          </cell>
        </row>
        <row r="481">
          <cell r="D481" t="str">
            <v>0856D0</v>
          </cell>
          <cell r="E481">
            <v>1</v>
          </cell>
          <cell r="F481">
            <v>6166</v>
          </cell>
          <cell r="G481" t="str">
            <v>MEAN</v>
          </cell>
          <cell r="H481">
            <v>52.675478430100554</v>
          </cell>
          <cell r="I481">
            <v>4.6605578981511515</v>
          </cell>
          <cell r="J481">
            <v>2</v>
          </cell>
          <cell r="K481">
            <v>86.344715644934837</v>
          </cell>
        </row>
        <row r="482">
          <cell r="D482" t="str">
            <v>0856D1</v>
          </cell>
          <cell r="E482">
            <v>1</v>
          </cell>
          <cell r="F482">
            <v>7290</v>
          </cell>
          <cell r="G482" t="str">
            <v>MEAN</v>
          </cell>
          <cell r="H482">
            <v>62.776817558299037</v>
          </cell>
          <cell r="I482">
            <v>5.4665294924554182</v>
          </cell>
          <cell r="J482">
            <v>2</v>
          </cell>
          <cell r="K482">
            <v>59.873267101447418</v>
          </cell>
        </row>
        <row r="483">
          <cell r="D483" t="str">
            <v>0856D2</v>
          </cell>
          <cell r="E483">
            <v>1</v>
          </cell>
          <cell r="F483">
            <v>386</v>
          </cell>
          <cell r="G483" t="str">
            <v>MEAN</v>
          </cell>
          <cell r="H483">
            <v>61.00777202072539</v>
          </cell>
          <cell r="I483">
            <v>5.7797927461139897</v>
          </cell>
          <cell r="J483">
            <v>2</v>
          </cell>
          <cell r="K483">
            <v>55.085419521538697</v>
          </cell>
        </row>
        <row r="484">
          <cell r="D484" t="str">
            <v>0856E0</v>
          </cell>
          <cell r="E484">
            <v>1</v>
          </cell>
          <cell r="F484">
            <v>6094</v>
          </cell>
          <cell r="G484" t="str">
            <v>MEAN</v>
          </cell>
          <cell r="H484">
            <v>53.208729898260586</v>
          </cell>
          <cell r="I484">
            <v>5.0441417787988181</v>
          </cell>
          <cell r="J484">
            <v>3.5459468329504431</v>
          </cell>
          <cell r="K484">
            <v>51.529693140794052</v>
          </cell>
        </row>
        <row r="485">
          <cell r="D485" t="str">
            <v>0856E1</v>
          </cell>
          <cell r="E485">
            <v>1</v>
          </cell>
          <cell r="F485">
            <v>3388</v>
          </cell>
          <cell r="G485" t="str">
            <v>MEAN</v>
          </cell>
          <cell r="H485">
            <v>66.326151121605662</v>
          </cell>
          <cell r="I485">
            <v>5.6605667060212514</v>
          </cell>
          <cell r="J485">
            <v>3.8397284533648168</v>
          </cell>
          <cell r="K485">
            <v>40.461873472004712</v>
          </cell>
        </row>
        <row r="486">
          <cell r="D486" t="str">
            <v>0856E2</v>
          </cell>
          <cell r="E486">
            <v>1</v>
          </cell>
          <cell r="F486">
            <v>146</v>
          </cell>
          <cell r="G486" t="str">
            <v>MEAN</v>
          </cell>
          <cell r="H486">
            <v>74.835616438356169</v>
          </cell>
          <cell r="I486">
            <v>6.1712328767123283</v>
          </cell>
          <cell r="J486">
            <v>4.0273972602739727</v>
          </cell>
          <cell r="K486">
            <v>32.492948597941371</v>
          </cell>
        </row>
        <row r="487">
          <cell r="D487" t="str">
            <v>0856F0</v>
          </cell>
          <cell r="E487">
            <v>1</v>
          </cell>
          <cell r="F487">
            <v>5882</v>
          </cell>
          <cell r="G487" t="str">
            <v>MEAN</v>
          </cell>
          <cell r="H487">
            <v>49.917545052703161</v>
          </cell>
          <cell r="I487">
            <v>4.7296837810268615</v>
          </cell>
          <cell r="J487">
            <v>3.5358721523291399</v>
          </cell>
          <cell r="K487">
            <v>159.21474838490315</v>
          </cell>
        </row>
        <row r="488">
          <cell r="D488" t="str">
            <v>0856F1</v>
          </cell>
          <cell r="E488">
            <v>1</v>
          </cell>
          <cell r="F488">
            <v>1925</v>
          </cell>
          <cell r="G488" t="str">
            <v>MEAN</v>
          </cell>
          <cell r="H488">
            <v>50.51168831168831</v>
          </cell>
          <cell r="I488">
            <v>4.8249350649350653</v>
          </cell>
          <cell r="J488">
            <v>3.5428571428571427</v>
          </cell>
          <cell r="K488">
            <v>158.9322478406452</v>
          </cell>
        </row>
        <row r="489">
          <cell r="D489" t="str">
            <v>0856F2</v>
          </cell>
          <cell r="E489">
            <v>1</v>
          </cell>
          <cell r="F489">
            <v>28</v>
          </cell>
          <cell r="G489" t="str">
            <v>MEAN</v>
          </cell>
          <cell r="H489">
            <v>56.178571428571431</v>
          </cell>
          <cell r="I489">
            <v>5.6785714285714288</v>
          </cell>
          <cell r="J489">
            <v>3.8571428571428572</v>
          </cell>
          <cell r="K489">
            <v>187.1408851272316</v>
          </cell>
        </row>
        <row r="490">
          <cell r="D490" t="str">
            <v>0856G0</v>
          </cell>
          <cell r="E490">
            <v>1</v>
          </cell>
          <cell r="F490">
            <v>495</v>
          </cell>
          <cell r="G490" t="str">
            <v>MEAN</v>
          </cell>
          <cell r="H490">
            <v>54.747474747474747</v>
          </cell>
          <cell r="I490">
            <v>5.5131313131313133</v>
          </cell>
          <cell r="J490">
            <v>3.5555555555555554</v>
          </cell>
          <cell r="K490">
            <v>102.23006734006736</v>
          </cell>
        </row>
        <row r="491">
          <cell r="D491" t="str">
            <v>0856G1</v>
          </cell>
          <cell r="E491">
            <v>1</v>
          </cell>
          <cell r="F491">
            <v>1808</v>
          </cell>
          <cell r="G491" t="str">
            <v>MEAN</v>
          </cell>
          <cell r="H491">
            <v>62.660398230088497</v>
          </cell>
          <cell r="I491">
            <v>6.0376106194690262</v>
          </cell>
          <cell r="J491">
            <v>3.7356194690265485</v>
          </cell>
          <cell r="K491">
            <v>66.297604807592606</v>
          </cell>
        </row>
        <row r="492">
          <cell r="D492" t="str">
            <v>0856G2</v>
          </cell>
          <cell r="E492">
            <v>1</v>
          </cell>
          <cell r="F492">
            <v>142</v>
          </cell>
          <cell r="G492" t="str">
            <v>MEAN</v>
          </cell>
          <cell r="H492">
            <v>56.176056338028168</v>
          </cell>
          <cell r="I492">
            <v>6.373239436619718</v>
          </cell>
          <cell r="J492">
            <v>3.683098591549296</v>
          </cell>
          <cell r="K492">
            <v>71.83685195657894</v>
          </cell>
        </row>
        <row r="493">
          <cell r="D493" t="str">
            <v>0856H0</v>
          </cell>
          <cell r="E493">
            <v>1</v>
          </cell>
          <cell r="F493">
            <v>689</v>
          </cell>
          <cell r="G493" t="str">
            <v>MEAN</v>
          </cell>
          <cell r="H493">
            <v>67.129172714078379</v>
          </cell>
          <cell r="I493">
            <v>9.9288824383163998</v>
          </cell>
          <cell r="J493">
            <v>2</v>
          </cell>
          <cell r="K493">
            <v>69.949879051765834</v>
          </cell>
        </row>
        <row r="494">
          <cell r="D494" t="str">
            <v>0856H1</v>
          </cell>
          <cell r="E494">
            <v>1</v>
          </cell>
          <cell r="F494">
            <v>1784</v>
          </cell>
          <cell r="G494" t="str">
            <v>MEAN</v>
          </cell>
          <cell r="H494">
            <v>79.144618834080717</v>
          </cell>
          <cell r="I494">
            <v>10.145739910313901</v>
          </cell>
          <cell r="J494">
            <v>2</v>
          </cell>
          <cell r="K494">
            <v>35.804152491886533</v>
          </cell>
        </row>
        <row r="495">
          <cell r="D495" t="str">
            <v>0856H2</v>
          </cell>
          <cell r="E495">
            <v>1</v>
          </cell>
          <cell r="F495">
            <v>183</v>
          </cell>
          <cell r="G495" t="str">
            <v>MEAN</v>
          </cell>
          <cell r="H495">
            <v>81.437158469945359</v>
          </cell>
          <cell r="I495">
            <v>10.387978142076502</v>
          </cell>
          <cell r="J495">
            <v>2</v>
          </cell>
          <cell r="K495">
            <v>36.170316094822198</v>
          </cell>
        </row>
        <row r="496">
          <cell r="D496" t="str">
            <v>0856I1</v>
          </cell>
          <cell r="E496">
            <v>1</v>
          </cell>
          <cell r="F496">
            <v>1517</v>
          </cell>
          <cell r="G496" t="str">
            <v>MEAN</v>
          </cell>
          <cell r="H496">
            <v>68.998022412656553</v>
          </cell>
          <cell r="I496">
            <v>10.012524719841792</v>
          </cell>
          <cell r="J496">
            <v>2</v>
          </cell>
          <cell r="K496">
            <v>60.425284650425048</v>
          </cell>
        </row>
        <row r="497">
          <cell r="D497" t="str">
            <v>0856I2</v>
          </cell>
          <cell r="E497">
            <v>1</v>
          </cell>
          <cell r="F497">
            <v>119</v>
          </cell>
          <cell r="G497" t="str">
            <v>MEAN</v>
          </cell>
          <cell r="H497">
            <v>64.462184873949582</v>
          </cell>
          <cell r="I497">
            <v>10.260504201680673</v>
          </cell>
          <cell r="J497">
            <v>2</v>
          </cell>
          <cell r="K497">
            <v>61.752950487949249</v>
          </cell>
        </row>
        <row r="498">
          <cell r="D498" t="str">
            <v>0856J0</v>
          </cell>
          <cell r="E498">
            <v>1</v>
          </cell>
          <cell r="F498">
            <v>754</v>
          </cell>
          <cell r="G498" t="str">
            <v>MEAN</v>
          </cell>
          <cell r="H498">
            <v>67.432360742705569</v>
          </cell>
          <cell r="I498">
            <v>9.9137931034482758</v>
          </cell>
          <cell r="J498">
            <v>4.0039787798408488</v>
          </cell>
          <cell r="K498">
            <v>83.157471264367857</v>
          </cell>
        </row>
        <row r="499">
          <cell r="D499" t="str">
            <v>0856J1</v>
          </cell>
          <cell r="E499">
            <v>1</v>
          </cell>
          <cell r="F499">
            <v>2645</v>
          </cell>
          <cell r="G499" t="str">
            <v>MEAN</v>
          </cell>
          <cell r="H499">
            <v>80.333837429111526</v>
          </cell>
          <cell r="I499">
            <v>10.564461247637052</v>
          </cell>
          <cell r="J499">
            <v>4.353875236294896</v>
          </cell>
          <cell r="K499">
            <v>41.039500066585155</v>
          </cell>
        </row>
        <row r="500">
          <cell r="D500" t="str">
            <v>0856J2</v>
          </cell>
          <cell r="E500">
            <v>1</v>
          </cell>
          <cell r="F500">
            <v>273</v>
          </cell>
          <cell r="G500" t="str">
            <v>MEAN</v>
          </cell>
          <cell r="H500">
            <v>81.490842490842496</v>
          </cell>
          <cell r="I500">
            <v>10.706959706959706</v>
          </cell>
          <cell r="J500">
            <v>4.3369963369963367</v>
          </cell>
          <cell r="K500">
            <v>32.145786189283754</v>
          </cell>
        </row>
        <row r="501">
          <cell r="D501" t="str">
            <v>0856K1</v>
          </cell>
          <cell r="E501">
            <v>1</v>
          </cell>
          <cell r="F501">
            <v>1304</v>
          </cell>
          <cell r="G501" t="str">
            <v>MEAN</v>
          </cell>
          <cell r="H501">
            <v>69.483128834355824</v>
          </cell>
          <cell r="I501">
            <v>10.296779141104295</v>
          </cell>
          <cell r="J501">
            <v>4.0759202453987733</v>
          </cell>
          <cell r="K501">
            <v>65.894766671549434</v>
          </cell>
        </row>
        <row r="502">
          <cell r="D502" t="str">
            <v>0856K2</v>
          </cell>
          <cell r="E502">
            <v>1</v>
          </cell>
          <cell r="F502">
            <v>137</v>
          </cell>
          <cell r="G502" t="str">
            <v>MEAN</v>
          </cell>
          <cell r="H502">
            <v>67.014598540145982</v>
          </cell>
          <cell r="I502">
            <v>10.335766423357665</v>
          </cell>
          <cell r="J502">
            <v>4.0656934306569346</v>
          </cell>
          <cell r="K502">
            <v>66.828459721451395</v>
          </cell>
        </row>
        <row r="503">
          <cell r="D503" t="str">
            <v>0856L0</v>
          </cell>
          <cell r="E503">
            <v>1</v>
          </cell>
          <cell r="F503">
            <v>386</v>
          </cell>
          <cell r="G503" t="str">
            <v>MEAN</v>
          </cell>
          <cell r="H503">
            <v>60.37823834196891</v>
          </cell>
          <cell r="I503">
            <v>14.411917098445596</v>
          </cell>
          <cell r="J503">
            <v>3.937823834196891</v>
          </cell>
          <cell r="K503">
            <v>76.675043177892931</v>
          </cell>
        </row>
        <row r="504">
          <cell r="D504" t="str">
            <v>0856L1</v>
          </cell>
          <cell r="E504">
            <v>1</v>
          </cell>
          <cell r="F504">
            <v>2809</v>
          </cell>
          <cell r="G504" t="str">
            <v>MEAN</v>
          </cell>
          <cell r="H504">
            <v>78.639017443930229</v>
          </cell>
          <cell r="I504">
            <v>14.005339978640086</v>
          </cell>
          <cell r="J504">
            <v>4.3702385190459241</v>
          </cell>
          <cell r="K504">
            <v>42.592964338925469</v>
          </cell>
        </row>
        <row r="505">
          <cell r="D505" t="str">
            <v>0856L2</v>
          </cell>
          <cell r="E505">
            <v>1</v>
          </cell>
          <cell r="F505">
            <v>493</v>
          </cell>
          <cell r="G505" t="str">
            <v>MEAN</v>
          </cell>
          <cell r="H505">
            <v>76.239350912778903</v>
          </cell>
          <cell r="I505">
            <v>14.245436105476674</v>
          </cell>
          <cell r="J505">
            <v>4.5415821501014202</v>
          </cell>
          <cell r="K505">
            <v>43.906111746033218</v>
          </cell>
        </row>
        <row r="506">
          <cell r="D506" t="str">
            <v>0863A0</v>
          </cell>
          <cell r="E506">
            <v>1</v>
          </cell>
          <cell r="F506">
            <v>3965</v>
          </cell>
          <cell r="G506" t="str">
            <v>MEAN</v>
          </cell>
          <cell r="H506">
            <v>10.413366960907945</v>
          </cell>
          <cell r="I506">
            <v>6.5187894073139976</v>
          </cell>
          <cell r="J506">
            <v>3.1455233291298863</v>
          </cell>
          <cell r="K506">
            <v>80.505548549810825</v>
          </cell>
        </row>
        <row r="507">
          <cell r="D507" t="str">
            <v>0863A1</v>
          </cell>
          <cell r="E507">
            <v>1</v>
          </cell>
          <cell r="F507">
            <v>1112</v>
          </cell>
          <cell r="G507" t="str">
            <v>MEAN</v>
          </cell>
          <cell r="H507">
            <v>11.100719424460431</v>
          </cell>
          <cell r="I507">
            <v>8.4505395683453237</v>
          </cell>
          <cell r="J507">
            <v>3.4991007194244603</v>
          </cell>
          <cell r="K507">
            <v>131.51433690630253</v>
          </cell>
        </row>
        <row r="508">
          <cell r="D508" t="str">
            <v>0863A2</v>
          </cell>
          <cell r="E508">
            <v>1</v>
          </cell>
          <cell r="F508">
            <v>88</v>
          </cell>
          <cell r="G508" t="str">
            <v>MEAN</v>
          </cell>
          <cell r="H508">
            <v>10.340909090909092</v>
          </cell>
          <cell r="I508">
            <v>10.318181818181818</v>
          </cell>
          <cell r="J508">
            <v>4.7159090909090908</v>
          </cell>
          <cell r="K508">
            <v>111.11750799064944</v>
          </cell>
        </row>
        <row r="509">
          <cell r="D509" t="str">
            <v>0863B0</v>
          </cell>
          <cell r="E509">
            <v>1</v>
          </cell>
          <cell r="F509">
            <v>31613</v>
          </cell>
          <cell r="G509" t="str">
            <v>MEAN</v>
          </cell>
          <cell r="H509">
            <v>55.61351342802012</v>
          </cell>
          <cell r="I509">
            <v>4.7810078132413878</v>
          </cell>
          <cell r="J509">
            <v>2.2390155948502199</v>
          </cell>
          <cell r="K509">
            <v>90.413201320132231</v>
          </cell>
        </row>
        <row r="510">
          <cell r="D510" t="str">
            <v>0863B1</v>
          </cell>
          <cell r="E510">
            <v>1</v>
          </cell>
          <cell r="F510">
            <v>11055</v>
          </cell>
          <cell r="G510" t="str">
            <v>MEAN</v>
          </cell>
          <cell r="H510">
            <v>69.011849841700581</v>
          </cell>
          <cell r="I510">
            <v>5.8756218905472632</v>
          </cell>
          <cell r="J510">
            <v>2.5076436001809137</v>
          </cell>
          <cell r="K510">
            <v>58.197073680758194</v>
          </cell>
        </row>
        <row r="511">
          <cell r="D511" t="str">
            <v>0863B2</v>
          </cell>
          <cell r="E511">
            <v>1</v>
          </cell>
          <cell r="F511">
            <v>611</v>
          </cell>
          <cell r="G511" t="str">
            <v>MEAN</v>
          </cell>
          <cell r="H511">
            <v>68.91980360065466</v>
          </cell>
          <cell r="I511">
            <v>6.2258592471358432</v>
          </cell>
          <cell r="J511">
            <v>2.6873977086743044</v>
          </cell>
          <cell r="K511">
            <v>51.845812821339564</v>
          </cell>
        </row>
        <row r="512">
          <cell r="D512" t="str">
            <v>0863C0</v>
          </cell>
          <cell r="E512">
            <v>1</v>
          </cell>
          <cell r="F512">
            <v>1747</v>
          </cell>
          <cell r="G512" t="str">
            <v>MEAN</v>
          </cell>
          <cell r="H512">
            <v>67.50887235260447</v>
          </cell>
          <cell r="I512">
            <v>10.520320549513452</v>
          </cell>
          <cell r="J512">
            <v>3.1969089868345737</v>
          </cell>
          <cell r="K512">
            <v>84.577122686510222</v>
          </cell>
        </row>
        <row r="513">
          <cell r="D513" t="str">
            <v>0863C1</v>
          </cell>
          <cell r="E513">
            <v>1</v>
          </cell>
          <cell r="F513">
            <v>7703</v>
          </cell>
          <cell r="G513" t="str">
            <v>MEAN</v>
          </cell>
          <cell r="H513">
            <v>77.988965338179923</v>
          </cell>
          <cell r="I513">
            <v>11.345320005192782</v>
          </cell>
          <cell r="J513">
            <v>3.5103206542905361</v>
          </cell>
          <cell r="K513">
            <v>45.509139144407641</v>
          </cell>
        </row>
        <row r="514">
          <cell r="D514" t="str">
            <v>0863C2</v>
          </cell>
          <cell r="E514">
            <v>1</v>
          </cell>
          <cell r="F514">
            <v>1107</v>
          </cell>
          <cell r="G514" t="str">
            <v>MEAN</v>
          </cell>
          <cell r="H514">
            <v>78.719060523938566</v>
          </cell>
          <cell r="I514">
            <v>12.378500451671183</v>
          </cell>
          <cell r="J514">
            <v>3.9719963866305328</v>
          </cell>
          <cell r="K514">
            <v>36.626184835241986</v>
          </cell>
        </row>
        <row r="515">
          <cell r="D515" t="str">
            <v>0865A0</v>
          </cell>
          <cell r="E515">
            <v>1</v>
          </cell>
          <cell r="F515">
            <v>10379</v>
          </cell>
          <cell r="G515" t="str">
            <v>MEAN</v>
          </cell>
          <cell r="H515">
            <v>16.9391078138549</v>
          </cell>
          <cell r="I515">
            <v>9.4715290490413331</v>
          </cell>
          <cell r="J515">
            <v>4.4143944503324022</v>
          </cell>
          <cell r="K515">
            <v>75.682286347432324</v>
          </cell>
        </row>
        <row r="516">
          <cell r="D516" t="str">
            <v>0865A1</v>
          </cell>
          <cell r="E516">
            <v>1</v>
          </cell>
          <cell r="F516">
            <v>3683</v>
          </cell>
          <cell r="G516" t="str">
            <v>MEAN</v>
          </cell>
          <cell r="H516">
            <v>46.618789030681512</v>
          </cell>
          <cell r="I516">
            <v>7.8444203095302738</v>
          </cell>
          <cell r="J516">
            <v>3.1162096117295683</v>
          </cell>
          <cell r="K516">
            <v>72.206418305421337</v>
          </cell>
        </row>
        <row r="517">
          <cell r="D517" t="str">
            <v>0865A2</v>
          </cell>
          <cell r="E517">
            <v>1</v>
          </cell>
          <cell r="F517">
            <v>249</v>
          </cell>
          <cell r="G517" t="str">
            <v>MEAN</v>
          </cell>
          <cell r="H517">
            <v>42.124497991967871</v>
          </cell>
          <cell r="I517">
            <v>9.8353413654618471</v>
          </cell>
          <cell r="J517">
            <v>3.8192771084337349</v>
          </cell>
          <cell r="K517">
            <v>56.820465807479145</v>
          </cell>
        </row>
        <row r="518">
          <cell r="D518" t="str">
            <v>0869A0</v>
          </cell>
          <cell r="E518">
            <v>1</v>
          </cell>
          <cell r="F518">
            <v>26889</v>
          </cell>
          <cell r="G518" t="str">
            <v>MEAN</v>
          </cell>
          <cell r="H518">
            <v>42.623637918851578</v>
          </cell>
          <cell r="I518">
            <v>4.5845884934359775</v>
          </cell>
          <cell r="J518">
            <v>2.2406932202759493</v>
          </cell>
          <cell r="K518">
            <v>87.354767129061628</v>
          </cell>
        </row>
        <row r="519">
          <cell r="D519" t="str">
            <v>0869A1</v>
          </cell>
          <cell r="E519">
            <v>1</v>
          </cell>
          <cell r="F519">
            <v>4456</v>
          </cell>
          <cell r="G519" t="str">
            <v>MEAN</v>
          </cell>
          <cell r="H519">
            <v>50.763464991023341</v>
          </cell>
          <cell r="I519">
            <v>5.448608617594255</v>
          </cell>
          <cell r="J519">
            <v>2.5233393177737882</v>
          </cell>
          <cell r="K519">
            <v>96.159517674207194</v>
          </cell>
        </row>
        <row r="520">
          <cell r="D520" t="str">
            <v>0869A2</v>
          </cell>
          <cell r="E520">
            <v>1</v>
          </cell>
          <cell r="F520">
            <v>532</v>
          </cell>
          <cell r="G520" t="str">
            <v>MEAN</v>
          </cell>
          <cell r="H520">
            <v>49.7593984962406</v>
          </cell>
          <cell r="I520">
            <v>5.9248120300751879</v>
          </cell>
          <cell r="J520">
            <v>2.5620300751879701</v>
          </cell>
          <cell r="K520">
            <v>84.940675391814395</v>
          </cell>
        </row>
        <row r="521">
          <cell r="D521" t="str">
            <v>0869B0</v>
          </cell>
          <cell r="E521">
            <v>1</v>
          </cell>
          <cell r="F521">
            <v>2685</v>
          </cell>
          <cell r="G521" t="str">
            <v>MEAN</v>
          </cell>
          <cell r="H521">
            <v>28.270391061452514</v>
          </cell>
          <cell r="I521">
            <v>12.500931098696462</v>
          </cell>
          <cell r="J521">
            <v>4.6245810055865926</v>
          </cell>
          <cell r="K521">
            <v>82.72193668528864</v>
          </cell>
        </row>
        <row r="522">
          <cell r="D522" t="str">
            <v>0869B1</v>
          </cell>
          <cell r="E522">
            <v>1</v>
          </cell>
          <cell r="F522">
            <v>1854</v>
          </cell>
          <cell r="G522" t="str">
            <v>MEAN</v>
          </cell>
          <cell r="H522">
            <v>54.511866235167204</v>
          </cell>
          <cell r="I522">
            <v>11.170442286947141</v>
          </cell>
          <cell r="J522">
            <v>3.5151024811218985</v>
          </cell>
          <cell r="K522">
            <v>123.614722652144</v>
          </cell>
        </row>
        <row r="523">
          <cell r="D523" t="str">
            <v>0869B2</v>
          </cell>
          <cell r="E523">
            <v>1</v>
          </cell>
          <cell r="F523">
            <v>705</v>
          </cell>
          <cell r="G523" t="str">
            <v>MEAN</v>
          </cell>
          <cell r="H523">
            <v>43.350354609929077</v>
          </cell>
          <cell r="I523">
            <v>12.768794326241135</v>
          </cell>
          <cell r="J523">
            <v>4.4368794326241137</v>
          </cell>
          <cell r="K523">
            <v>94.3935710215911</v>
          </cell>
        </row>
        <row r="524">
          <cell r="D524" t="str">
            <v>0869C0</v>
          </cell>
          <cell r="E524">
            <v>1</v>
          </cell>
          <cell r="F524">
            <v>1863</v>
          </cell>
          <cell r="G524" t="str">
            <v>MEAN</v>
          </cell>
          <cell r="H524">
            <v>80.89533011272141</v>
          </cell>
          <cell r="I524">
            <v>5.2479871175523352</v>
          </cell>
          <cell r="J524">
            <v>2.2603327965646804</v>
          </cell>
          <cell r="K524">
            <v>83.593353014850834</v>
          </cell>
        </row>
        <row r="525">
          <cell r="D525" t="str">
            <v>0869C1</v>
          </cell>
          <cell r="E525">
            <v>1</v>
          </cell>
          <cell r="F525">
            <v>2528</v>
          </cell>
          <cell r="G525" t="str">
            <v>MEAN</v>
          </cell>
          <cell r="H525">
            <v>83.056566455696199</v>
          </cell>
          <cell r="I525">
            <v>6.142800632911392</v>
          </cell>
          <cell r="J525">
            <v>2.5126582278481013</v>
          </cell>
          <cell r="K525">
            <v>54.797600094409432</v>
          </cell>
        </row>
        <row r="526">
          <cell r="D526" t="str">
            <v>0869C2</v>
          </cell>
          <cell r="E526">
            <v>1</v>
          </cell>
          <cell r="F526">
            <v>182</v>
          </cell>
          <cell r="G526" t="str">
            <v>MEAN</v>
          </cell>
          <cell r="H526">
            <v>84.07692307692308</v>
          </cell>
          <cell r="I526">
            <v>6.4175824175824179</v>
          </cell>
          <cell r="J526">
            <v>2.697802197802198</v>
          </cell>
          <cell r="K526">
            <v>47.985060339157329</v>
          </cell>
        </row>
        <row r="527">
          <cell r="D527" t="str">
            <v>0869D1</v>
          </cell>
          <cell r="E527">
            <v>1</v>
          </cell>
          <cell r="F527">
            <v>4229</v>
          </cell>
          <cell r="G527" t="str">
            <v>MEAN</v>
          </cell>
          <cell r="H527">
            <v>84.879404114447865</v>
          </cell>
          <cell r="I527">
            <v>11.694963348309294</v>
          </cell>
          <cell r="J527">
            <v>3.7812721683613146</v>
          </cell>
          <cell r="K527">
            <v>69.91522164957712</v>
          </cell>
        </row>
        <row r="528">
          <cell r="D528" t="str">
            <v>0869D2</v>
          </cell>
          <cell r="E528">
            <v>1</v>
          </cell>
          <cell r="F528">
            <v>732</v>
          </cell>
          <cell r="G528" t="str">
            <v>MEAN</v>
          </cell>
          <cell r="H528">
            <v>85.155737704918039</v>
          </cell>
          <cell r="I528">
            <v>12.573770491803279</v>
          </cell>
          <cell r="J528">
            <v>4.1584699453551917</v>
          </cell>
          <cell r="K528">
            <v>51.737986206063802</v>
          </cell>
        </row>
        <row r="529">
          <cell r="D529" t="str">
            <v>0903A0</v>
          </cell>
          <cell r="E529">
            <v>1</v>
          </cell>
          <cell r="F529">
            <v>5432</v>
          </cell>
          <cell r="G529" t="str">
            <v>MEAN</v>
          </cell>
          <cell r="H529">
            <v>5.5108615611192935</v>
          </cell>
          <cell r="I529">
            <v>10.958394698085419</v>
          </cell>
          <cell r="J529">
            <v>5.4061119293078059</v>
          </cell>
          <cell r="K529">
            <v>59.132268654884626</v>
          </cell>
        </row>
        <row r="530">
          <cell r="D530" t="str">
            <v>0903A1</v>
          </cell>
          <cell r="E530">
            <v>1</v>
          </cell>
          <cell r="F530">
            <v>1065</v>
          </cell>
          <cell r="G530" t="str">
            <v>MEAN</v>
          </cell>
          <cell r="H530">
            <v>6.7314553990610326</v>
          </cell>
          <cell r="I530">
            <v>10.03661971830986</v>
          </cell>
          <cell r="J530">
            <v>4.967136150234742</v>
          </cell>
          <cell r="K530">
            <v>100.9009443469826</v>
          </cell>
        </row>
        <row r="531">
          <cell r="D531" t="str">
            <v>0903A2</v>
          </cell>
          <cell r="E531">
            <v>1</v>
          </cell>
          <cell r="F531">
            <v>37</v>
          </cell>
          <cell r="G531" t="str">
            <v>MEAN</v>
          </cell>
          <cell r="H531">
            <v>10.324324324324325</v>
          </cell>
          <cell r="I531">
            <v>11.081081081081081</v>
          </cell>
          <cell r="J531">
            <v>4.756756756756757</v>
          </cell>
          <cell r="K531">
            <v>102.15488605229494</v>
          </cell>
        </row>
        <row r="532">
          <cell r="D532" t="str">
            <v>0903B0</v>
          </cell>
          <cell r="E532">
            <v>1</v>
          </cell>
          <cell r="F532">
            <v>2160</v>
          </cell>
          <cell r="G532" t="str">
            <v>MEAN</v>
          </cell>
          <cell r="H532">
            <v>37.064814814814817</v>
          </cell>
          <cell r="I532">
            <v>4.9527777777777775</v>
          </cell>
          <cell r="J532">
            <v>2.5365740740740739</v>
          </cell>
          <cell r="K532">
            <v>98.549544753086465</v>
          </cell>
        </row>
        <row r="533">
          <cell r="D533" t="str">
            <v>0903B1</v>
          </cell>
          <cell r="E533">
            <v>1</v>
          </cell>
          <cell r="F533">
            <v>1297</v>
          </cell>
          <cell r="G533" t="str">
            <v>MEAN</v>
          </cell>
          <cell r="H533">
            <v>52.135697764070933</v>
          </cell>
          <cell r="I533">
            <v>7.5196607555898227</v>
          </cell>
          <cell r="J533">
            <v>3.2968388589051658</v>
          </cell>
          <cell r="K533">
            <v>82.318120521674075</v>
          </cell>
        </row>
        <row r="534">
          <cell r="D534" t="str">
            <v>0903B2</v>
          </cell>
          <cell r="E534">
            <v>1</v>
          </cell>
          <cell r="F534">
            <v>208</v>
          </cell>
          <cell r="G534" t="str">
            <v>MEAN</v>
          </cell>
          <cell r="H534">
            <v>54.346153846153847</v>
          </cell>
          <cell r="I534">
            <v>10.033653846153847</v>
          </cell>
          <cell r="J534">
            <v>4.1298076923076925</v>
          </cell>
          <cell r="K534">
            <v>110.12350271781644</v>
          </cell>
        </row>
        <row r="535">
          <cell r="D535" t="str">
            <v>0906A0</v>
          </cell>
          <cell r="E535">
            <v>1</v>
          </cell>
          <cell r="F535">
            <v>810</v>
          </cell>
          <cell r="G535" t="str">
            <v>MEAN</v>
          </cell>
          <cell r="H535">
            <v>56.650617283950616</v>
          </cell>
          <cell r="I535">
            <v>7.1604938271604937</v>
          </cell>
          <cell r="J535">
            <v>2.6555555555555554</v>
          </cell>
          <cell r="K535">
            <v>38.672078189300407</v>
          </cell>
        </row>
        <row r="536">
          <cell r="D536" t="str">
            <v>0906A1</v>
          </cell>
          <cell r="E536">
            <v>1</v>
          </cell>
          <cell r="F536">
            <v>883</v>
          </cell>
          <cell r="G536" t="str">
            <v>MEAN</v>
          </cell>
          <cell r="H536">
            <v>76.442808607021519</v>
          </cell>
          <cell r="I536">
            <v>8.9614949037372593</v>
          </cell>
          <cell r="J536">
            <v>3.1596828992072479</v>
          </cell>
          <cell r="K536">
            <v>32.474454901331683</v>
          </cell>
        </row>
        <row r="537">
          <cell r="D537" t="str">
            <v>0906A2</v>
          </cell>
          <cell r="E537">
            <v>1</v>
          </cell>
          <cell r="F537">
            <v>579</v>
          </cell>
          <cell r="G537" t="str">
            <v>MEAN</v>
          </cell>
          <cell r="H537">
            <v>61.509499136442145</v>
          </cell>
          <cell r="I537">
            <v>9.6545768566493955</v>
          </cell>
          <cell r="J537">
            <v>2.9533678756476682</v>
          </cell>
          <cell r="K537">
            <v>32.885907290294853</v>
          </cell>
        </row>
        <row r="538">
          <cell r="D538" t="str">
            <v>0906B1</v>
          </cell>
          <cell r="E538">
            <v>1</v>
          </cell>
          <cell r="F538">
            <v>1611</v>
          </cell>
          <cell r="G538" t="str">
            <v>MEAN</v>
          </cell>
          <cell r="H538">
            <v>75.736188702669153</v>
          </cell>
          <cell r="I538">
            <v>14.723153320918684</v>
          </cell>
          <cell r="J538">
            <v>4.7877094972067038</v>
          </cell>
          <cell r="K538">
            <v>28.923873531674193</v>
          </cell>
        </row>
        <row r="539">
          <cell r="D539" t="str">
            <v>0906B2</v>
          </cell>
          <cell r="E539">
            <v>1</v>
          </cell>
          <cell r="F539">
            <v>1173</v>
          </cell>
          <cell r="G539" t="str">
            <v>MEAN</v>
          </cell>
          <cell r="H539">
            <v>68.537084398976987</v>
          </cell>
          <cell r="I539">
            <v>14.619778346121057</v>
          </cell>
          <cell r="J539">
            <v>4.3964194373401533</v>
          </cell>
          <cell r="K539">
            <v>32.16433082904792</v>
          </cell>
        </row>
        <row r="540">
          <cell r="D540" t="str">
            <v>0909A0</v>
          </cell>
          <cell r="E540">
            <v>1</v>
          </cell>
          <cell r="F540">
            <v>1886</v>
          </cell>
          <cell r="G540" t="str">
            <v>MEAN</v>
          </cell>
          <cell r="H540">
            <v>70.673382820784724</v>
          </cell>
          <cell r="I540">
            <v>5.7370095440084832</v>
          </cell>
          <cell r="J540">
            <v>2.6871686108165429</v>
          </cell>
          <cell r="K540">
            <v>61.292391304347831</v>
          </cell>
        </row>
        <row r="541">
          <cell r="D541" t="str">
            <v>0909A1</v>
          </cell>
          <cell r="E541">
            <v>1</v>
          </cell>
          <cell r="F541">
            <v>2017</v>
          </cell>
          <cell r="G541" t="str">
            <v>MEAN</v>
          </cell>
          <cell r="H541">
            <v>75.721864154685179</v>
          </cell>
          <cell r="I541">
            <v>5.8676251859196826</v>
          </cell>
          <cell r="J541">
            <v>2.6747645017352504</v>
          </cell>
          <cell r="K541">
            <v>27.738096387953604</v>
          </cell>
        </row>
        <row r="542">
          <cell r="D542" t="str">
            <v>0909A2</v>
          </cell>
          <cell r="E542">
            <v>1</v>
          </cell>
          <cell r="F542">
            <v>357</v>
          </cell>
          <cell r="G542" t="str">
            <v>MEAN</v>
          </cell>
          <cell r="H542">
            <v>71.428571428571431</v>
          </cell>
          <cell r="I542">
            <v>5.8515406162464982</v>
          </cell>
          <cell r="J542">
            <v>2.8459383753501402</v>
          </cell>
          <cell r="K542">
            <v>37.176998875203907</v>
          </cell>
        </row>
        <row r="543">
          <cell r="D543" t="str">
            <v>0909B0</v>
          </cell>
          <cell r="E543">
            <v>1</v>
          </cell>
          <cell r="F543">
            <v>883</v>
          </cell>
          <cell r="G543" t="str">
            <v>MEAN</v>
          </cell>
          <cell r="H543">
            <v>70.596828992072474</v>
          </cell>
          <cell r="I543">
            <v>10.548131370328425</v>
          </cell>
          <cell r="J543">
            <v>4.1506228765571915</v>
          </cell>
          <cell r="K543">
            <v>117.17334843337109</v>
          </cell>
        </row>
        <row r="544">
          <cell r="D544" t="str">
            <v>0909B1</v>
          </cell>
          <cell r="E544">
            <v>1</v>
          </cell>
          <cell r="F544">
            <v>2004</v>
          </cell>
          <cell r="G544" t="str">
            <v>MEAN</v>
          </cell>
          <cell r="H544">
            <v>82.058882235528941</v>
          </cell>
          <cell r="I544">
            <v>11.812874251497005</v>
          </cell>
          <cell r="J544">
            <v>3.8582834331337326</v>
          </cell>
          <cell r="K544">
            <v>28.281509657117709</v>
          </cell>
        </row>
        <row r="545">
          <cell r="D545" t="str">
            <v>0909B2</v>
          </cell>
          <cell r="E545">
            <v>1</v>
          </cell>
          <cell r="F545">
            <v>628</v>
          </cell>
          <cell r="G545" t="str">
            <v>MEAN</v>
          </cell>
          <cell r="H545">
            <v>78.461783439490446</v>
          </cell>
          <cell r="I545">
            <v>12.492038216560509</v>
          </cell>
          <cell r="J545">
            <v>4.1576433121019107</v>
          </cell>
          <cell r="K545">
            <v>41.420011299534913</v>
          </cell>
        </row>
        <row r="546">
          <cell r="D546" t="str">
            <v>0912A0</v>
          </cell>
          <cell r="E546">
            <v>1</v>
          </cell>
          <cell r="F546">
            <v>5844</v>
          </cell>
          <cell r="G546" t="str">
            <v>MEAN</v>
          </cell>
          <cell r="H546">
            <v>52.820328542094458</v>
          </cell>
          <cell r="I546">
            <v>4.0722108145106093</v>
          </cell>
          <cell r="J546">
            <v>2.0412388774811774</v>
          </cell>
          <cell r="K546">
            <v>89.7937172028291</v>
          </cell>
        </row>
        <row r="547">
          <cell r="D547" t="str">
            <v>0912A1</v>
          </cell>
          <cell r="E547">
            <v>1</v>
          </cell>
          <cell r="F547">
            <v>2761</v>
          </cell>
          <cell r="G547" t="str">
            <v>MEAN</v>
          </cell>
          <cell r="H547">
            <v>72.93697935530605</v>
          </cell>
          <cell r="I547">
            <v>5.2825063382832305</v>
          </cell>
          <cell r="J547">
            <v>2.6197030061571893</v>
          </cell>
          <cell r="K547">
            <v>23.17102271287132</v>
          </cell>
        </row>
        <row r="548">
          <cell r="D548" t="str">
            <v>0912A2</v>
          </cell>
          <cell r="E548">
            <v>1</v>
          </cell>
          <cell r="F548">
            <v>933</v>
          </cell>
          <cell r="G548" t="str">
            <v>MEAN</v>
          </cell>
          <cell r="H548">
            <v>66.068595927116831</v>
          </cell>
          <cell r="I548">
            <v>4.813504823151125</v>
          </cell>
          <cell r="J548">
            <v>3.326902465166131</v>
          </cell>
          <cell r="K548">
            <v>69.921120909100864</v>
          </cell>
        </row>
        <row r="549">
          <cell r="D549" t="str">
            <v>0912B1</v>
          </cell>
          <cell r="E549">
            <v>1</v>
          </cell>
          <cell r="F549">
            <v>1237</v>
          </cell>
          <cell r="G549" t="str">
            <v>MEAN</v>
          </cell>
          <cell r="H549">
            <v>77.90299110751819</v>
          </cell>
          <cell r="I549">
            <v>11.773645917542442</v>
          </cell>
          <cell r="J549">
            <v>3.944219886822959</v>
          </cell>
          <cell r="K549">
            <v>27.548799158727938</v>
          </cell>
        </row>
        <row r="550">
          <cell r="D550" t="str">
            <v>0912B2</v>
          </cell>
          <cell r="E550">
            <v>1</v>
          </cell>
          <cell r="F550">
            <v>390</v>
          </cell>
          <cell r="G550" t="str">
            <v>MEAN</v>
          </cell>
          <cell r="H550">
            <v>75.643589743589743</v>
          </cell>
          <cell r="I550">
            <v>12.27948717948718</v>
          </cell>
          <cell r="J550">
            <v>4.1205128205128201</v>
          </cell>
          <cell r="K550">
            <v>27.876372196250053</v>
          </cell>
        </row>
        <row r="551">
          <cell r="D551" t="str">
            <v>0918A0</v>
          </cell>
          <cell r="E551">
            <v>1</v>
          </cell>
          <cell r="F551">
            <v>1442</v>
          </cell>
          <cell r="G551" t="str">
            <v>MEAN</v>
          </cell>
          <cell r="H551">
            <v>46.457697642163659</v>
          </cell>
          <cell r="I551">
            <v>4.5866851595006937</v>
          </cell>
          <cell r="J551">
            <v>2</v>
          </cell>
          <cell r="K551">
            <v>85.066423948220091</v>
          </cell>
        </row>
        <row r="552">
          <cell r="D552" t="str">
            <v>0918A1</v>
          </cell>
          <cell r="E552">
            <v>1</v>
          </cell>
          <cell r="F552">
            <v>3129</v>
          </cell>
          <cell r="G552" t="str">
            <v>MEAN</v>
          </cell>
          <cell r="H552">
            <v>79.287631831255993</v>
          </cell>
          <cell r="I552">
            <v>7.7778843080856506</v>
          </cell>
          <cell r="J552">
            <v>2</v>
          </cell>
          <cell r="K552">
            <v>28.683848917111973</v>
          </cell>
        </row>
        <row r="553">
          <cell r="D553" t="str">
            <v>0918A2</v>
          </cell>
          <cell r="E553">
            <v>1</v>
          </cell>
          <cell r="F553">
            <v>459</v>
          </cell>
          <cell r="G553" t="str">
            <v>MEAN</v>
          </cell>
          <cell r="H553">
            <v>78.357298474945537</v>
          </cell>
          <cell r="I553">
            <v>9.128540305010894</v>
          </cell>
          <cell r="J553">
            <v>2</v>
          </cell>
          <cell r="K553">
            <v>30.996092664542747</v>
          </cell>
        </row>
        <row r="554">
          <cell r="D554" t="str">
            <v>0918B0</v>
          </cell>
          <cell r="E554">
            <v>1</v>
          </cell>
          <cell r="F554">
            <v>265</v>
          </cell>
          <cell r="G554" t="str">
            <v>MEAN</v>
          </cell>
          <cell r="H554">
            <v>43.188679245283019</v>
          </cell>
          <cell r="I554">
            <v>7.7698113207547168</v>
          </cell>
          <cell r="J554">
            <v>4.8150943396226413</v>
          </cell>
          <cell r="K554">
            <v>73.937547169811324</v>
          </cell>
        </row>
        <row r="555">
          <cell r="D555" t="str">
            <v>0918B1</v>
          </cell>
          <cell r="E555">
            <v>1</v>
          </cell>
          <cell r="F555">
            <v>3371</v>
          </cell>
          <cell r="G555" t="str">
            <v>MEAN</v>
          </cell>
          <cell r="H555">
            <v>81.309700385642245</v>
          </cell>
          <cell r="I555">
            <v>10.759121922278256</v>
          </cell>
          <cell r="J555">
            <v>4.5858795609611391</v>
          </cell>
          <cell r="K555">
            <v>30.156744193950427</v>
          </cell>
        </row>
        <row r="556">
          <cell r="D556" t="str">
            <v>0918B2</v>
          </cell>
          <cell r="E556">
            <v>1</v>
          </cell>
          <cell r="F556">
            <v>829</v>
          </cell>
          <cell r="G556" t="str">
            <v>MEAN</v>
          </cell>
          <cell r="H556">
            <v>79.745476477683951</v>
          </cell>
          <cell r="I556">
            <v>11.828709288299155</v>
          </cell>
          <cell r="J556">
            <v>4.9179734620024123</v>
          </cell>
          <cell r="K556">
            <v>33.126251856618303</v>
          </cell>
        </row>
        <row r="557">
          <cell r="D557" t="str">
            <v>0921A0</v>
          </cell>
          <cell r="E557">
            <v>1</v>
          </cell>
          <cell r="F557">
            <v>1690</v>
          </cell>
          <cell r="G557" t="str">
            <v>MEAN</v>
          </cell>
          <cell r="H557">
            <v>36.641420118343198</v>
          </cell>
          <cell r="I557">
            <v>5.9443786982248517</v>
          </cell>
          <cell r="J557">
            <v>2.9147928994082841</v>
          </cell>
          <cell r="K557">
            <v>67.563639053254391</v>
          </cell>
        </row>
        <row r="558">
          <cell r="D558" t="str">
            <v>0921A1</v>
          </cell>
          <cell r="E558">
            <v>1</v>
          </cell>
          <cell r="F558">
            <v>1824</v>
          </cell>
          <cell r="G558" t="str">
            <v>MEAN</v>
          </cell>
          <cell r="H558">
            <v>58.924342105263158</v>
          </cell>
          <cell r="I558">
            <v>6.7807017543859649</v>
          </cell>
          <cell r="J558">
            <v>3.4078947368421053</v>
          </cell>
          <cell r="K558">
            <v>59.985286452917883</v>
          </cell>
        </row>
        <row r="559">
          <cell r="D559" t="str">
            <v>0921A2</v>
          </cell>
          <cell r="E559">
            <v>1</v>
          </cell>
          <cell r="F559">
            <v>273</v>
          </cell>
          <cell r="G559" t="str">
            <v>MEAN</v>
          </cell>
          <cell r="H559">
            <v>58.26739926739927</v>
          </cell>
          <cell r="I559">
            <v>11.131868131868131</v>
          </cell>
          <cell r="J559">
            <v>3.9706959706959708</v>
          </cell>
          <cell r="K559">
            <v>54.7362816849013</v>
          </cell>
        </row>
        <row r="560">
          <cell r="D560" t="str">
            <v>1003A0</v>
          </cell>
          <cell r="E560">
            <v>1</v>
          </cell>
          <cell r="F560">
            <v>575</v>
          </cell>
          <cell r="G560" t="str">
            <v>MEAN</v>
          </cell>
          <cell r="H560">
            <v>11.500869565217391</v>
          </cell>
          <cell r="I560">
            <v>6.4278260869565216</v>
          </cell>
          <cell r="J560">
            <v>3.8591304347826085</v>
          </cell>
          <cell r="K560">
            <v>74.833275362318801</v>
          </cell>
        </row>
        <row r="561">
          <cell r="D561" t="str">
            <v>1003A1</v>
          </cell>
          <cell r="E561">
            <v>1</v>
          </cell>
          <cell r="F561">
            <v>2204</v>
          </cell>
          <cell r="G561" t="str">
            <v>MEAN</v>
          </cell>
          <cell r="H561">
            <v>12.022232304900182</v>
          </cell>
          <cell r="I561">
            <v>5.3543557168784028</v>
          </cell>
          <cell r="J561">
            <v>3.1755898366606172</v>
          </cell>
          <cell r="K561">
            <v>200.60479640544739</v>
          </cell>
        </row>
        <row r="562">
          <cell r="D562" t="str">
            <v>1003A2</v>
          </cell>
          <cell r="E562">
            <v>1</v>
          </cell>
          <cell r="F562">
            <v>69</v>
          </cell>
          <cell r="G562" t="str">
            <v>MEAN</v>
          </cell>
          <cell r="H562">
            <v>11.289855072463768</v>
          </cell>
          <cell r="I562">
            <v>6.6956521739130439</v>
          </cell>
          <cell r="J562">
            <v>3.4637681159420288</v>
          </cell>
          <cell r="K562">
            <v>164.98501576114094</v>
          </cell>
        </row>
        <row r="563">
          <cell r="D563" t="str">
            <v>1003B0</v>
          </cell>
          <cell r="E563">
            <v>1</v>
          </cell>
          <cell r="F563">
            <v>2463</v>
          </cell>
          <cell r="G563" t="str">
            <v>MEAN</v>
          </cell>
          <cell r="H563">
            <v>60.899715793747461</v>
          </cell>
          <cell r="I563">
            <v>4.6963053187170116</v>
          </cell>
          <cell r="J563">
            <v>2.6983353633779945</v>
          </cell>
          <cell r="K563">
            <v>99.533231831100281</v>
          </cell>
        </row>
        <row r="564">
          <cell r="D564" t="str">
            <v>1003B1</v>
          </cell>
          <cell r="E564">
            <v>1</v>
          </cell>
          <cell r="F564">
            <v>6298</v>
          </cell>
          <cell r="G564" t="str">
            <v>MEAN</v>
          </cell>
          <cell r="H564">
            <v>65.815655763734526</v>
          </cell>
          <cell r="I564">
            <v>4.9601460781200384</v>
          </cell>
          <cell r="J564">
            <v>2.5584312480152431</v>
          </cell>
          <cell r="K564">
            <v>46.001843061593576</v>
          </cell>
        </row>
        <row r="565">
          <cell r="D565" t="str">
            <v>1003B2</v>
          </cell>
          <cell r="E565">
            <v>1</v>
          </cell>
          <cell r="F565">
            <v>284</v>
          </cell>
          <cell r="G565" t="str">
            <v>MEAN</v>
          </cell>
          <cell r="H565">
            <v>68.838028169014081</v>
          </cell>
          <cell r="I565">
            <v>5.605633802816901</v>
          </cell>
          <cell r="J565">
            <v>3.007042253521127</v>
          </cell>
          <cell r="K565">
            <v>31.642053047084445</v>
          </cell>
        </row>
        <row r="566">
          <cell r="D566" t="str">
            <v>1003C1</v>
          </cell>
          <cell r="E566">
            <v>1</v>
          </cell>
          <cell r="F566">
            <v>2051</v>
          </cell>
          <cell r="G566" t="str">
            <v>MEAN</v>
          </cell>
          <cell r="H566">
            <v>78.17893710385178</v>
          </cell>
          <cell r="I566">
            <v>11.78108239882984</v>
          </cell>
          <cell r="J566">
            <v>4.2686494392979037</v>
          </cell>
          <cell r="K566">
            <v>36.874652923318123</v>
          </cell>
        </row>
        <row r="567">
          <cell r="D567" t="str">
            <v>1003C2</v>
          </cell>
          <cell r="E567">
            <v>1</v>
          </cell>
          <cell r="F567">
            <v>469</v>
          </cell>
          <cell r="G567" t="str">
            <v>MEAN</v>
          </cell>
          <cell r="H567">
            <v>78.153518123667382</v>
          </cell>
          <cell r="I567">
            <v>12.620469083155651</v>
          </cell>
          <cell r="J567">
            <v>4.6012793176972284</v>
          </cell>
          <cell r="K567">
            <v>29.072995265423824</v>
          </cell>
        </row>
        <row r="568">
          <cell r="D568" t="str">
            <v>1006A0</v>
          </cell>
          <cell r="E568">
            <v>1</v>
          </cell>
          <cell r="F568">
            <v>2784</v>
          </cell>
          <cell r="G568" t="str">
            <v>MEAN</v>
          </cell>
          <cell r="H568">
            <v>12.357040229885058</v>
          </cell>
          <cell r="I568">
            <v>5.0977011494252871</v>
          </cell>
          <cell r="J568">
            <v>2.9978448275862069</v>
          </cell>
          <cell r="K568">
            <v>31.655423850574728</v>
          </cell>
        </row>
        <row r="569">
          <cell r="D569" t="str">
            <v>1006A1</v>
          </cell>
          <cell r="E569">
            <v>1</v>
          </cell>
          <cell r="F569">
            <v>2859</v>
          </cell>
          <cell r="G569" t="str">
            <v>MEAN</v>
          </cell>
          <cell r="H569">
            <v>13.657222805176636</v>
          </cell>
          <cell r="I569">
            <v>5.5036726128016786</v>
          </cell>
          <cell r="J569">
            <v>3.46030080447709</v>
          </cell>
          <cell r="K569">
            <v>33.305595321587042</v>
          </cell>
        </row>
        <row r="570">
          <cell r="D570" t="str">
            <v>1006A2</v>
          </cell>
          <cell r="E570">
            <v>1</v>
          </cell>
          <cell r="F570">
            <v>1005</v>
          </cell>
          <cell r="G570" t="str">
            <v>MEAN</v>
          </cell>
          <cell r="H570">
            <v>13.355223880597014</v>
          </cell>
          <cell r="I570">
            <v>6.0298507462686564</v>
          </cell>
          <cell r="J570">
            <v>3.5751243781094528</v>
          </cell>
          <cell r="K570">
            <v>32.781839324460464</v>
          </cell>
        </row>
        <row r="571">
          <cell r="D571" t="str">
            <v>1006B0</v>
          </cell>
          <cell r="E571">
            <v>1</v>
          </cell>
          <cell r="F571">
            <v>5767</v>
          </cell>
          <cell r="G571" t="str">
            <v>MEAN</v>
          </cell>
          <cell r="H571">
            <v>11.99393098664817</v>
          </cell>
          <cell r="I571">
            <v>4.7060863533899777</v>
          </cell>
          <cell r="J571">
            <v>2.6337783943124675</v>
          </cell>
          <cell r="K571">
            <v>150.61793248945131</v>
          </cell>
        </row>
        <row r="572">
          <cell r="D572" t="str">
            <v>1006B1</v>
          </cell>
          <cell r="E572">
            <v>1</v>
          </cell>
          <cell r="F572">
            <v>4557</v>
          </cell>
          <cell r="G572" t="str">
            <v>MEAN</v>
          </cell>
          <cell r="H572">
            <v>13.311389071757736</v>
          </cell>
          <cell r="I572">
            <v>5.7726574500768049</v>
          </cell>
          <cell r="J572">
            <v>3.349133201667764</v>
          </cell>
          <cell r="K572">
            <v>191.9612063048223</v>
          </cell>
        </row>
        <row r="573">
          <cell r="D573" t="str">
            <v>1006B2</v>
          </cell>
          <cell r="E573">
            <v>1</v>
          </cell>
          <cell r="F573">
            <v>371</v>
          </cell>
          <cell r="G573" t="str">
            <v>MEAN</v>
          </cell>
          <cell r="H573">
            <v>12.784366576819407</v>
          </cell>
          <cell r="I573">
            <v>5.7412398921832883</v>
          </cell>
          <cell r="J573">
            <v>3.2183288409703503</v>
          </cell>
          <cell r="K573">
            <v>155.66670376363558</v>
          </cell>
        </row>
        <row r="574">
          <cell r="D574" t="str">
            <v>1006C0</v>
          </cell>
          <cell r="E574">
            <v>1</v>
          </cell>
          <cell r="F574">
            <v>11092</v>
          </cell>
          <cell r="G574" t="str">
            <v>MEAN</v>
          </cell>
          <cell r="H574">
            <v>50.417327803822573</v>
          </cell>
          <cell r="I574">
            <v>4.4107464839523978</v>
          </cell>
          <cell r="J574">
            <v>2.2815542733501624</v>
          </cell>
          <cell r="K574">
            <v>28.78350162279143</v>
          </cell>
        </row>
        <row r="575">
          <cell r="D575" t="str">
            <v>1006C1</v>
          </cell>
          <cell r="E575">
            <v>1</v>
          </cell>
          <cell r="F575">
            <v>7785</v>
          </cell>
          <cell r="G575" t="str">
            <v>MEAN</v>
          </cell>
          <cell r="H575">
            <v>55.925112395632624</v>
          </cell>
          <cell r="I575">
            <v>4.553628773281952</v>
          </cell>
          <cell r="J575">
            <v>2.4747591522157997</v>
          </cell>
          <cell r="K575">
            <v>35.723110049143116</v>
          </cell>
        </row>
        <row r="576">
          <cell r="D576" t="str">
            <v>1006C2</v>
          </cell>
          <cell r="E576">
            <v>1</v>
          </cell>
          <cell r="F576">
            <v>177</v>
          </cell>
          <cell r="G576" t="str">
            <v>MEAN</v>
          </cell>
          <cell r="H576">
            <v>54.401129943502823</v>
          </cell>
          <cell r="I576">
            <v>4.8022598870056497</v>
          </cell>
          <cell r="J576">
            <v>2.9548022598870056</v>
          </cell>
          <cell r="K576">
            <v>33.801633774062658</v>
          </cell>
        </row>
        <row r="577">
          <cell r="D577" t="str">
            <v>1006D1</v>
          </cell>
          <cell r="E577">
            <v>1</v>
          </cell>
          <cell r="F577">
            <v>904</v>
          </cell>
          <cell r="G577" t="str">
            <v>MEAN</v>
          </cell>
          <cell r="H577">
            <v>62.417035398230091</v>
          </cell>
          <cell r="I577">
            <v>11.32853982300885</v>
          </cell>
          <cell r="J577">
            <v>4.096238938053097</v>
          </cell>
          <cell r="K577">
            <v>29.562014957168618</v>
          </cell>
        </row>
        <row r="578">
          <cell r="D578" t="str">
            <v>1006D2</v>
          </cell>
          <cell r="E578">
            <v>1</v>
          </cell>
          <cell r="F578">
            <v>138</v>
          </cell>
          <cell r="G578" t="str">
            <v>MEAN</v>
          </cell>
          <cell r="H578">
            <v>68.318840579710141</v>
          </cell>
          <cell r="I578">
            <v>12.572463768115941</v>
          </cell>
          <cell r="J578">
            <v>3.9202898550724639</v>
          </cell>
          <cell r="K578">
            <v>25.900571586640087</v>
          </cell>
        </row>
        <row r="579">
          <cell r="D579" t="str">
            <v>1006E0</v>
          </cell>
          <cell r="E579">
            <v>1</v>
          </cell>
          <cell r="F579">
            <v>23885</v>
          </cell>
          <cell r="G579" t="str">
            <v>MEAN</v>
          </cell>
          <cell r="H579">
            <v>51.047310027213733</v>
          </cell>
          <cell r="I579">
            <v>4.4684948712581116</v>
          </cell>
          <cell r="J579">
            <v>2.390998534645175</v>
          </cell>
          <cell r="K579">
            <v>146.42888633033473</v>
          </cell>
        </row>
        <row r="580">
          <cell r="D580" t="str">
            <v>1006E1</v>
          </cell>
          <cell r="E580">
            <v>1</v>
          </cell>
          <cell r="F580">
            <v>14032</v>
          </cell>
          <cell r="G580" t="str">
            <v>MEAN</v>
          </cell>
          <cell r="H580">
            <v>53.949116305587232</v>
          </cell>
          <cell r="I580">
            <v>4.6088939566704674</v>
          </cell>
          <cell r="J580">
            <v>2.7890535917901937</v>
          </cell>
          <cell r="K580">
            <v>107.76004242779368</v>
          </cell>
        </row>
        <row r="581">
          <cell r="D581" t="str">
            <v>1006E2</v>
          </cell>
          <cell r="E581">
            <v>1</v>
          </cell>
          <cell r="F581">
            <v>248</v>
          </cell>
          <cell r="G581" t="str">
            <v>MEAN</v>
          </cell>
          <cell r="H581">
            <v>52.233870967741936</v>
          </cell>
          <cell r="I581">
            <v>5.020161290322581</v>
          </cell>
          <cell r="J581">
            <v>3.0806451612903225</v>
          </cell>
          <cell r="K581">
            <v>114.23488134832705</v>
          </cell>
        </row>
        <row r="582">
          <cell r="D582" t="str">
            <v>1006F0</v>
          </cell>
          <cell r="E582">
            <v>1</v>
          </cell>
          <cell r="F582">
            <v>750</v>
          </cell>
          <cell r="G582" t="str">
            <v>MEAN</v>
          </cell>
          <cell r="H582">
            <v>48.005333333333333</v>
          </cell>
          <cell r="I582">
            <v>10.502666666666666</v>
          </cell>
          <cell r="J582">
            <v>5.1026666666666669</v>
          </cell>
          <cell r="K582">
            <v>111.79219999999991</v>
          </cell>
        </row>
        <row r="583">
          <cell r="D583" t="str">
            <v>1006F1</v>
          </cell>
          <cell r="E583">
            <v>1</v>
          </cell>
          <cell r="F583">
            <v>611</v>
          </cell>
          <cell r="G583" t="str">
            <v>MEAN</v>
          </cell>
          <cell r="H583">
            <v>49.95090016366612</v>
          </cell>
          <cell r="I583">
            <v>10.324058919803601</v>
          </cell>
          <cell r="J583">
            <v>5.0180032733224227</v>
          </cell>
          <cell r="K583">
            <v>107.91090991830778</v>
          </cell>
        </row>
        <row r="584">
          <cell r="D584" t="str">
            <v>1006F2</v>
          </cell>
          <cell r="E584">
            <v>1</v>
          </cell>
          <cell r="F584">
            <v>54</v>
          </cell>
          <cell r="G584" t="str">
            <v>MEAN</v>
          </cell>
          <cell r="H584">
            <v>56.74074074074074</v>
          </cell>
          <cell r="I584">
            <v>11.37037037037037</v>
          </cell>
          <cell r="J584">
            <v>4.2592592592592595</v>
          </cell>
          <cell r="K584">
            <v>125.85956631993189</v>
          </cell>
        </row>
        <row r="585">
          <cell r="D585" t="str">
            <v>1007A1</v>
          </cell>
          <cell r="E585">
            <v>1</v>
          </cell>
          <cell r="F585">
            <v>5616</v>
          </cell>
          <cell r="G585" t="str">
            <v>MEAN</v>
          </cell>
          <cell r="H585">
            <v>71.9375</v>
          </cell>
          <cell r="I585">
            <v>9.3803418803418808</v>
          </cell>
          <cell r="J585">
            <v>3.8557692307692308</v>
          </cell>
          <cell r="K585">
            <v>40.576485147117246</v>
          </cell>
        </row>
        <row r="586">
          <cell r="D586" t="str">
            <v>1007A2</v>
          </cell>
          <cell r="E586">
            <v>1</v>
          </cell>
          <cell r="F586">
            <v>2493</v>
          </cell>
          <cell r="G586" t="str">
            <v>MEAN</v>
          </cell>
          <cell r="H586">
            <v>66.600080224628968</v>
          </cell>
          <cell r="I586">
            <v>11.481347773766545</v>
          </cell>
          <cell r="J586">
            <v>4.5310870437224224</v>
          </cell>
          <cell r="K586">
            <v>46.419341240772056</v>
          </cell>
        </row>
        <row r="587">
          <cell r="D587" t="str">
            <v>1012A0</v>
          </cell>
          <cell r="E587">
            <v>1</v>
          </cell>
          <cell r="F587">
            <v>281</v>
          </cell>
          <cell r="G587" t="str">
            <v>MEAN</v>
          </cell>
          <cell r="H587">
            <v>44.302491103202847</v>
          </cell>
          <cell r="I587">
            <v>5.1281138790035588</v>
          </cell>
          <cell r="J587">
            <v>2</v>
          </cell>
          <cell r="K587">
            <v>79.426097271648857</v>
          </cell>
        </row>
        <row r="588">
          <cell r="D588" t="str">
            <v>1012A1</v>
          </cell>
          <cell r="E588">
            <v>1</v>
          </cell>
          <cell r="F588">
            <v>319</v>
          </cell>
          <cell r="G588" t="str">
            <v>MEAN</v>
          </cell>
          <cell r="H588">
            <v>58.391849529780565</v>
          </cell>
          <cell r="I588">
            <v>5.8746081504702197</v>
          </cell>
          <cell r="J588">
            <v>2</v>
          </cell>
          <cell r="K588">
            <v>31.458254094681184</v>
          </cell>
        </row>
        <row r="589">
          <cell r="D589" t="str">
            <v>1012A2</v>
          </cell>
          <cell r="E589">
            <v>1</v>
          </cell>
          <cell r="F589">
            <v>68</v>
          </cell>
          <cell r="G589" t="str">
            <v>MEAN</v>
          </cell>
          <cell r="H589">
            <v>48.794117647058826</v>
          </cell>
          <cell r="I589">
            <v>7.9852941176470589</v>
          </cell>
          <cell r="J589">
            <v>2</v>
          </cell>
          <cell r="K589">
            <v>37.850965386474456</v>
          </cell>
        </row>
        <row r="590">
          <cell r="D590" t="str">
            <v>1012B0</v>
          </cell>
          <cell r="E590">
            <v>1</v>
          </cell>
          <cell r="F590">
            <v>314</v>
          </cell>
          <cell r="G590" t="str">
            <v>MEAN</v>
          </cell>
          <cell r="H590">
            <v>22.729299363057326</v>
          </cell>
          <cell r="I590">
            <v>9.3375796178343951</v>
          </cell>
          <cell r="J590">
            <v>4.630573248407643</v>
          </cell>
          <cell r="K590">
            <v>74.306740976645415</v>
          </cell>
        </row>
        <row r="591">
          <cell r="D591" t="str">
            <v>1012B1</v>
          </cell>
          <cell r="E591">
            <v>1</v>
          </cell>
          <cell r="F591">
            <v>468</v>
          </cell>
          <cell r="G591" t="str">
            <v>MEAN</v>
          </cell>
          <cell r="H591">
            <v>45.634615384615387</v>
          </cell>
          <cell r="I591">
            <v>9.5961538461538467</v>
          </cell>
          <cell r="J591">
            <v>5.2606837606837606</v>
          </cell>
          <cell r="K591">
            <v>48.965873362417156</v>
          </cell>
        </row>
        <row r="592">
          <cell r="D592" t="str">
            <v>1012B2</v>
          </cell>
          <cell r="E592">
            <v>1</v>
          </cell>
          <cell r="F592">
            <v>192</v>
          </cell>
          <cell r="G592" t="str">
            <v>MEAN</v>
          </cell>
          <cell r="H592">
            <v>26.75</v>
          </cell>
          <cell r="I592">
            <v>12.479166666666666</v>
          </cell>
          <cell r="J592">
            <v>5.817708333333333</v>
          </cell>
          <cell r="K592">
            <v>75.931333492518192</v>
          </cell>
        </row>
        <row r="593">
          <cell r="D593" t="str">
            <v>1012C1</v>
          </cell>
          <cell r="E593">
            <v>1</v>
          </cell>
          <cell r="F593">
            <v>939</v>
          </cell>
          <cell r="G593" t="str">
            <v>MEAN</v>
          </cell>
          <cell r="H593">
            <v>84.350372736954213</v>
          </cell>
          <cell r="I593">
            <v>5.8764643237486691</v>
          </cell>
          <cell r="J593">
            <v>2.8753993610223643</v>
          </cell>
          <cell r="K593">
            <v>28.575438526856033</v>
          </cell>
        </row>
        <row r="594">
          <cell r="D594" t="str">
            <v>1012C2</v>
          </cell>
          <cell r="E594">
            <v>1</v>
          </cell>
          <cell r="F594">
            <v>92</v>
          </cell>
          <cell r="G594" t="str">
            <v>MEAN</v>
          </cell>
          <cell r="H594">
            <v>83.956521739130437</v>
          </cell>
          <cell r="I594">
            <v>6.2608695652173916</v>
          </cell>
          <cell r="J594">
            <v>2.8586956521739131</v>
          </cell>
          <cell r="K594">
            <v>27.389986004482601</v>
          </cell>
        </row>
        <row r="595">
          <cell r="D595" t="str">
            <v>1012D1</v>
          </cell>
          <cell r="E595">
            <v>1</v>
          </cell>
          <cell r="F595">
            <v>1407</v>
          </cell>
          <cell r="G595" t="str">
            <v>MEAN</v>
          </cell>
          <cell r="H595">
            <v>86.117270788912577</v>
          </cell>
          <cell r="I595">
            <v>12.654584221748401</v>
          </cell>
          <cell r="J595">
            <v>4.7981520966595594</v>
          </cell>
          <cell r="K595">
            <v>31.326898559802487</v>
          </cell>
        </row>
        <row r="596">
          <cell r="D596" t="str">
            <v>1012D2</v>
          </cell>
          <cell r="E596">
            <v>1</v>
          </cell>
          <cell r="F596">
            <v>313</v>
          </cell>
          <cell r="G596" t="str">
            <v>MEAN</v>
          </cell>
          <cell r="H596">
            <v>86.453674121405754</v>
          </cell>
          <cell r="I596">
            <v>13.600638977635782</v>
          </cell>
          <cell r="J596">
            <v>5.2875399361022364</v>
          </cell>
          <cell r="K596">
            <v>24.391746618381028</v>
          </cell>
        </row>
        <row r="597">
          <cell r="D597" t="str">
            <v>1103A0</v>
          </cell>
          <cell r="E597">
            <v>1</v>
          </cell>
          <cell r="F597">
            <v>374</v>
          </cell>
          <cell r="G597" t="str">
            <v>MEAN</v>
          </cell>
          <cell r="H597">
            <v>58.37433155080214</v>
          </cell>
          <cell r="I597">
            <v>4.5989304812834222</v>
          </cell>
          <cell r="J597">
            <v>2.1925133689839571</v>
          </cell>
          <cell r="K597">
            <v>68.62459893048127</v>
          </cell>
        </row>
        <row r="598">
          <cell r="D598" t="str">
            <v>1103A1</v>
          </cell>
          <cell r="E598">
            <v>1</v>
          </cell>
          <cell r="F598">
            <v>4943</v>
          </cell>
          <cell r="G598" t="str">
            <v>MEAN</v>
          </cell>
          <cell r="H598">
            <v>73.23224762290107</v>
          </cell>
          <cell r="I598">
            <v>5.5794052195023269</v>
          </cell>
          <cell r="J598">
            <v>2.5336839975723247</v>
          </cell>
          <cell r="K598">
            <v>19.236439861666717</v>
          </cell>
        </row>
        <row r="599">
          <cell r="D599" t="str">
            <v>1103A2</v>
          </cell>
          <cell r="E599">
            <v>1</v>
          </cell>
          <cell r="F599">
            <v>620</v>
          </cell>
          <cell r="G599" t="str">
            <v>MEAN</v>
          </cell>
          <cell r="H599">
            <v>72.329032258064515</v>
          </cell>
          <cell r="I599">
            <v>5.8693548387096772</v>
          </cell>
          <cell r="J599">
            <v>2.725806451612903</v>
          </cell>
          <cell r="K599">
            <v>23.036754628603504</v>
          </cell>
        </row>
        <row r="600">
          <cell r="D600" t="str">
            <v>1103B1</v>
          </cell>
          <cell r="E600">
            <v>1</v>
          </cell>
          <cell r="F600">
            <v>3278</v>
          </cell>
          <cell r="G600" t="str">
            <v>MEAN</v>
          </cell>
          <cell r="H600">
            <v>79.269981696156194</v>
          </cell>
          <cell r="I600">
            <v>11.844722391702257</v>
          </cell>
          <cell r="J600">
            <v>3.8627211714460037</v>
          </cell>
          <cell r="K600">
            <v>24.222125708857508</v>
          </cell>
        </row>
        <row r="601">
          <cell r="D601" t="str">
            <v>1103B2</v>
          </cell>
          <cell r="E601">
            <v>1</v>
          </cell>
          <cell r="F601">
            <v>1037</v>
          </cell>
          <cell r="G601" t="str">
            <v>MEAN</v>
          </cell>
          <cell r="H601">
            <v>77.634522661523633</v>
          </cell>
          <cell r="I601">
            <v>12.576663452266152</v>
          </cell>
          <cell r="J601">
            <v>4.1755062680810031</v>
          </cell>
          <cell r="K601">
            <v>26.833862353701999</v>
          </cell>
        </row>
        <row r="602">
          <cell r="D602" t="str">
            <v>1112A1</v>
          </cell>
          <cell r="E602">
            <v>1</v>
          </cell>
          <cell r="F602">
            <v>2150</v>
          </cell>
          <cell r="G602" t="str">
            <v>MEAN</v>
          </cell>
          <cell r="H602">
            <v>70.77023255813954</v>
          </cell>
          <cell r="I602">
            <v>6.1</v>
          </cell>
          <cell r="J602">
            <v>2.6497674418604653</v>
          </cell>
          <cell r="K602">
            <v>21.736670122931358</v>
          </cell>
        </row>
        <row r="603">
          <cell r="D603" t="str">
            <v>1112A2</v>
          </cell>
          <cell r="E603">
            <v>1</v>
          </cell>
          <cell r="F603">
            <v>82</v>
          </cell>
          <cell r="G603" t="str">
            <v>MEAN</v>
          </cell>
          <cell r="H603">
            <v>73.695121951219505</v>
          </cell>
          <cell r="I603">
            <v>8.3902439024390247</v>
          </cell>
          <cell r="J603">
            <v>3.2804878048780486</v>
          </cell>
          <cell r="K603">
            <v>27.745116688330604</v>
          </cell>
        </row>
        <row r="604">
          <cell r="D604" t="str">
            <v>1115A1</v>
          </cell>
          <cell r="E604">
            <v>1</v>
          </cell>
          <cell r="F604">
            <v>846</v>
          </cell>
          <cell r="G604" t="str">
            <v>MEAN</v>
          </cell>
          <cell r="H604">
            <v>75.163120567375884</v>
          </cell>
          <cell r="I604">
            <v>5.7021276595744679</v>
          </cell>
          <cell r="J604">
            <v>2.6229314420803784</v>
          </cell>
          <cell r="K604">
            <v>17.306641972783403</v>
          </cell>
        </row>
        <row r="605">
          <cell r="D605" t="str">
            <v>1115A2</v>
          </cell>
          <cell r="E605">
            <v>1</v>
          </cell>
          <cell r="F605">
            <v>87</v>
          </cell>
          <cell r="G605" t="str">
            <v>MEAN</v>
          </cell>
          <cell r="H605">
            <v>76.620689655172413</v>
          </cell>
          <cell r="I605">
            <v>6.1034482758620694</v>
          </cell>
          <cell r="J605">
            <v>2.6091954022988504</v>
          </cell>
          <cell r="K605">
            <v>19.798375147345244</v>
          </cell>
        </row>
        <row r="606">
          <cell r="D606" t="str">
            <v>1115B1</v>
          </cell>
          <cell r="E606">
            <v>1</v>
          </cell>
          <cell r="F606">
            <v>912</v>
          </cell>
          <cell r="G606" t="str">
            <v>MEAN</v>
          </cell>
          <cell r="H606">
            <v>80.436403508771932</v>
          </cell>
          <cell r="I606">
            <v>12.052631578947368</v>
          </cell>
          <cell r="J606">
            <v>4.0427631578947372</v>
          </cell>
          <cell r="K606">
            <v>24.69088497598182</v>
          </cell>
        </row>
        <row r="607">
          <cell r="D607" t="str">
            <v>1115B2</v>
          </cell>
          <cell r="E607">
            <v>1</v>
          </cell>
          <cell r="F607">
            <v>215</v>
          </cell>
          <cell r="G607" t="str">
            <v>MEAN</v>
          </cell>
          <cell r="H607">
            <v>81.897674418604652</v>
          </cell>
          <cell r="I607">
            <v>12.437209302325581</v>
          </cell>
          <cell r="J607">
            <v>4.558139534883721</v>
          </cell>
          <cell r="K607">
            <v>25.905115107551612</v>
          </cell>
        </row>
        <row r="608">
          <cell r="D608" t="str">
            <v>1118A0</v>
          </cell>
          <cell r="E608">
            <v>1</v>
          </cell>
          <cell r="F608">
            <v>1754</v>
          </cell>
          <cell r="G608" t="str">
            <v>MEAN</v>
          </cell>
          <cell r="H608">
            <v>65.100912200684149</v>
          </cell>
          <cell r="I608">
            <v>6.0952109464082094</v>
          </cell>
          <cell r="J608">
            <v>2.4965792474344357</v>
          </cell>
          <cell r="K608">
            <v>24.06645762067653</v>
          </cell>
        </row>
        <row r="609">
          <cell r="D609" t="str">
            <v>1118A1</v>
          </cell>
          <cell r="E609">
            <v>1</v>
          </cell>
          <cell r="F609">
            <v>3325</v>
          </cell>
          <cell r="G609" t="str">
            <v>MEAN</v>
          </cell>
          <cell r="H609">
            <v>80.005413533834584</v>
          </cell>
          <cell r="I609">
            <v>9.6992481203007515</v>
          </cell>
          <cell r="J609">
            <v>3.6655639097744359</v>
          </cell>
          <cell r="K609">
            <v>26.454631647151373</v>
          </cell>
        </row>
        <row r="610">
          <cell r="D610" t="str">
            <v>1118A2</v>
          </cell>
          <cell r="E610">
            <v>1</v>
          </cell>
          <cell r="F610">
            <v>818</v>
          </cell>
          <cell r="G610" t="str">
            <v>MEAN</v>
          </cell>
          <cell r="H610">
            <v>77.011002444987781</v>
          </cell>
          <cell r="I610">
            <v>11.074572127139364</v>
          </cell>
          <cell r="J610">
            <v>4.2139364303178484</v>
          </cell>
          <cell r="K610">
            <v>32.68296312536377</v>
          </cell>
        </row>
        <row r="611">
          <cell r="D611" t="str">
            <v>1121A0</v>
          </cell>
          <cell r="E611">
            <v>1</v>
          </cell>
          <cell r="F611">
            <v>352</v>
          </cell>
          <cell r="G611" t="str">
            <v>MEAN</v>
          </cell>
          <cell r="H611">
            <v>37.06818181818182</v>
          </cell>
          <cell r="I611">
            <v>8.3465909090909083</v>
          </cell>
          <cell r="J611">
            <v>3.0653409090909092</v>
          </cell>
          <cell r="K611">
            <v>68.20459280303028</v>
          </cell>
        </row>
        <row r="612">
          <cell r="D612" t="str">
            <v>1121A1</v>
          </cell>
          <cell r="E612">
            <v>1</v>
          </cell>
          <cell r="F612">
            <v>5227</v>
          </cell>
          <cell r="G612" t="str">
            <v>MEAN</v>
          </cell>
          <cell r="H612">
            <v>81.553472355079393</v>
          </cell>
          <cell r="I612">
            <v>10.125119571455903</v>
          </cell>
          <cell r="J612">
            <v>3.8406351635737517</v>
          </cell>
          <cell r="K612">
            <v>25.118811454061618</v>
          </cell>
        </row>
        <row r="613">
          <cell r="D613" t="str">
            <v>1121A2</v>
          </cell>
          <cell r="E613">
            <v>1</v>
          </cell>
          <cell r="F613">
            <v>1453</v>
          </cell>
          <cell r="G613" t="str">
            <v>MEAN</v>
          </cell>
          <cell r="H613">
            <v>79.536132140399175</v>
          </cell>
          <cell r="I613">
            <v>11.848589125946319</v>
          </cell>
          <cell r="J613">
            <v>4.3633860977288368</v>
          </cell>
          <cell r="K613">
            <v>28.532441350649627</v>
          </cell>
        </row>
        <row r="614">
          <cell r="D614" t="str">
            <v>1123A0</v>
          </cell>
          <cell r="E614">
            <v>1</v>
          </cell>
          <cell r="F614">
            <v>3148</v>
          </cell>
          <cell r="G614" t="str">
            <v>MEAN</v>
          </cell>
          <cell r="H614">
            <v>51.495870393900887</v>
          </cell>
          <cell r="I614">
            <v>7.1556543837357056</v>
          </cell>
          <cell r="J614">
            <v>2.6867852604828464</v>
          </cell>
          <cell r="K614">
            <v>30.215538966539601</v>
          </cell>
        </row>
        <row r="615">
          <cell r="D615" t="str">
            <v>1123A1</v>
          </cell>
          <cell r="E615">
            <v>1</v>
          </cell>
          <cell r="F615">
            <v>1686</v>
          </cell>
          <cell r="G615" t="str">
            <v>MEAN</v>
          </cell>
          <cell r="H615">
            <v>73.04982206405694</v>
          </cell>
          <cell r="I615">
            <v>8.8119810201660744</v>
          </cell>
          <cell r="J615">
            <v>3.2609727164887308</v>
          </cell>
          <cell r="K615">
            <v>27.594108478648455</v>
          </cell>
        </row>
        <row r="616">
          <cell r="D616" t="str">
            <v>1123A2</v>
          </cell>
          <cell r="E616">
            <v>1</v>
          </cell>
          <cell r="F616">
            <v>398</v>
          </cell>
          <cell r="G616" t="str">
            <v>MEAN</v>
          </cell>
          <cell r="H616">
            <v>64.530150753768851</v>
          </cell>
          <cell r="I616">
            <v>11.319095477386934</v>
          </cell>
          <cell r="J616">
            <v>3.4673366834170856</v>
          </cell>
          <cell r="K616">
            <v>31.965964999851074</v>
          </cell>
        </row>
        <row r="617">
          <cell r="D617" t="str">
            <v>1603A0</v>
          </cell>
          <cell r="E617">
            <v>1</v>
          </cell>
          <cell r="F617">
            <v>1161</v>
          </cell>
          <cell r="G617" t="str">
            <v>MEAN</v>
          </cell>
          <cell r="H617">
            <v>37.455641688199826</v>
          </cell>
          <cell r="I617">
            <v>5.6339362618432389</v>
          </cell>
          <cell r="J617">
            <v>3.0086132644272179</v>
          </cell>
          <cell r="K617">
            <v>79.690884295147853</v>
          </cell>
        </row>
        <row r="618">
          <cell r="D618" t="str">
            <v>1603A1</v>
          </cell>
          <cell r="E618">
            <v>1</v>
          </cell>
          <cell r="F618">
            <v>5492</v>
          </cell>
          <cell r="G618" t="str">
            <v>MEAN</v>
          </cell>
          <cell r="H618">
            <v>72.408594319009467</v>
          </cell>
          <cell r="I618">
            <v>8.431900946831755</v>
          </cell>
          <cell r="J618">
            <v>3.4708667152221411</v>
          </cell>
          <cell r="K618">
            <v>27.070294633022019</v>
          </cell>
        </row>
        <row r="619">
          <cell r="D619" t="str">
            <v>1603A2</v>
          </cell>
          <cell r="E619">
            <v>1</v>
          </cell>
          <cell r="F619">
            <v>2400</v>
          </cell>
          <cell r="G619" t="str">
            <v>MEAN</v>
          </cell>
          <cell r="H619">
            <v>62.626249999999999</v>
          </cell>
          <cell r="I619">
            <v>9.2008333333333336</v>
          </cell>
          <cell r="J619">
            <v>3.9725000000000001</v>
          </cell>
          <cell r="K619">
            <v>36.588906887290442</v>
          </cell>
        </row>
        <row r="620">
          <cell r="D620" t="str">
            <v>1606A1</v>
          </cell>
          <cell r="E620">
            <v>1</v>
          </cell>
          <cell r="F620">
            <v>842</v>
          </cell>
          <cell r="G620" t="str">
            <v>MEAN</v>
          </cell>
          <cell r="H620">
            <v>67.77553444180522</v>
          </cell>
          <cell r="I620">
            <v>4</v>
          </cell>
          <cell r="J620">
            <v>2.5</v>
          </cell>
          <cell r="K620">
            <v>32.270574987765926</v>
          </cell>
        </row>
        <row r="621">
          <cell r="D621" t="str">
            <v>1606A2</v>
          </cell>
          <cell r="E621">
            <v>1</v>
          </cell>
          <cell r="F621">
            <v>68</v>
          </cell>
          <cell r="G621" t="str">
            <v>MEAN</v>
          </cell>
          <cell r="H621">
            <v>66.044117647058826</v>
          </cell>
          <cell r="I621">
            <v>4</v>
          </cell>
          <cell r="J621">
            <v>2.6470588235294117</v>
          </cell>
          <cell r="K621">
            <v>25.420615735402961</v>
          </cell>
        </row>
        <row r="622">
          <cell r="D622" t="str">
            <v>1606B0</v>
          </cell>
          <cell r="E622">
            <v>1</v>
          </cell>
          <cell r="F622">
            <v>292</v>
          </cell>
          <cell r="G622" t="str">
            <v>MEAN</v>
          </cell>
          <cell r="H622">
            <v>53.171232876712331</v>
          </cell>
          <cell r="I622">
            <v>8.8801369863013697</v>
          </cell>
          <cell r="J622">
            <v>3.8904109589041096</v>
          </cell>
          <cell r="K622">
            <v>98.273230593607309</v>
          </cell>
        </row>
        <row r="623">
          <cell r="D623" t="str">
            <v>1606B1</v>
          </cell>
          <cell r="E623">
            <v>1</v>
          </cell>
          <cell r="F623">
            <v>3875</v>
          </cell>
          <cell r="G623" t="str">
            <v>MEAN</v>
          </cell>
          <cell r="H623">
            <v>80.75045161290322</v>
          </cell>
          <cell r="I623">
            <v>9.9855483870967738</v>
          </cell>
          <cell r="J623">
            <v>3.8025806451612905</v>
          </cell>
          <cell r="K623">
            <v>27.023315084067129</v>
          </cell>
        </row>
        <row r="624">
          <cell r="D624" t="str">
            <v>1606B2</v>
          </cell>
          <cell r="E624">
            <v>1</v>
          </cell>
          <cell r="F624">
            <v>816</v>
          </cell>
          <cell r="G624" t="str">
            <v>MEAN</v>
          </cell>
          <cell r="H624">
            <v>71.156862745098039</v>
          </cell>
          <cell r="I624">
            <v>11.46078431372549</v>
          </cell>
          <cell r="J624">
            <v>4.4387254901960782</v>
          </cell>
          <cell r="K624">
            <v>35.87342576888777</v>
          </cell>
        </row>
        <row r="625">
          <cell r="D625" t="str">
            <v>1803A1</v>
          </cell>
          <cell r="E625">
            <v>1</v>
          </cell>
          <cell r="F625">
            <v>383</v>
          </cell>
          <cell r="G625" t="str">
            <v>MEAN</v>
          </cell>
          <cell r="H625">
            <v>46.310704960835508</v>
          </cell>
          <cell r="I625">
            <v>7.1749347258485638</v>
          </cell>
          <cell r="J625">
            <v>4.6788511749347261</v>
          </cell>
          <cell r="K625">
            <v>50.221690755443831</v>
          </cell>
        </row>
        <row r="626">
          <cell r="D626" t="str">
            <v>1803A2</v>
          </cell>
          <cell r="E626">
            <v>1</v>
          </cell>
          <cell r="F626">
            <v>177</v>
          </cell>
          <cell r="G626" t="str">
            <v>MEAN</v>
          </cell>
          <cell r="H626">
            <v>44.807909604519772</v>
          </cell>
          <cell r="I626">
            <v>8.0169491525423737</v>
          </cell>
          <cell r="J626">
            <v>5.0903954802259888</v>
          </cell>
          <cell r="K626">
            <v>28.110935085023915</v>
          </cell>
        </row>
        <row r="627">
          <cell r="D627" t="str">
            <v>1806A1</v>
          </cell>
          <cell r="E627">
            <v>1</v>
          </cell>
          <cell r="F627">
            <v>1119</v>
          </cell>
          <cell r="G627" t="str">
            <v>MEAN</v>
          </cell>
          <cell r="H627">
            <v>73.288650580875782</v>
          </cell>
          <cell r="I627">
            <v>5.5210008936550494</v>
          </cell>
          <cell r="J627">
            <v>2.5317247542448613</v>
          </cell>
          <cell r="K627">
            <v>32.644407494625341</v>
          </cell>
        </row>
        <row r="628">
          <cell r="D628" t="str">
            <v>1806A2</v>
          </cell>
          <cell r="E628">
            <v>1</v>
          </cell>
          <cell r="F628">
            <v>139</v>
          </cell>
          <cell r="G628" t="str">
            <v>MEAN</v>
          </cell>
          <cell r="H628">
            <v>72.374100719424462</v>
          </cell>
          <cell r="I628">
            <v>6.0935251798561154</v>
          </cell>
          <cell r="J628">
            <v>2.8273381294964031</v>
          </cell>
          <cell r="K628">
            <v>24.077325644312133</v>
          </cell>
        </row>
        <row r="629">
          <cell r="D629" t="str">
            <v>1806B1</v>
          </cell>
          <cell r="E629">
            <v>1</v>
          </cell>
          <cell r="F629">
            <v>1720</v>
          </cell>
          <cell r="G629" t="str">
            <v>MEAN</v>
          </cell>
          <cell r="H629">
            <v>80.198255813953494</v>
          </cell>
          <cell r="I629">
            <v>12.629069767441861</v>
          </cell>
          <cell r="J629">
            <v>4.2453488372093027</v>
          </cell>
          <cell r="K629">
            <v>36.398193788283415</v>
          </cell>
        </row>
        <row r="630">
          <cell r="D630" t="str">
            <v>1806B2</v>
          </cell>
          <cell r="E630">
            <v>1</v>
          </cell>
          <cell r="F630">
            <v>628</v>
          </cell>
          <cell r="G630" t="str">
            <v>MEAN</v>
          </cell>
          <cell r="H630">
            <v>79.648089171974519</v>
          </cell>
          <cell r="I630">
            <v>13.528662420382165</v>
          </cell>
          <cell r="J630">
            <v>4.6592356687898091</v>
          </cell>
          <cell r="K630">
            <v>30.578456288333719</v>
          </cell>
        </row>
        <row r="631">
          <cell r="D631" t="str">
            <v>1903A0</v>
          </cell>
          <cell r="E631">
            <v>1</v>
          </cell>
          <cell r="F631">
            <v>10808</v>
          </cell>
          <cell r="G631" t="str">
            <v>MEAN</v>
          </cell>
          <cell r="H631">
            <v>47.751110288675058</v>
          </cell>
          <cell r="I631">
            <v>4.3007957068837896</v>
          </cell>
          <cell r="J631">
            <v>2.8985936343449299</v>
          </cell>
          <cell r="K631">
            <v>70.066367505551469</v>
          </cell>
        </row>
        <row r="632">
          <cell r="D632" t="str">
            <v>1903A1</v>
          </cell>
          <cell r="E632">
            <v>1</v>
          </cell>
          <cell r="F632">
            <v>20773</v>
          </cell>
          <cell r="G632" t="str">
            <v>MEAN</v>
          </cell>
          <cell r="H632">
            <v>46.990853511770084</v>
          </cell>
          <cell r="I632">
            <v>4.4354209791556345</v>
          </cell>
          <cell r="J632">
            <v>3.40682616858422</v>
          </cell>
          <cell r="K632">
            <v>64.658374135603339</v>
          </cell>
        </row>
        <row r="633">
          <cell r="D633" t="str">
            <v>1903A2</v>
          </cell>
          <cell r="E633">
            <v>1</v>
          </cell>
          <cell r="F633">
            <v>1501</v>
          </cell>
          <cell r="G633" t="str">
            <v>MEAN</v>
          </cell>
          <cell r="H633">
            <v>48.136575616255833</v>
          </cell>
          <cell r="I633">
            <v>4.9167221852098599</v>
          </cell>
          <cell r="J633">
            <v>3.4756828780812792</v>
          </cell>
          <cell r="K633">
            <v>60.810917767065376</v>
          </cell>
        </row>
        <row r="634">
          <cell r="D634" t="str">
            <v>1903B1</v>
          </cell>
          <cell r="E634">
            <v>1</v>
          </cell>
          <cell r="F634">
            <v>2439</v>
          </cell>
          <cell r="G634" t="str">
            <v>MEAN</v>
          </cell>
          <cell r="H634">
            <v>46.278392783927842</v>
          </cell>
          <cell r="I634">
            <v>6.1504715047150471</v>
          </cell>
          <cell r="J634">
            <v>7.9007790077900779</v>
          </cell>
          <cell r="K634">
            <v>86.333511917359672</v>
          </cell>
        </row>
        <row r="635">
          <cell r="D635" t="str">
            <v>1903B2</v>
          </cell>
          <cell r="E635">
            <v>1</v>
          </cell>
          <cell r="F635">
            <v>122</v>
          </cell>
          <cell r="G635" t="str">
            <v>MEAN</v>
          </cell>
          <cell r="H635">
            <v>51.286885245901637</v>
          </cell>
          <cell r="I635">
            <v>7.4918032786885247</v>
          </cell>
          <cell r="J635">
            <v>7.8278688524590168</v>
          </cell>
          <cell r="K635">
            <v>72.006912347102144</v>
          </cell>
        </row>
        <row r="636">
          <cell r="D636" t="str">
            <v>1903C1</v>
          </cell>
          <cell r="E636">
            <v>1</v>
          </cell>
          <cell r="F636">
            <v>84</v>
          </cell>
          <cell r="G636" t="str">
            <v>MEAN</v>
          </cell>
          <cell r="H636">
            <v>41.833333333333336</v>
          </cell>
          <cell r="I636">
            <v>4.6190476190476186</v>
          </cell>
          <cell r="J636">
            <v>7.916666666666667</v>
          </cell>
          <cell r="K636">
            <v>252.09553922679819</v>
          </cell>
        </row>
        <row r="637">
          <cell r="D637" t="str">
            <v>1903C2</v>
          </cell>
          <cell r="E637">
            <v>1</v>
          </cell>
          <cell r="F637">
            <v>2</v>
          </cell>
          <cell r="G637" t="str">
            <v>MEAN</v>
          </cell>
          <cell r="H637">
            <v>65</v>
          </cell>
          <cell r="I637">
            <v>11</v>
          </cell>
          <cell r="J637">
            <v>7.5</v>
          </cell>
          <cell r="K637">
            <v>230.30160780935975</v>
          </cell>
        </row>
        <row r="638">
          <cell r="D638" t="str">
            <v>1906A0</v>
          </cell>
          <cell r="E638">
            <v>1</v>
          </cell>
          <cell r="F638">
            <v>11848</v>
          </cell>
          <cell r="G638" t="str">
            <v>MEAN</v>
          </cell>
          <cell r="H638">
            <v>61.763335584064819</v>
          </cell>
          <cell r="I638">
            <v>4.9296927751519242</v>
          </cell>
          <cell r="J638">
            <v>3.62314314652262</v>
          </cell>
          <cell r="K638">
            <v>86.267576806212162</v>
          </cell>
        </row>
        <row r="639">
          <cell r="D639" t="str">
            <v>1906A1</v>
          </cell>
          <cell r="E639">
            <v>1</v>
          </cell>
          <cell r="F639">
            <v>12069</v>
          </cell>
          <cell r="G639" t="str">
            <v>MEAN</v>
          </cell>
          <cell r="H639">
            <v>60.656723837931892</v>
          </cell>
          <cell r="I639">
            <v>4.8021377081779768</v>
          </cell>
          <cell r="J639">
            <v>3.4256359267544951</v>
          </cell>
          <cell r="K639">
            <v>45.519938647093014</v>
          </cell>
        </row>
        <row r="640">
          <cell r="D640" t="str">
            <v>1906A2</v>
          </cell>
          <cell r="E640">
            <v>1</v>
          </cell>
          <cell r="F640">
            <v>956</v>
          </cell>
          <cell r="G640" t="str">
            <v>MEAN</v>
          </cell>
          <cell r="H640">
            <v>66.55125523012552</v>
          </cell>
          <cell r="I640">
            <v>5.2343096234309625</v>
          </cell>
          <cell r="J640">
            <v>3.6663179916317992</v>
          </cell>
          <cell r="K640">
            <v>43.092241390657918</v>
          </cell>
        </row>
        <row r="641">
          <cell r="D641" t="str">
            <v>1906B0</v>
          </cell>
          <cell r="E641">
            <v>1</v>
          </cell>
          <cell r="F641">
            <v>1724</v>
          </cell>
          <cell r="G641" t="str">
            <v>MEAN</v>
          </cell>
          <cell r="H641">
            <v>79.868329466357309</v>
          </cell>
          <cell r="I641">
            <v>10.993619489559165</v>
          </cell>
          <cell r="J641">
            <v>4.8486078886310908</v>
          </cell>
          <cell r="K641">
            <v>53.790651585460168</v>
          </cell>
        </row>
        <row r="642">
          <cell r="D642" t="str">
            <v>1906B1</v>
          </cell>
          <cell r="E642">
            <v>1</v>
          </cell>
          <cell r="F642">
            <v>4059</v>
          </cell>
          <cell r="G642" t="str">
            <v>MEAN</v>
          </cell>
          <cell r="H642">
            <v>80.91993101749199</v>
          </cell>
          <cell r="I642">
            <v>11.973638827297364</v>
          </cell>
          <cell r="J642">
            <v>4.9071199802907124</v>
          </cell>
          <cell r="K642">
            <v>31.907868319193998</v>
          </cell>
        </row>
        <row r="643">
          <cell r="D643" t="str">
            <v>1906B2</v>
          </cell>
          <cell r="E643">
            <v>1</v>
          </cell>
          <cell r="F643">
            <v>1004</v>
          </cell>
          <cell r="G643" t="str">
            <v>MEAN</v>
          </cell>
          <cell r="H643">
            <v>83.301792828685265</v>
          </cell>
          <cell r="I643">
            <v>12.520916334661354</v>
          </cell>
          <cell r="J643">
            <v>5.1264940239043826</v>
          </cell>
          <cell r="K643">
            <v>27.024408363845552</v>
          </cell>
        </row>
        <row r="644">
          <cell r="D644" t="str">
            <v>1909A0</v>
          </cell>
          <cell r="E644">
            <v>1</v>
          </cell>
          <cell r="F644">
            <v>14590</v>
          </cell>
          <cell r="G644" t="str">
            <v>MEAN</v>
          </cell>
          <cell r="H644">
            <v>9.4403701165181637</v>
          </cell>
          <cell r="I644">
            <v>6.2060315284441394</v>
          </cell>
          <cell r="J644">
            <v>3.7697738176833449</v>
          </cell>
          <cell r="K644">
            <v>48.324331734064117</v>
          </cell>
        </row>
        <row r="645">
          <cell r="D645" t="str">
            <v>1909A1</v>
          </cell>
          <cell r="E645">
            <v>1</v>
          </cell>
          <cell r="F645">
            <v>720</v>
          </cell>
          <cell r="G645" t="str">
            <v>MEAN</v>
          </cell>
          <cell r="H645">
            <v>9.7888888888888896</v>
          </cell>
          <cell r="I645">
            <v>9.9138888888888896</v>
          </cell>
          <cell r="J645">
            <v>5.8944444444444448</v>
          </cell>
          <cell r="K645">
            <v>32.000098313229806</v>
          </cell>
        </row>
        <row r="646">
          <cell r="D646" t="str">
            <v>1909A2</v>
          </cell>
          <cell r="E646">
            <v>1</v>
          </cell>
          <cell r="F646">
            <v>182</v>
          </cell>
          <cell r="G646" t="str">
            <v>MEAN</v>
          </cell>
          <cell r="H646">
            <v>4.9615384615384617</v>
          </cell>
          <cell r="I646">
            <v>13.912087912087912</v>
          </cell>
          <cell r="J646">
            <v>6.9780219780219781</v>
          </cell>
          <cell r="K646">
            <v>32.093378033569586</v>
          </cell>
        </row>
        <row r="647">
          <cell r="D647" t="str">
            <v>1909B0</v>
          </cell>
          <cell r="E647">
            <v>1</v>
          </cell>
          <cell r="F647">
            <v>12112</v>
          </cell>
          <cell r="G647" t="str">
            <v>MEAN</v>
          </cell>
          <cell r="H647">
            <v>8.1448976221928664</v>
          </cell>
          <cell r="I647">
            <v>7.5612615587846763</v>
          </cell>
          <cell r="J647">
            <v>4.5473084544253632</v>
          </cell>
          <cell r="K647">
            <v>160.42875935711143</v>
          </cell>
        </row>
        <row r="648">
          <cell r="D648" t="str">
            <v>1909B1</v>
          </cell>
          <cell r="E648">
            <v>1</v>
          </cell>
          <cell r="F648">
            <v>511</v>
          </cell>
          <cell r="G648" t="str">
            <v>MEAN</v>
          </cell>
          <cell r="H648">
            <v>12.393346379647749</v>
          </cell>
          <cell r="I648">
            <v>6.0156555772994134</v>
          </cell>
          <cell r="J648">
            <v>4.0234833659491196</v>
          </cell>
          <cell r="K648">
            <v>193.01611684680307</v>
          </cell>
        </row>
        <row r="649">
          <cell r="D649" t="str">
            <v>1909B2</v>
          </cell>
          <cell r="E649">
            <v>1</v>
          </cell>
          <cell r="F649">
            <v>79</v>
          </cell>
          <cell r="G649" t="str">
            <v>MEAN</v>
          </cell>
          <cell r="H649">
            <v>5.3291139240506329</v>
          </cell>
          <cell r="I649">
            <v>14.670886075949367</v>
          </cell>
          <cell r="J649">
            <v>6.962025316455696</v>
          </cell>
          <cell r="K649">
            <v>144.40095028337134</v>
          </cell>
        </row>
        <row r="650">
          <cell r="D650" t="str">
            <v>1909C0</v>
          </cell>
          <cell r="E650">
            <v>1</v>
          </cell>
          <cell r="F650">
            <v>3461</v>
          </cell>
          <cell r="G650" t="str">
            <v>MEAN</v>
          </cell>
          <cell r="H650">
            <v>54.152557064432244</v>
          </cell>
          <cell r="I650">
            <v>4.8933834151979196</v>
          </cell>
          <cell r="J650">
            <v>3.0239815082346144</v>
          </cell>
          <cell r="K650">
            <v>101.95251372435709</v>
          </cell>
        </row>
        <row r="651">
          <cell r="D651" t="str">
            <v>1909C1</v>
          </cell>
          <cell r="E651">
            <v>1</v>
          </cell>
          <cell r="F651">
            <v>2735</v>
          </cell>
          <cell r="G651" t="str">
            <v>MEAN</v>
          </cell>
          <cell r="H651">
            <v>52.729798903107863</v>
          </cell>
          <cell r="I651">
            <v>5.2394881170018284</v>
          </cell>
          <cell r="J651">
            <v>3.0650822669104203</v>
          </cell>
          <cell r="K651">
            <v>46.457961680896659</v>
          </cell>
        </row>
        <row r="652">
          <cell r="D652" t="str">
            <v>1909C2</v>
          </cell>
          <cell r="E652">
            <v>1</v>
          </cell>
          <cell r="F652">
            <v>401</v>
          </cell>
          <cell r="G652" t="str">
            <v>MEAN</v>
          </cell>
          <cell r="H652">
            <v>52.892768079800497</v>
          </cell>
          <cell r="I652">
            <v>6.546134663341646</v>
          </cell>
          <cell r="J652">
            <v>3.1396508728179553</v>
          </cell>
          <cell r="K652">
            <v>27.320006897782037</v>
          </cell>
        </row>
        <row r="653">
          <cell r="D653" t="str">
            <v>1909D0</v>
          </cell>
          <cell r="E653">
            <v>1</v>
          </cell>
          <cell r="F653">
            <v>247</v>
          </cell>
          <cell r="G653" t="str">
            <v>MEAN</v>
          </cell>
          <cell r="H653">
            <v>54.497975708502025</v>
          </cell>
          <cell r="I653">
            <v>4</v>
          </cell>
          <cell r="J653">
            <v>5.8340080971659916</v>
          </cell>
          <cell r="K653">
            <v>69.898380566801606</v>
          </cell>
        </row>
        <row r="654">
          <cell r="D654" t="str">
            <v>1909D1</v>
          </cell>
          <cell r="E654">
            <v>1</v>
          </cell>
          <cell r="F654">
            <v>1042</v>
          </cell>
          <cell r="G654" t="str">
            <v>MEAN</v>
          </cell>
          <cell r="H654">
            <v>49.527831094049901</v>
          </cell>
          <cell r="I654">
            <v>4</v>
          </cell>
          <cell r="J654">
            <v>5.477927063339731</v>
          </cell>
          <cell r="K654">
            <v>39.683015683636292</v>
          </cell>
        </row>
        <row r="655">
          <cell r="D655" t="str">
            <v>1909D2</v>
          </cell>
          <cell r="E655">
            <v>1</v>
          </cell>
          <cell r="F655">
            <v>88</v>
          </cell>
          <cell r="G655" t="str">
            <v>MEAN</v>
          </cell>
          <cell r="H655">
            <v>53.125</v>
          </cell>
          <cell r="I655">
            <v>4</v>
          </cell>
          <cell r="J655">
            <v>6.0681818181818183</v>
          </cell>
          <cell r="K655">
            <v>41.612369528375318</v>
          </cell>
        </row>
        <row r="656">
          <cell r="D656" t="str">
            <v>1909E0</v>
          </cell>
          <cell r="E656">
            <v>1</v>
          </cell>
          <cell r="F656">
            <v>955</v>
          </cell>
          <cell r="G656" t="str">
            <v>MEAN</v>
          </cell>
          <cell r="H656">
            <v>51.602094240837694</v>
          </cell>
          <cell r="I656">
            <v>7.9685863874345548</v>
          </cell>
          <cell r="J656">
            <v>6.2502617801047125</v>
          </cell>
          <cell r="K656">
            <v>57.520541012216405</v>
          </cell>
        </row>
        <row r="657">
          <cell r="D657" t="str">
            <v>1909E1</v>
          </cell>
          <cell r="E657">
            <v>1</v>
          </cell>
          <cell r="F657">
            <v>1665</v>
          </cell>
          <cell r="G657" t="str">
            <v>MEAN</v>
          </cell>
          <cell r="H657">
            <v>57.463063063063061</v>
          </cell>
          <cell r="I657">
            <v>10.444444444444445</v>
          </cell>
          <cell r="J657">
            <v>6.6852852852852855</v>
          </cell>
          <cell r="K657">
            <v>31.899998067875192</v>
          </cell>
        </row>
        <row r="658">
          <cell r="D658" t="str">
            <v>1909E2</v>
          </cell>
          <cell r="E658">
            <v>1</v>
          </cell>
          <cell r="F658">
            <v>463</v>
          </cell>
          <cell r="G658" t="str">
            <v>MEAN</v>
          </cell>
          <cell r="H658">
            <v>60.047516198704102</v>
          </cell>
          <cell r="I658">
            <v>11.190064794816415</v>
          </cell>
          <cell r="J658">
            <v>6.7624190064794814</v>
          </cell>
          <cell r="K658">
            <v>25.196536283230309</v>
          </cell>
        </row>
        <row r="659">
          <cell r="D659" t="str">
            <v>1909F0</v>
          </cell>
          <cell r="E659">
            <v>1</v>
          </cell>
          <cell r="F659">
            <v>8602</v>
          </cell>
          <cell r="G659" t="str">
            <v>MEAN</v>
          </cell>
          <cell r="H659">
            <v>82.766565914903509</v>
          </cell>
          <cell r="I659">
            <v>5.858288770053476</v>
          </cell>
          <cell r="J659">
            <v>3.1886770518484076</v>
          </cell>
          <cell r="K659">
            <v>89.138332170813214</v>
          </cell>
        </row>
        <row r="660">
          <cell r="D660" t="str">
            <v>1909F1</v>
          </cell>
          <cell r="E660">
            <v>1</v>
          </cell>
          <cell r="F660">
            <v>2723</v>
          </cell>
          <cell r="G660" t="str">
            <v>MEAN</v>
          </cell>
          <cell r="H660">
            <v>84.493940506793976</v>
          </cell>
          <cell r="I660">
            <v>7.9996327579875137</v>
          </cell>
          <cell r="J660">
            <v>3.1564450973191334</v>
          </cell>
          <cell r="K660">
            <v>25.505574505086102</v>
          </cell>
        </row>
        <row r="661">
          <cell r="D661" t="str">
            <v>1909F2</v>
          </cell>
          <cell r="E661">
            <v>1</v>
          </cell>
          <cell r="F661">
            <v>649</v>
          </cell>
          <cell r="G661" t="str">
            <v>MEAN</v>
          </cell>
          <cell r="H661">
            <v>85.437596302003087</v>
          </cell>
          <cell r="I661">
            <v>8.7026194144838218</v>
          </cell>
          <cell r="J661">
            <v>3.2234206471494606</v>
          </cell>
          <cell r="K661">
            <v>22.727500882944859</v>
          </cell>
        </row>
        <row r="662">
          <cell r="D662" t="str">
            <v>1909G0</v>
          </cell>
          <cell r="E662">
            <v>1</v>
          </cell>
          <cell r="F662">
            <v>2513</v>
          </cell>
          <cell r="G662" t="str">
            <v>MEAN</v>
          </cell>
          <cell r="H662">
            <v>82.802626343016314</v>
          </cell>
          <cell r="I662">
            <v>7.8018304814962196</v>
          </cell>
          <cell r="J662">
            <v>5.9140469558296855</v>
          </cell>
          <cell r="K662">
            <v>64.733008356545952</v>
          </cell>
        </row>
        <row r="663">
          <cell r="D663" t="str">
            <v>1909G1</v>
          </cell>
          <cell r="E663">
            <v>1</v>
          </cell>
          <cell r="F663">
            <v>3214</v>
          </cell>
          <cell r="G663" t="str">
            <v>MEAN</v>
          </cell>
          <cell r="H663">
            <v>84.411636589919098</v>
          </cell>
          <cell r="I663">
            <v>11.232109520846297</v>
          </cell>
          <cell r="J663">
            <v>6.5062227753578092</v>
          </cell>
          <cell r="K663">
            <v>25.003360273706946</v>
          </cell>
        </row>
        <row r="664">
          <cell r="D664" t="str">
            <v>1909G2</v>
          </cell>
          <cell r="E664">
            <v>1</v>
          </cell>
          <cell r="F664">
            <v>969</v>
          </cell>
          <cell r="G664" t="str">
            <v>MEAN</v>
          </cell>
          <cell r="H664">
            <v>84.782249742002065</v>
          </cell>
          <cell r="I664">
            <v>11.930856553147574</v>
          </cell>
          <cell r="J664">
            <v>6.5583075335397316</v>
          </cell>
          <cell r="K664">
            <v>20.708829604988132</v>
          </cell>
        </row>
        <row r="665">
          <cell r="D665" t="str">
            <v>2303A1</v>
          </cell>
          <cell r="E665">
            <v>1</v>
          </cell>
          <cell r="F665">
            <v>26429</v>
          </cell>
          <cell r="G665" t="str">
            <v>MEAN</v>
          </cell>
          <cell r="H665">
            <v>76.153619130500587</v>
          </cell>
          <cell r="I665">
            <v>12.639146392220667</v>
          </cell>
          <cell r="J665">
            <v>4.9313632751901322</v>
          </cell>
          <cell r="K665">
            <v>14.3760784807766</v>
          </cell>
        </row>
        <row r="666">
          <cell r="D666" t="str">
            <v>2303B1</v>
          </cell>
          <cell r="E666">
            <v>1</v>
          </cell>
          <cell r="F666">
            <v>870</v>
          </cell>
          <cell r="G666" t="str">
            <v>MEAN</v>
          </cell>
          <cell r="H666">
            <v>71.368965517241378</v>
          </cell>
          <cell r="I666">
            <v>8.6264367816091951</v>
          </cell>
          <cell r="J666">
            <v>3.6655172413793102</v>
          </cell>
          <cell r="K666">
            <v>125.64889103860577</v>
          </cell>
        </row>
        <row r="667">
          <cell r="D667" t="str">
            <v>2303C1</v>
          </cell>
          <cell r="E667">
            <v>1</v>
          </cell>
          <cell r="F667">
            <v>1717</v>
          </cell>
          <cell r="G667" t="str">
            <v>MEAN</v>
          </cell>
          <cell r="H667">
            <v>73.112405358182883</v>
          </cell>
          <cell r="I667">
            <v>15.213744903902155</v>
          </cell>
          <cell r="J667">
            <v>6.0867792661619102</v>
          </cell>
          <cell r="K667">
            <v>127.31389807213968</v>
          </cell>
        </row>
        <row r="668">
          <cell r="D668" t="str">
            <v>2309A0</v>
          </cell>
          <cell r="E668">
            <v>1</v>
          </cell>
          <cell r="F668">
            <v>2703</v>
          </cell>
          <cell r="G668" t="str">
            <v>MEAN</v>
          </cell>
          <cell r="H668">
            <v>36.46170921198668</v>
          </cell>
          <cell r="I668">
            <v>6.3163152053274141</v>
          </cell>
          <cell r="J668">
            <v>3.4620791712911578</v>
          </cell>
          <cell r="K668">
            <v>113.82838204464173</v>
          </cell>
        </row>
        <row r="669">
          <cell r="D669" t="str">
            <v>2309A1</v>
          </cell>
          <cell r="E669">
            <v>1</v>
          </cell>
          <cell r="F669">
            <v>3629</v>
          </cell>
          <cell r="G669" t="str">
            <v>MEAN</v>
          </cell>
          <cell r="H669">
            <v>73.186552769357945</v>
          </cell>
          <cell r="I669">
            <v>7.5389914577018464</v>
          </cell>
          <cell r="J669">
            <v>3.224304216037476</v>
          </cell>
          <cell r="K669">
            <v>32.307865567708824</v>
          </cell>
        </row>
        <row r="670">
          <cell r="D670" t="str">
            <v>2309A2</v>
          </cell>
          <cell r="E670">
            <v>1</v>
          </cell>
          <cell r="F670">
            <v>342</v>
          </cell>
          <cell r="G670" t="str">
            <v>MEAN</v>
          </cell>
          <cell r="H670">
            <v>71.944444444444443</v>
          </cell>
          <cell r="I670">
            <v>8.2602339181286553</v>
          </cell>
          <cell r="J670">
            <v>3.4064327485380117</v>
          </cell>
          <cell r="K670">
            <v>36.784297297975087</v>
          </cell>
        </row>
        <row r="671">
          <cell r="D671" t="str">
            <v>2309B0</v>
          </cell>
          <cell r="E671">
            <v>1</v>
          </cell>
          <cell r="F671">
            <v>1552</v>
          </cell>
          <cell r="G671" t="str">
            <v>MEAN</v>
          </cell>
          <cell r="H671">
            <v>3.8962628865979383</v>
          </cell>
          <cell r="I671">
            <v>15.592783505154639</v>
          </cell>
          <cell r="J671">
            <v>7.1275773195876289</v>
          </cell>
          <cell r="K671">
            <v>112.53565292096215</v>
          </cell>
        </row>
        <row r="672">
          <cell r="D672" t="str">
            <v>2309B1</v>
          </cell>
          <cell r="E672">
            <v>1</v>
          </cell>
          <cell r="F672">
            <v>1467</v>
          </cell>
          <cell r="G672" t="str">
            <v>MEAN</v>
          </cell>
          <cell r="H672">
            <v>69.144512610770278</v>
          </cell>
          <cell r="I672">
            <v>14.524880708929789</v>
          </cell>
          <cell r="J672">
            <v>5.4151329243353787</v>
          </cell>
          <cell r="K672">
            <v>32.741250901960733</v>
          </cell>
        </row>
        <row r="673">
          <cell r="D673" t="str">
            <v>2309B2</v>
          </cell>
          <cell r="E673">
            <v>1</v>
          </cell>
          <cell r="F673">
            <v>540</v>
          </cell>
          <cell r="G673" t="str">
            <v>MEAN</v>
          </cell>
          <cell r="H673">
            <v>39.535185185185185</v>
          </cell>
          <cell r="I673">
            <v>15.164814814814815</v>
          </cell>
          <cell r="J673">
            <v>6.325925925925926</v>
          </cell>
          <cell r="K673">
            <v>59.327723573832948</v>
          </cell>
        </row>
        <row r="674">
          <cell r="D674" t="str">
            <v>2315A0</v>
          </cell>
          <cell r="E674">
            <v>1</v>
          </cell>
          <cell r="F674">
            <v>8323</v>
          </cell>
          <cell r="G674" t="str">
            <v>MEAN</v>
          </cell>
          <cell r="H674">
            <v>75.346870118947493</v>
          </cell>
          <cell r="I674">
            <v>5.4737474468340741</v>
          </cell>
          <cell r="J674">
            <v>2.6015859665985821</v>
          </cell>
          <cell r="K674">
            <v>81.716190075693817</v>
          </cell>
        </row>
        <row r="675">
          <cell r="D675" t="str">
            <v>2315A1</v>
          </cell>
          <cell r="E675">
            <v>1</v>
          </cell>
          <cell r="F675">
            <v>5994</v>
          </cell>
          <cell r="G675" t="str">
            <v>MEAN</v>
          </cell>
          <cell r="H675">
            <v>82.728561895228566</v>
          </cell>
          <cell r="I675">
            <v>6.0830830830830829</v>
          </cell>
          <cell r="J675">
            <v>2.8525191858525192</v>
          </cell>
          <cell r="K675">
            <v>32.628571251287781</v>
          </cell>
        </row>
        <row r="676">
          <cell r="D676" t="str">
            <v>2315A2</v>
          </cell>
          <cell r="E676">
            <v>1</v>
          </cell>
          <cell r="F676">
            <v>829</v>
          </cell>
          <cell r="G676" t="str">
            <v>MEAN</v>
          </cell>
          <cell r="H676">
            <v>82.741857659831126</v>
          </cell>
          <cell r="I676">
            <v>6.3679131483715317</v>
          </cell>
          <cell r="J676">
            <v>3.0205066344993967</v>
          </cell>
          <cell r="K676">
            <v>30.401537080801972</v>
          </cell>
        </row>
        <row r="677">
          <cell r="D677" t="str">
            <v>2315B0</v>
          </cell>
          <cell r="E677">
            <v>1</v>
          </cell>
          <cell r="F677">
            <v>2805</v>
          </cell>
          <cell r="G677" t="str">
            <v>MEAN</v>
          </cell>
          <cell r="H677">
            <v>73.107308377896615</v>
          </cell>
          <cell r="I677">
            <v>11.535115864527629</v>
          </cell>
          <cell r="J677">
            <v>3.9297682709447415</v>
          </cell>
          <cell r="K677">
            <v>63.365894236482482</v>
          </cell>
        </row>
        <row r="678">
          <cell r="D678" t="str">
            <v>2315B1</v>
          </cell>
          <cell r="E678">
            <v>1</v>
          </cell>
          <cell r="F678">
            <v>11089</v>
          </cell>
          <cell r="G678" t="str">
            <v>MEAN</v>
          </cell>
          <cell r="H678">
            <v>85.202813599062139</v>
          </cell>
          <cell r="I678">
            <v>12.0220037875372</v>
          </cell>
          <cell r="J678">
            <v>4.372892055189828</v>
          </cell>
          <cell r="K678">
            <v>33.082126725557885</v>
          </cell>
        </row>
        <row r="679">
          <cell r="D679" t="str">
            <v>2315B2</v>
          </cell>
          <cell r="E679">
            <v>1</v>
          </cell>
          <cell r="F679">
            <v>2932</v>
          </cell>
          <cell r="G679" t="str">
            <v>MEAN</v>
          </cell>
          <cell r="H679">
            <v>85.335607094133692</v>
          </cell>
          <cell r="I679">
            <v>12.477148703956344</v>
          </cell>
          <cell r="J679">
            <v>4.5886766712141887</v>
          </cell>
          <cell r="K679">
            <v>32.547693350623554</v>
          </cell>
        </row>
        <row r="680">
          <cell r="D680" t="str">
            <v>2318A0</v>
          </cell>
          <cell r="E680">
            <v>1</v>
          </cell>
          <cell r="F680">
            <v>6121</v>
          </cell>
          <cell r="G680" t="str">
            <v>MEAN</v>
          </cell>
          <cell r="H680">
            <v>47.658062408103248</v>
          </cell>
          <cell r="I680">
            <v>5.5172357457931707</v>
          </cell>
          <cell r="J680">
            <v>2.9714099003430814</v>
          </cell>
          <cell r="K680">
            <v>90.443544083210824</v>
          </cell>
        </row>
        <row r="681">
          <cell r="D681" t="str">
            <v>2318A1</v>
          </cell>
          <cell r="E681">
            <v>1</v>
          </cell>
          <cell r="F681">
            <v>10257</v>
          </cell>
          <cell r="G681" t="str">
            <v>MEAN</v>
          </cell>
          <cell r="H681">
            <v>80.524909817685483</v>
          </cell>
          <cell r="I681">
            <v>9.4163010626888948</v>
          </cell>
          <cell r="J681">
            <v>3.9375060933996293</v>
          </cell>
          <cell r="K681">
            <v>27.808832375275227</v>
          </cell>
        </row>
        <row r="682">
          <cell r="D682" t="str">
            <v>2318A2</v>
          </cell>
          <cell r="E682">
            <v>1</v>
          </cell>
          <cell r="F682">
            <v>1826</v>
          </cell>
          <cell r="G682" t="str">
            <v>MEAN</v>
          </cell>
          <cell r="H682">
            <v>82.760131434830228</v>
          </cell>
          <cell r="I682">
            <v>11.995618838992334</v>
          </cell>
          <cell r="J682">
            <v>4.8072289156626509</v>
          </cell>
          <cell r="K682">
            <v>26.569153006872327</v>
          </cell>
        </row>
        <row r="683">
          <cell r="D683" t="str">
            <v>2703A0</v>
          </cell>
          <cell r="E683">
            <v>1</v>
          </cell>
          <cell r="F683">
            <v>2185</v>
          </cell>
          <cell r="G683" t="str">
            <v>MEAN</v>
          </cell>
          <cell r="H683">
            <v>48.772997711670477</v>
          </cell>
          <cell r="I683">
            <v>4.2965675057208239</v>
          </cell>
          <cell r="J683">
            <v>2.1743707093821509</v>
          </cell>
          <cell r="K683">
            <v>78.335202135774139</v>
          </cell>
        </row>
        <row r="684">
          <cell r="D684" t="str">
            <v>2703A1</v>
          </cell>
          <cell r="E684">
            <v>1</v>
          </cell>
          <cell r="F684">
            <v>878</v>
          </cell>
          <cell r="G684" t="str">
            <v>MEAN</v>
          </cell>
          <cell r="H684">
            <v>49.921412300683372</v>
          </cell>
          <cell r="I684">
            <v>6.0774487471526193</v>
          </cell>
          <cell r="J684">
            <v>2.9715261958997723</v>
          </cell>
          <cell r="K684">
            <v>59.715961489369498</v>
          </cell>
        </row>
        <row r="685">
          <cell r="D685" t="str">
            <v>2703A2</v>
          </cell>
          <cell r="E685">
            <v>1</v>
          </cell>
          <cell r="F685">
            <v>315</v>
          </cell>
          <cell r="G685" t="str">
            <v>MEAN</v>
          </cell>
          <cell r="H685">
            <v>49.06666666666667</v>
          </cell>
          <cell r="I685">
            <v>7.2412698412698413</v>
          </cell>
          <cell r="J685">
            <v>3.5873015873015874</v>
          </cell>
          <cell r="K685">
            <v>58.022944293686606</v>
          </cell>
        </row>
        <row r="686">
          <cell r="D686" t="str">
            <v>9000Z0</v>
          </cell>
          <cell r="E686">
            <v>1</v>
          </cell>
          <cell r="F686">
            <v>105</v>
          </cell>
          <cell r="G686" t="str">
            <v>MEAN</v>
          </cell>
          <cell r="H686">
            <v>62.009523809523813</v>
          </cell>
          <cell r="I686">
            <v>8.9047619047619051</v>
          </cell>
          <cell r="J686">
            <v>3.6952380952380954</v>
          </cell>
          <cell r="K686">
            <v>75.361596854261933</v>
          </cell>
        </row>
        <row r="687">
          <cell r="D687" t="str">
            <v>9096Z0</v>
          </cell>
          <cell r="E687">
            <v>1</v>
          </cell>
          <cell r="F687">
            <v>13236</v>
          </cell>
          <cell r="G687" t="str">
            <v>MEAN</v>
          </cell>
          <cell r="H687">
            <v>62.074116047144152</v>
          </cell>
          <cell r="I687">
            <v>10.600256875188879</v>
          </cell>
          <cell r="J687">
            <v>4.8149743124811124</v>
          </cell>
          <cell r="K687">
            <v>65.992736921754528</v>
          </cell>
        </row>
        <row r="688">
          <cell r="D688" t="str">
            <v>9098Z0</v>
          </cell>
          <cell r="E688">
            <v>1</v>
          </cell>
          <cell r="F688">
            <v>1468</v>
          </cell>
          <cell r="G688" t="str">
            <v>MEAN</v>
          </cell>
          <cell r="H688">
            <v>60.833106267029976</v>
          </cell>
          <cell r="I688">
            <v>8.4053133514986378</v>
          </cell>
          <cell r="J688">
            <v>3.7247956403269753</v>
          </cell>
          <cell r="K688">
            <v>58.694512033743003</v>
          </cell>
        </row>
      </sheetData>
    </sheetDataSet>
  </externalBook>
</externalLink>
</file>

<file path=xl/theme/theme1.xml><?xml version="1.0" encoding="utf-8"?>
<a:theme xmlns:a="http://schemas.openxmlformats.org/drawingml/2006/main" name="tableau bleu">
  <a:themeElements>
    <a:clrScheme name="Theme Rapport ATIH">
      <a:dk1>
        <a:srgbClr val="4E455D"/>
      </a:dk1>
      <a:lt1>
        <a:sysClr val="window" lastClr="FFFFFF"/>
      </a:lt1>
      <a:dk2>
        <a:srgbClr val="E8FAFE"/>
      </a:dk2>
      <a:lt2>
        <a:srgbClr val="2092C6"/>
      </a:lt2>
      <a:accent1>
        <a:srgbClr val="55A935"/>
      </a:accent1>
      <a:accent2>
        <a:srgbClr val="E47823"/>
      </a:accent2>
      <a:accent3>
        <a:srgbClr val="002341"/>
      </a:accent3>
      <a:accent4>
        <a:srgbClr val="ECF4DD"/>
      </a:accent4>
      <a:accent5>
        <a:srgbClr val="5F684F"/>
      </a:accent5>
      <a:accent6>
        <a:srgbClr val="627B81"/>
      </a:accent6>
      <a:hlink>
        <a:srgbClr val="4E455D"/>
      </a:hlink>
      <a:folHlink>
        <a:srgbClr val="4E455D"/>
      </a:folHlink>
    </a:clrScheme>
    <a:fontScheme name="Office Classiqu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ATIH Power Point">
    <a:dk1>
      <a:srgbClr val="4E455D"/>
    </a:dk1>
    <a:lt1>
      <a:sysClr val="window" lastClr="FFFFFF"/>
    </a:lt1>
    <a:dk2>
      <a:srgbClr val="4E455D"/>
    </a:dk2>
    <a:lt2>
      <a:srgbClr val="0095CB"/>
    </a:lt2>
    <a:accent1>
      <a:srgbClr val="55A935"/>
    </a:accent1>
    <a:accent2>
      <a:srgbClr val="E47823"/>
    </a:accent2>
    <a:accent3>
      <a:srgbClr val="4E455D"/>
    </a:accent3>
    <a:accent4>
      <a:srgbClr val="4E455D"/>
    </a:accent4>
    <a:accent5>
      <a:srgbClr val="4E455D"/>
    </a:accent5>
    <a:accent6>
      <a:srgbClr val="4E455D"/>
    </a:accent6>
    <a:hlink>
      <a:srgbClr val="4E455D"/>
    </a:hlink>
    <a:folHlink>
      <a:srgbClr val="4E455D"/>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F56"/>
  <sheetViews>
    <sheetView zoomScaleNormal="100" zoomScaleSheetLayoutView="80" workbookViewId="0">
      <selection activeCell="F25" sqref="F25"/>
    </sheetView>
  </sheetViews>
  <sheetFormatPr baseColWidth="10" defaultRowHeight="12.75" x14ac:dyDescent="0.2"/>
  <cols>
    <col min="1" max="1" width="6.42578125" style="74" customWidth="1"/>
    <col min="2" max="2" width="30.28515625" style="74" customWidth="1"/>
    <col min="3" max="3" width="24.7109375" style="74" customWidth="1"/>
    <col min="4" max="4" width="23.140625" style="74" customWidth="1"/>
    <col min="5" max="5" width="24.28515625" style="74" customWidth="1"/>
    <col min="6" max="6" width="71.42578125" style="74" customWidth="1"/>
    <col min="7" max="16384" width="11.42578125" style="74"/>
  </cols>
  <sheetData>
    <row r="9" spans="2:5" x14ac:dyDescent="0.2">
      <c r="B9" s="73"/>
      <c r="C9" s="73"/>
    </row>
    <row r="10" spans="2:5" x14ac:dyDescent="0.2">
      <c r="B10" s="75"/>
      <c r="C10" s="75"/>
    </row>
    <row r="11" spans="2:5" x14ac:dyDescent="0.2">
      <c r="B11" s="75"/>
      <c r="C11" s="75"/>
    </row>
    <row r="12" spans="2:5" x14ac:dyDescent="0.2">
      <c r="B12" s="77"/>
      <c r="C12" s="77"/>
      <c r="D12" s="76"/>
      <c r="E12" s="76"/>
    </row>
    <row r="13" spans="2:5" x14ac:dyDescent="0.2">
      <c r="B13" s="77" t="s">
        <v>260</v>
      </c>
      <c r="C13" s="79" t="s">
        <v>236</v>
      </c>
      <c r="D13" s="76"/>
      <c r="E13" s="76"/>
    </row>
    <row r="14" spans="2:5" x14ac:dyDescent="0.2">
      <c r="B14" s="78"/>
      <c r="C14" s="79"/>
      <c r="D14" s="76"/>
      <c r="E14" s="76"/>
    </row>
    <row r="15" spans="2:5" x14ac:dyDescent="0.2">
      <c r="B15" s="77" t="s">
        <v>233</v>
      </c>
      <c r="C15" s="77" t="s">
        <v>269</v>
      </c>
      <c r="D15" s="76"/>
      <c r="E15" s="76"/>
    </row>
    <row r="16" spans="2:5" x14ac:dyDescent="0.2">
      <c r="B16" s="77"/>
      <c r="C16" s="77"/>
      <c r="D16" s="76"/>
      <c r="E16" s="76"/>
    </row>
    <row r="17" spans="2:6" x14ac:dyDescent="0.2">
      <c r="B17" s="78"/>
      <c r="C17" s="78" t="s">
        <v>234</v>
      </c>
      <c r="D17" s="76"/>
      <c r="E17" s="76"/>
    </row>
    <row r="18" spans="2:6" x14ac:dyDescent="0.2">
      <c r="B18" s="77" t="s">
        <v>235</v>
      </c>
      <c r="C18" s="77" t="s">
        <v>302</v>
      </c>
      <c r="D18" s="76"/>
      <c r="E18" s="76"/>
    </row>
    <row r="19" spans="2:6" ht="97.5" customHeight="1" x14ac:dyDescent="0.2">
      <c r="B19" s="77"/>
      <c r="C19" s="163" t="s">
        <v>303</v>
      </c>
      <c r="D19" s="163"/>
      <c r="E19" s="163"/>
      <c r="F19" s="163"/>
    </row>
    <row r="20" spans="2:6" ht="47.25" customHeight="1" x14ac:dyDescent="0.2">
      <c r="B20" s="77"/>
      <c r="C20" s="163" t="s">
        <v>304</v>
      </c>
      <c r="D20" s="163"/>
      <c r="E20" s="163"/>
      <c r="F20" s="163"/>
    </row>
    <row r="21" spans="2:6" ht="13.5" customHeight="1" x14ac:dyDescent="0.2">
      <c r="B21" s="77"/>
      <c r="C21" s="114"/>
      <c r="D21" s="114"/>
      <c r="E21" s="114"/>
      <c r="F21" s="114"/>
    </row>
    <row r="22" spans="2:6" ht="30" customHeight="1" x14ac:dyDescent="0.2">
      <c r="B22" s="77"/>
      <c r="C22" s="115" t="s">
        <v>270</v>
      </c>
      <c r="D22" s="124" t="s">
        <v>239</v>
      </c>
      <c r="E22" s="124" t="s">
        <v>296</v>
      </c>
      <c r="F22" s="114"/>
    </row>
    <row r="23" spans="2:6" x14ac:dyDescent="0.2">
      <c r="B23" s="77"/>
      <c r="C23" s="116" t="s">
        <v>271</v>
      </c>
      <c r="D23" s="123">
        <v>1604</v>
      </c>
      <c r="E23" s="158">
        <v>37085472</v>
      </c>
      <c r="F23" s="114"/>
    </row>
    <row r="24" spans="2:6" x14ac:dyDescent="0.2">
      <c r="B24" s="77"/>
      <c r="C24" s="116" t="s">
        <v>279</v>
      </c>
      <c r="D24">
        <v>1591</v>
      </c>
      <c r="E24" s="158">
        <v>37008822</v>
      </c>
      <c r="F24" s="114"/>
    </row>
    <row r="25" spans="2:6" x14ac:dyDescent="0.2">
      <c r="B25" s="77"/>
      <c r="C25" s="116" t="s">
        <v>263</v>
      </c>
      <c r="D25" s="117">
        <f>D24/$D$23</f>
        <v>0.99189526184538657</v>
      </c>
      <c r="E25" s="117">
        <f>E24/$E$23</f>
        <v>0.99793315290688489</v>
      </c>
      <c r="F25" s="114"/>
    </row>
    <row r="26" spans="2:6" ht="15" customHeight="1" x14ac:dyDescent="0.2">
      <c r="B26" s="77"/>
      <c r="C26" s="114"/>
      <c r="D26" s="114"/>
      <c r="E26" s="114"/>
      <c r="F26" s="114"/>
    </row>
    <row r="27" spans="2:6" x14ac:dyDescent="0.2">
      <c r="B27" s="77"/>
      <c r="C27" s="77"/>
      <c r="D27" s="76"/>
      <c r="E27" s="76"/>
    </row>
    <row r="28" spans="2:6" x14ac:dyDescent="0.2">
      <c r="B28" s="77"/>
      <c r="C28" s="77"/>
      <c r="D28" s="76"/>
      <c r="E28" s="76"/>
    </row>
    <row r="29" spans="2:6" x14ac:dyDescent="0.2">
      <c r="B29" s="77" t="s">
        <v>240</v>
      </c>
      <c r="C29" s="118" t="s">
        <v>241</v>
      </c>
      <c r="D29" s="76"/>
      <c r="E29" s="76"/>
    </row>
    <row r="30" spans="2:6" x14ac:dyDescent="0.2">
      <c r="B30" s="77"/>
      <c r="C30" s="77"/>
      <c r="D30" s="76"/>
      <c r="E30" s="76"/>
    </row>
    <row r="31" spans="2:6" x14ac:dyDescent="0.2">
      <c r="B31" s="77"/>
      <c r="C31" s="77"/>
      <c r="D31" s="76"/>
      <c r="E31" s="76"/>
    </row>
    <row r="32" spans="2:6" x14ac:dyDescent="0.2">
      <c r="B32" s="77"/>
      <c r="C32" s="77"/>
      <c r="D32" s="76"/>
      <c r="E32" s="76"/>
    </row>
    <row r="33" spans="2:6" x14ac:dyDescent="0.2">
      <c r="B33" s="77"/>
      <c r="C33" s="77"/>
      <c r="D33" s="76"/>
      <c r="E33" s="76"/>
    </row>
    <row r="34" spans="2:6" x14ac:dyDescent="0.2">
      <c r="B34" s="77"/>
      <c r="C34" s="77"/>
      <c r="D34" s="76"/>
      <c r="E34" s="76"/>
    </row>
    <row r="35" spans="2:6" x14ac:dyDescent="0.2">
      <c r="B35" s="77"/>
      <c r="C35" s="77"/>
      <c r="D35" s="76"/>
      <c r="E35" s="76"/>
    </row>
    <row r="36" spans="2:6" x14ac:dyDescent="0.2">
      <c r="B36" s="77"/>
      <c r="C36" s="77"/>
      <c r="D36" s="76"/>
      <c r="E36" s="76"/>
    </row>
    <row r="37" spans="2:6" x14ac:dyDescent="0.2">
      <c r="B37" s="77"/>
      <c r="C37" s="77"/>
      <c r="D37" s="76"/>
      <c r="E37" s="76"/>
    </row>
    <row r="38" spans="2:6" x14ac:dyDescent="0.2">
      <c r="B38" s="77"/>
      <c r="C38" s="77"/>
      <c r="D38" s="76"/>
      <c r="E38" s="76"/>
    </row>
    <row r="39" spans="2:6" x14ac:dyDescent="0.2">
      <c r="B39" s="77"/>
      <c r="C39" s="77"/>
      <c r="D39" s="76"/>
      <c r="E39" s="76"/>
    </row>
    <row r="40" spans="2:6" x14ac:dyDescent="0.2">
      <c r="B40" s="77"/>
      <c r="C40" s="77"/>
      <c r="D40" s="76"/>
      <c r="E40" s="76"/>
    </row>
    <row r="41" spans="2:6" x14ac:dyDescent="0.2">
      <c r="B41" s="77"/>
      <c r="C41" s="77"/>
      <c r="D41" s="76"/>
      <c r="E41" s="76"/>
    </row>
    <row r="42" spans="2:6" x14ac:dyDescent="0.2">
      <c r="B42" s="77"/>
      <c r="C42" s="77"/>
      <c r="D42" s="76"/>
      <c r="E42" s="76"/>
    </row>
    <row r="43" spans="2:6" x14ac:dyDescent="0.2">
      <c r="B43" s="77"/>
      <c r="C43" s="77"/>
      <c r="D43" s="76"/>
      <c r="E43" s="76"/>
    </row>
    <row r="44" spans="2:6" ht="29.25" customHeight="1" x14ac:dyDescent="0.2">
      <c r="B44" s="112" t="s">
        <v>261</v>
      </c>
      <c r="C44" s="164" t="s">
        <v>298</v>
      </c>
      <c r="D44" s="163"/>
      <c r="E44" s="163"/>
      <c r="F44" s="163"/>
    </row>
    <row r="45" spans="2:6" ht="28.5" customHeight="1" x14ac:dyDescent="0.2">
      <c r="B45" s="77"/>
      <c r="C45" s="164" t="s">
        <v>299</v>
      </c>
      <c r="D45" s="163"/>
      <c r="E45" s="163"/>
      <c r="F45" s="163"/>
    </row>
    <row r="46" spans="2:6" ht="19.5" customHeight="1" x14ac:dyDescent="0.2">
      <c r="B46" s="77"/>
      <c r="C46" s="159" t="s">
        <v>237</v>
      </c>
      <c r="D46" s="156"/>
      <c r="E46" s="156"/>
      <c r="F46" s="156"/>
    </row>
    <row r="47" spans="2:6" ht="32.25" customHeight="1" x14ac:dyDescent="0.2">
      <c r="B47" s="77"/>
      <c r="C47" s="164" t="s">
        <v>300</v>
      </c>
      <c r="D47" s="163"/>
      <c r="E47" s="163"/>
      <c r="F47" s="163"/>
    </row>
    <row r="48" spans="2:6" ht="24.75" customHeight="1" x14ac:dyDescent="0.2">
      <c r="B48" s="77"/>
      <c r="C48" s="161" t="s">
        <v>301</v>
      </c>
      <c r="D48" s="161"/>
      <c r="E48" s="161"/>
      <c r="F48" s="161"/>
    </row>
    <row r="49" spans="2:6" x14ac:dyDescent="0.2">
      <c r="B49" s="77"/>
      <c r="C49" s="119"/>
      <c r="D49" s="76"/>
      <c r="E49" s="76"/>
    </row>
    <row r="50" spans="2:6" x14ac:dyDescent="0.2">
      <c r="B50" s="77"/>
      <c r="C50" s="120"/>
      <c r="D50" s="76"/>
      <c r="E50" s="76"/>
    </row>
    <row r="51" spans="2:6" x14ac:dyDescent="0.2">
      <c r="B51" s="77" t="s">
        <v>264</v>
      </c>
      <c r="C51" s="162" t="s">
        <v>309</v>
      </c>
      <c r="D51" s="162"/>
      <c r="E51" s="162"/>
      <c r="F51" s="162"/>
    </row>
    <row r="52" spans="2:6" ht="12.75" customHeight="1" x14ac:dyDescent="0.2">
      <c r="B52" s="78"/>
      <c r="C52" s="118" t="s">
        <v>262</v>
      </c>
      <c r="D52" s="76"/>
      <c r="E52" s="76"/>
    </row>
    <row r="53" spans="2:6" x14ac:dyDescent="0.2">
      <c r="B53" s="78"/>
      <c r="C53" s="161" t="s">
        <v>267</v>
      </c>
      <c r="D53" s="161"/>
      <c r="E53" s="161"/>
      <c r="F53" s="161"/>
    </row>
    <row r="54" spans="2:6" x14ac:dyDescent="0.2">
      <c r="C54" s="161" t="s">
        <v>268</v>
      </c>
      <c r="D54" s="161"/>
      <c r="E54" s="161"/>
      <c r="F54" s="161"/>
    </row>
    <row r="55" spans="2:6" x14ac:dyDescent="0.2">
      <c r="C55" s="118"/>
    </row>
    <row r="56" spans="2:6" x14ac:dyDescent="0.2">
      <c r="C56" s="113"/>
    </row>
  </sheetData>
  <mergeCells count="9">
    <mergeCell ref="C54:F54"/>
    <mergeCell ref="C53:F53"/>
    <mergeCell ref="C51:F51"/>
    <mergeCell ref="C19:F19"/>
    <mergeCell ref="C20:F20"/>
    <mergeCell ref="C44:F44"/>
    <mergeCell ref="C45:F45"/>
    <mergeCell ref="C48:F48"/>
    <mergeCell ref="C47:F47"/>
  </mergeCells>
  <pageMargins left="0.70866141732283472" right="0.70866141732283472" top="0.74803149606299213" bottom="0.74803149606299213" header="0.31496062992125984" footer="0.31496062992125984"/>
  <pageSetup paperSize="9" scale="54" orientation="landscape" r:id="rId1"/>
  <headerFooter>
    <oddHeader>&amp;CPartie 3 &amp;K0AC0E9Analyse de l’activité de SSR</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S58"/>
  <sheetViews>
    <sheetView topLeftCell="A31" zoomScaleNormal="100" workbookViewId="0">
      <selection activeCell="F13" sqref="F13:F17"/>
    </sheetView>
  </sheetViews>
  <sheetFormatPr baseColWidth="10" defaultColWidth="9.140625" defaultRowHeight="12.75" x14ac:dyDescent="0.2"/>
  <cols>
    <col min="1" max="1" width="7.5703125" style="4" customWidth="1"/>
    <col min="2" max="2" width="63.7109375" style="4" customWidth="1"/>
    <col min="3" max="3" width="11.42578125" style="4" customWidth="1"/>
    <col min="4" max="4" width="11.7109375" style="4" customWidth="1"/>
    <col min="5" max="5" width="11.140625" style="4" customWidth="1"/>
    <col min="6" max="6" width="10.140625" style="4" customWidth="1"/>
    <col min="7" max="7" width="11.42578125" style="4" customWidth="1"/>
    <col min="8" max="14" width="11.42578125" style="5" customWidth="1"/>
    <col min="15" max="15" width="16.5703125" style="5" customWidth="1"/>
    <col min="16" max="17" width="10.140625" style="5" customWidth="1"/>
    <col min="18" max="19" width="9.7109375" style="5" customWidth="1"/>
    <col min="20" max="16384" width="9.140625" style="4"/>
  </cols>
  <sheetData>
    <row r="10" spans="1:17" x14ac:dyDescent="0.2">
      <c r="A10" s="102" t="s">
        <v>293</v>
      </c>
      <c r="Q10"/>
    </row>
    <row r="11" spans="1:17" s="25" customFormat="1" ht="13.5" customHeight="1" x14ac:dyDescent="0.2">
      <c r="A11" s="181" t="s">
        <v>259</v>
      </c>
      <c r="B11" s="182"/>
      <c r="C11" s="165">
        <v>2014</v>
      </c>
      <c r="D11" s="166"/>
      <c r="E11" s="167"/>
      <c r="H11" s="14"/>
    </row>
    <row r="12" spans="1:17" s="25" customFormat="1" ht="66" customHeight="1" x14ac:dyDescent="0.2">
      <c r="A12" s="184"/>
      <c r="B12" s="185"/>
      <c r="C12" s="37" t="s">
        <v>49</v>
      </c>
      <c r="D12" s="37" t="s">
        <v>50</v>
      </c>
      <c r="E12" s="37" t="s">
        <v>143</v>
      </c>
      <c r="F12" s="99" t="s">
        <v>265</v>
      </c>
    </row>
    <row r="13" spans="1:17" s="25" customFormat="1" x14ac:dyDescent="0.2">
      <c r="A13" s="31" t="s">
        <v>189</v>
      </c>
      <c r="B13" s="39" t="s">
        <v>101</v>
      </c>
      <c r="C13" s="68">
        <v>36031</v>
      </c>
      <c r="D13" s="70">
        <v>798617</v>
      </c>
      <c r="E13" s="70">
        <v>798617</v>
      </c>
      <c r="F13" s="42">
        <v>2.3709638695182982E-2</v>
      </c>
    </row>
    <row r="14" spans="1:17" s="25" customFormat="1" x14ac:dyDescent="0.2">
      <c r="A14" s="31" t="s">
        <v>190</v>
      </c>
      <c r="B14" s="39" t="s">
        <v>100</v>
      </c>
      <c r="C14" s="68">
        <v>26181</v>
      </c>
      <c r="D14" s="70">
        <v>756957</v>
      </c>
      <c r="E14" s="70">
        <v>757635</v>
      </c>
      <c r="F14" s="42">
        <v>2.2472821111733939E-2</v>
      </c>
    </row>
    <row r="15" spans="1:17" s="25" customFormat="1" x14ac:dyDescent="0.2">
      <c r="A15" s="31" t="s">
        <v>191</v>
      </c>
      <c r="B15" s="39" t="s">
        <v>102</v>
      </c>
      <c r="C15" s="68">
        <v>20773</v>
      </c>
      <c r="D15" s="70">
        <v>618353</v>
      </c>
      <c r="E15" s="70">
        <v>618353</v>
      </c>
      <c r="F15" s="42">
        <v>1.8357893979319851E-2</v>
      </c>
    </row>
    <row r="16" spans="1:17" s="25" customFormat="1" x14ac:dyDescent="0.2">
      <c r="A16" s="31" t="s">
        <v>192</v>
      </c>
      <c r="B16" s="39" t="s">
        <v>103</v>
      </c>
      <c r="C16" s="68">
        <v>17848</v>
      </c>
      <c r="D16" s="70">
        <v>589484</v>
      </c>
      <c r="E16" s="70">
        <v>589484</v>
      </c>
      <c r="F16" s="42">
        <v>1.7500820363943223E-2</v>
      </c>
    </row>
    <row r="17" spans="1:8" s="25" customFormat="1" x14ac:dyDescent="0.2">
      <c r="A17" s="31" t="s">
        <v>193</v>
      </c>
      <c r="B17" s="39" t="s">
        <v>104</v>
      </c>
      <c r="C17" s="68">
        <v>22246</v>
      </c>
      <c r="D17" s="70">
        <v>573482</v>
      </c>
      <c r="E17" s="70">
        <v>573482</v>
      </c>
      <c r="F17" s="42">
        <v>1.7025747032921822E-2</v>
      </c>
    </row>
    <row r="18" spans="1:8" s="25" customFormat="1" x14ac:dyDescent="0.2">
      <c r="A18" s="31" t="s">
        <v>196</v>
      </c>
      <c r="B18" s="39" t="s">
        <v>107</v>
      </c>
      <c r="C18" s="68">
        <v>14033</v>
      </c>
      <c r="D18" s="70">
        <v>484933</v>
      </c>
      <c r="E18" s="70">
        <v>484933</v>
      </c>
      <c r="F18" s="42">
        <v>1.4396871368091549E-2</v>
      </c>
    </row>
    <row r="19" spans="1:8" s="25" customFormat="1" x14ac:dyDescent="0.2">
      <c r="A19" s="31" t="s">
        <v>195</v>
      </c>
      <c r="B19" s="39" t="s">
        <v>106</v>
      </c>
      <c r="C19" s="68">
        <v>18367</v>
      </c>
      <c r="D19" s="70">
        <v>481727</v>
      </c>
      <c r="E19" s="70">
        <v>481727</v>
      </c>
      <c r="F19" s="42">
        <v>1.4301690447003272E-2</v>
      </c>
    </row>
    <row r="20" spans="1:8" s="25" customFormat="1" x14ac:dyDescent="0.2">
      <c r="A20" s="31" t="s">
        <v>194</v>
      </c>
      <c r="B20" s="39" t="s">
        <v>105</v>
      </c>
      <c r="C20" s="68">
        <v>22597</v>
      </c>
      <c r="D20" s="70">
        <v>479152</v>
      </c>
      <c r="E20" s="70">
        <v>479152</v>
      </c>
      <c r="F20" s="42">
        <v>1.4225242888736798E-2</v>
      </c>
    </row>
    <row r="21" spans="1:8" s="25" customFormat="1" x14ac:dyDescent="0.2">
      <c r="A21" s="31" t="s">
        <v>197</v>
      </c>
      <c r="B21" s="39" t="s">
        <v>108</v>
      </c>
      <c r="C21" s="68">
        <v>9421</v>
      </c>
      <c r="D21" s="70">
        <v>463110</v>
      </c>
      <c r="E21" s="70">
        <v>463110</v>
      </c>
      <c r="F21" s="42">
        <v>1.3748982022829705E-2</v>
      </c>
    </row>
    <row r="22" spans="1:8" s="25" customFormat="1" x14ac:dyDescent="0.2">
      <c r="A22" s="31" t="s">
        <v>198</v>
      </c>
      <c r="B22" s="39" t="s">
        <v>109</v>
      </c>
      <c r="C22" s="68">
        <v>11210</v>
      </c>
      <c r="D22" s="70">
        <v>387908</v>
      </c>
      <c r="E22" s="70">
        <v>387908</v>
      </c>
      <c r="F22" s="42">
        <v>1.1516357060982974E-2</v>
      </c>
    </row>
    <row r="23" spans="1:8" s="25" customFormat="1" ht="22.5" x14ac:dyDescent="0.2">
      <c r="A23" s="31" t="s">
        <v>201</v>
      </c>
      <c r="B23" s="39" t="s">
        <v>207</v>
      </c>
      <c r="C23" s="68">
        <v>9114</v>
      </c>
      <c r="D23" s="70">
        <v>385423</v>
      </c>
      <c r="E23" s="70">
        <v>385423</v>
      </c>
      <c r="F23" s="42">
        <v>1.144258145620931E-2</v>
      </c>
    </row>
    <row r="24" spans="1:8" s="25" customFormat="1" x14ac:dyDescent="0.2">
      <c r="A24" s="31" t="s">
        <v>200</v>
      </c>
      <c r="B24" s="39" t="s">
        <v>110</v>
      </c>
      <c r="C24" s="68">
        <v>12069</v>
      </c>
      <c r="D24" s="70">
        <v>373472</v>
      </c>
      <c r="E24" s="70">
        <v>373472</v>
      </c>
      <c r="F24" s="42">
        <v>1.1087775720736446E-2</v>
      </c>
    </row>
    <row r="25" spans="1:8" s="25" customFormat="1" x14ac:dyDescent="0.2">
      <c r="A25" s="31" t="s">
        <v>199</v>
      </c>
      <c r="B25" s="39" t="s">
        <v>111</v>
      </c>
      <c r="C25" s="122">
        <v>11089</v>
      </c>
      <c r="D25" s="126">
        <v>372679</v>
      </c>
      <c r="E25" s="126">
        <v>372679</v>
      </c>
      <c r="F25" s="42">
        <v>1.1064232841627587E-2</v>
      </c>
    </row>
    <row r="26" spans="1:8" s="25" customFormat="1" x14ac:dyDescent="0.2">
      <c r="A26" s="31" t="s">
        <v>202</v>
      </c>
      <c r="B26" s="39" t="s">
        <v>113</v>
      </c>
      <c r="C26" s="68">
        <v>6792</v>
      </c>
      <c r="D26" s="70">
        <v>345082</v>
      </c>
      <c r="E26" s="70">
        <v>345082</v>
      </c>
      <c r="F26" s="42">
        <v>1.0244922835615988E-2</v>
      </c>
    </row>
    <row r="27" spans="1:8" s="25" customFormat="1" x14ac:dyDescent="0.2">
      <c r="A27" s="31" t="s">
        <v>281</v>
      </c>
      <c r="B27" s="39" t="s">
        <v>287</v>
      </c>
      <c r="C27" s="68">
        <v>14032</v>
      </c>
      <c r="D27" s="70">
        <v>336780</v>
      </c>
      <c r="E27" s="70">
        <v>336780</v>
      </c>
      <c r="F27" s="42">
        <v>9.9984499700904502E-3</v>
      </c>
    </row>
    <row r="28" spans="1:8" s="25" customFormat="1" x14ac:dyDescent="0.2">
      <c r="A28" s="31" t="s">
        <v>203</v>
      </c>
      <c r="B28" s="39" t="s">
        <v>112</v>
      </c>
      <c r="C28" s="68">
        <v>12644</v>
      </c>
      <c r="D28" s="70">
        <v>330275</v>
      </c>
      <c r="E28" s="70">
        <v>330275</v>
      </c>
      <c r="F28" s="42">
        <v>9.8053271093046599E-3</v>
      </c>
    </row>
    <row r="29" spans="1:8" s="25" customFormat="1" x14ac:dyDescent="0.2">
      <c r="A29" s="31" t="s">
        <v>204</v>
      </c>
      <c r="B29" s="39" t="s">
        <v>114</v>
      </c>
      <c r="C29" s="68">
        <v>7805</v>
      </c>
      <c r="D29" s="70">
        <v>295790</v>
      </c>
      <c r="E29" s="70">
        <v>295790</v>
      </c>
      <c r="F29" s="42">
        <v>8.7815235959767621E-3</v>
      </c>
    </row>
    <row r="30" spans="1:8" s="25" customFormat="1" x14ac:dyDescent="0.2">
      <c r="A30" s="31" t="s">
        <v>282</v>
      </c>
      <c r="B30" s="39" t="s">
        <v>288</v>
      </c>
      <c r="C30" s="68">
        <v>5880</v>
      </c>
      <c r="D30" s="70">
        <v>285655</v>
      </c>
      <c r="E30" s="70">
        <v>285655</v>
      </c>
      <c r="F30" s="42">
        <v>8.4806319443143513E-3</v>
      </c>
    </row>
    <row r="31" spans="1:8" s="5" customFormat="1" ht="22.5" x14ac:dyDescent="0.2">
      <c r="A31" s="31" t="s">
        <v>205</v>
      </c>
      <c r="B31" s="39" t="s">
        <v>116</v>
      </c>
      <c r="C31" s="68">
        <v>11055</v>
      </c>
      <c r="D31" s="70">
        <v>283993</v>
      </c>
      <c r="E31" s="70">
        <v>283993</v>
      </c>
      <c r="F31" s="42">
        <v>8.4312898698138163E-3</v>
      </c>
      <c r="H31" s="25"/>
    </row>
    <row r="32" spans="1:8" s="5" customFormat="1" x14ac:dyDescent="0.2">
      <c r="A32" s="31" t="s">
        <v>206</v>
      </c>
      <c r="B32" s="39" t="s">
        <v>115</v>
      </c>
      <c r="C32" s="69">
        <v>10257</v>
      </c>
      <c r="D32" s="71">
        <v>277027</v>
      </c>
      <c r="E32" s="71">
        <v>277027</v>
      </c>
      <c r="F32" s="51">
        <v>8.2244806694704159E-3</v>
      </c>
      <c r="H32" s="25"/>
    </row>
    <row r="33" spans="1:19" x14ac:dyDescent="0.2">
      <c r="A33" s="3" t="s">
        <v>246</v>
      </c>
      <c r="G33" s="5"/>
      <c r="S33" s="4"/>
    </row>
    <row r="37" spans="1:19" ht="56.25" x14ac:dyDescent="0.2">
      <c r="A37" s="181" t="s">
        <v>253</v>
      </c>
      <c r="B37" s="182"/>
      <c r="C37" s="32" t="s">
        <v>63</v>
      </c>
      <c r="D37" s="32" t="s">
        <v>64</v>
      </c>
      <c r="E37" s="32" t="s">
        <v>65</v>
      </c>
      <c r="F37" s="32" t="s">
        <v>66</v>
      </c>
    </row>
    <row r="38" spans="1:19" x14ac:dyDescent="0.2">
      <c r="A38" s="33" t="s">
        <v>189</v>
      </c>
      <c r="B38" s="33" t="s">
        <v>101</v>
      </c>
      <c r="C38" s="109">
        <v>70.855319030834565</v>
      </c>
      <c r="D38" s="109">
        <v>6.2747356443062916</v>
      </c>
      <c r="E38" s="109">
        <v>2.3438150481529796</v>
      </c>
      <c r="F38" s="109">
        <v>76.077138844809085</v>
      </c>
    </row>
    <row r="39" spans="1:19" x14ac:dyDescent="0.2">
      <c r="A39" s="33" t="s">
        <v>190</v>
      </c>
      <c r="B39" s="33" t="s">
        <v>100</v>
      </c>
      <c r="C39" s="110">
        <v>76.153619130500587</v>
      </c>
      <c r="D39" s="110">
        <v>12.639146392220667</v>
      </c>
      <c r="E39" s="110">
        <v>4.9313632751901322</v>
      </c>
      <c r="F39" s="110">
        <v>14.3760784807766</v>
      </c>
    </row>
    <row r="40" spans="1:19" x14ac:dyDescent="0.2">
      <c r="A40" s="33" t="s">
        <v>191</v>
      </c>
      <c r="B40" s="33" t="s">
        <v>102</v>
      </c>
      <c r="C40" s="110">
        <v>46.990853511770084</v>
      </c>
      <c r="D40" s="110">
        <v>4.4354209791556345</v>
      </c>
      <c r="E40" s="110">
        <v>3.40682616858422</v>
      </c>
      <c r="F40" s="110">
        <v>64.658374135603339</v>
      </c>
    </row>
    <row r="41" spans="1:19" x14ac:dyDescent="0.2">
      <c r="A41" s="33" t="s">
        <v>192</v>
      </c>
      <c r="B41" s="33" t="s">
        <v>103</v>
      </c>
      <c r="C41" s="110">
        <v>83.264175257731964</v>
      </c>
      <c r="D41" s="110">
        <v>8.5840430300313759</v>
      </c>
      <c r="E41" s="110">
        <v>4.9611721201255046</v>
      </c>
      <c r="F41" s="110">
        <v>29.335697756004762</v>
      </c>
    </row>
    <row r="42" spans="1:19" x14ac:dyDescent="0.2">
      <c r="A42" s="33" t="s">
        <v>193</v>
      </c>
      <c r="B42" s="33" t="s">
        <v>104</v>
      </c>
      <c r="C42" s="110">
        <v>81.673873954868284</v>
      </c>
      <c r="D42" s="110">
        <v>7.597051155263868</v>
      </c>
      <c r="E42" s="110">
        <v>3.0391531061763915</v>
      </c>
      <c r="F42" s="110">
        <v>31.741262161981048</v>
      </c>
    </row>
    <row r="43" spans="1:19" x14ac:dyDescent="0.2">
      <c r="A43" s="33" t="s">
        <v>196</v>
      </c>
      <c r="B43" s="33" t="s">
        <v>107</v>
      </c>
      <c r="C43" s="110">
        <v>77.709755576141944</v>
      </c>
      <c r="D43" s="110">
        <v>10.199529680039905</v>
      </c>
      <c r="E43" s="110">
        <v>3.3653530962730707</v>
      </c>
      <c r="F43" s="110">
        <v>42.494899493456643</v>
      </c>
    </row>
    <row r="44" spans="1:19" x14ac:dyDescent="0.2">
      <c r="A44" s="33" t="s">
        <v>195</v>
      </c>
      <c r="B44" s="33" t="s">
        <v>106</v>
      </c>
      <c r="C44" s="110">
        <v>73.307834703544401</v>
      </c>
      <c r="D44" s="110">
        <v>10.031796156149616</v>
      </c>
      <c r="E44" s="110">
        <v>2.8808188599117983</v>
      </c>
      <c r="F44" s="110">
        <v>77.55560521333166</v>
      </c>
    </row>
    <row r="45" spans="1:19" x14ac:dyDescent="0.2">
      <c r="A45" s="33" t="s">
        <v>194</v>
      </c>
      <c r="B45" s="33" t="s">
        <v>105</v>
      </c>
      <c r="C45" s="110">
        <v>72.70066823029606</v>
      </c>
      <c r="D45" s="110">
        <v>6.2550338540514225</v>
      </c>
      <c r="E45" s="110">
        <v>2.3299995574633803</v>
      </c>
      <c r="F45" s="110">
        <v>64.101948506406004</v>
      </c>
    </row>
    <row r="46" spans="1:19" x14ac:dyDescent="0.2">
      <c r="A46" s="33" t="s">
        <v>197</v>
      </c>
      <c r="B46" s="33" t="s">
        <v>108</v>
      </c>
      <c r="C46" s="110">
        <v>78.55142766160705</v>
      </c>
      <c r="D46" s="110">
        <v>12.566924954888016</v>
      </c>
      <c r="E46" s="110">
        <v>4.7039592399957542</v>
      </c>
      <c r="F46" s="110">
        <v>44.871466089612419</v>
      </c>
    </row>
    <row r="47" spans="1:19" x14ac:dyDescent="0.2">
      <c r="A47" s="33" t="s">
        <v>198</v>
      </c>
      <c r="B47" s="33" t="s">
        <v>109</v>
      </c>
      <c r="C47" s="110">
        <v>84.108028545941124</v>
      </c>
      <c r="D47" s="110">
        <v>14.636217662801071</v>
      </c>
      <c r="E47" s="110">
        <v>6.5818911685994648</v>
      </c>
      <c r="F47" s="110">
        <v>28.690315490362575</v>
      </c>
    </row>
    <row r="48" spans="1:19" ht="22.5" x14ac:dyDescent="0.2">
      <c r="A48" s="33" t="s">
        <v>201</v>
      </c>
      <c r="B48" s="33" t="s">
        <v>207</v>
      </c>
      <c r="C48" s="110">
        <v>82.567149440421332</v>
      </c>
      <c r="D48" s="110">
        <v>11.859008119376783</v>
      </c>
      <c r="E48" s="110">
        <v>2.8299319727891157</v>
      </c>
      <c r="F48" s="110">
        <v>50.918437962971957</v>
      </c>
    </row>
    <row r="49" spans="1:6" x14ac:dyDescent="0.2">
      <c r="A49" s="33" t="s">
        <v>200</v>
      </c>
      <c r="B49" s="33" t="s">
        <v>110</v>
      </c>
      <c r="C49" s="110">
        <v>60.656723837931892</v>
      </c>
      <c r="D49" s="110">
        <v>4.8021377081779768</v>
      </c>
      <c r="E49" s="110">
        <v>3.4256359267544951</v>
      </c>
      <c r="F49" s="110">
        <v>45.519938647093014</v>
      </c>
    </row>
    <row r="50" spans="1:6" x14ac:dyDescent="0.2">
      <c r="A50" s="33" t="s">
        <v>199</v>
      </c>
      <c r="B50" s="33" t="s">
        <v>111</v>
      </c>
      <c r="C50" s="110">
        <v>85.202813599062139</v>
      </c>
      <c r="D50" s="110">
        <v>12.0220037875372</v>
      </c>
      <c r="E50" s="110">
        <v>4.372892055189828</v>
      </c>
      <c r="F50" s="110">
        <v>33.082126725557885</v>
      </c>
    </row>
    <row r="51" spans="1:6" x14ac:dyDescent="0.2">
      <c r="A51" s="33" t="s">
        <v>202</v>
      </c>
      <c r="B51" s="33" t="s">
        <v>113</v>
      </c>
      <c r="C51" s="110">
        <v>76.417991755005886</v>
      </c>
      <c r="D51" s="110">
        <v>11.194787985865725</v>
      </c>
      <c r="E51" s="110">
        <v>2</v>
      </c>
      <c r="F51" s="110">
        <v>46.68888306995764</v>
      </c>
    </row>
    <row r="52" spans="1:6" x14ac:dyDescent="0.2">
      <c r="A52" s="33" t="s">
        <v>281</v>
      </c>
      <c r="B52" s="33" t="s">
        <v>287</v>
      </c>
      <c r="C52" s="110">
        <v>53.949116305587232</v>
      </c>
      <c r="D52" s="110">
        <v>4.6088939566704674</v>
      </c>
      <c r="E52" s="110">
        <v>2.7890535917901937</v>
      </c>
      <c r="F52" s="110">
        <v>107.76004242779368</v>
      </c>
    </row>
    <row r="53" spans="1:6" x14ac:dyDescent="0.2">
      <c r="A53" s="33" t="s">
        <v>203</v>
      </c>
      <c r="B53" s="33" t="s">
        <v>112</v>
      </c>
      <c r="C53" s="110">
        <v>75.637456501107238</v>
      </c>
      <c r="D53" s="110">
        <v>10.093403986080354</v>
      </c>
      <c r="E53" s="110">
        <v>2.8436412527681112</v>
      </c>
      <c r="F53" s="110">
        <v>64.168630944754085</v>
      </c>
    </row>
    <row r="54" spans="1:6" x14ac:dyDescent="0.2">
      <c r="A54" s="33" t="s">
        <v>204</v>
      </c>
      <c r="B54" s="33" t="s">
        <v>114</v>
      </c>
      <c r="C54" s="110">
        <v>63.57924407431134</v>
      </c>
      <c r="D54" s="110">
        <v>6.1677130044843054</v>
      </c>
      <c r="E54" s="110">
        <v>2.4944266495836001</v>
      </c>
      <c r="F54" s="110">
        <v>56.21949635568572</v>
      </c>
    </row>
    <row r="55" spans="1:6" x14ac:dyDescent="0.2">
      <c r="A55" s="33" t="s">
        <v>282</v>
      </c>
      <c r="B55" s="33" t="s">
        <v>288</v>
      </c>
      <c r="C55" s="110">
        <v>83.615306122448985</v>
      </c>
      <c r="D55" s="110">
        <v>8.7147959183673471</v>
      </c>
      <c r="E55" s="110">
        <v>5.1974489795918366</v>
      </c>
      <c r="F55" s="110">
        <v>23.591545586998148</v>
      </c>
    </row>
    <row r="56" spans="1:6" ht="22.5" x14ac:dyDescent="0.2">
      <c r="A56" s="33" t="s">
        <v>205</v>
      </c>
      <c r="B56" s="33" t="s">
        <v>116</v>
      </c>
      <c r="C56" s="110">
        <v>69.011849841700581</v>
      </c>
      <c r="D56" s="110">
        <v>5.8756218905472632</v>
      </c>
      <c r="E56" s="110">
        <v>2.5076436001809137</v>
      </c>
      <c r="F56" s="110">
        <v>58.197073680758194</v>
      </c>
    </row>
    <row r="57" spans="1:6" x14ac:dyDescent="0.2">
      <c r="A57" s="33" t="s">
        <v>206</v>
      </c>
      <c r="B57" s="33" t="s">
        <v>115</v>
      </c>
      <c r="C57" s="111">
        <v>80.524909817685483</v>
      </c>
      <c r="D57" s="111">
        <v>9.4163010626888948</v>
      </c>
      <c r="E57" s="111">
        <v>3.9375060933996293</v>
      </c>
      <c r="F57" s="111">
        <v>27.808832375275227</v>
      </c>
    </row>
    <row r="58" spans="1:6" s="3" customFormat="1" ht="11.25" x14ac:dyDescent="0.2">
      <c r="A58" s="3" t="s">
        <v>250</v>
      </c>
    </row>
  </sheetData>
  <mergeCells count="3">
    <mergeCell ref="A11:B12"/>
    <mergeCell ref="C11:E11"/>
    <mergeCell ref="A37:B37"/>
  </mergeCells>
  <pageMargins left="0.70866141732283472" right="0.70866141732283472" top="0.74803149606299213" bottom="0.74803149606299213" header="0.31496062992125984" footer="0.31496062992125984"/>
  <pageSetup paperSize="9" scale="55" orientation="landscape" r:id="rId1"/>
  <headerFooter>
    <oddHeader>&amp;CPartie 3 &amp;K0AC0E9Analyse de l’activité de SSR</oddHeader>
  </headerFooter>
  <rowBreaks count="1" manualBreakCount="1">
    <brk id="35"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N57"/>
  <sheetViews>
    <sheetView zoomScaleNormal="100" workbookViewId="0">
      <selection activeCell="D12" sqref="D12:D16"/>
    </sheetView>
  </sheetViews>
  <sheetFormatPr baseColWidth="10" defaultColWidth="9.140625" defaultRowHeight="12.75" x14ac:dyDescent="0.2"/>
  <cols>
    <col min="1" max="1" width="7.5703125" style="4" customWidth="1"/>
    <col min="2" max="2" width="71.5703125" style="4" customWidth="1"/>
    <col min="3" max="6" width="10.7109375" style="4" customWidth="1"/>
    <col min="7" max="7" width="12" style="5" customWidth="1"/>
    <col min="8" max="8" width="11.28515625" style="5" customWidth="1"/>
    <col min="9" max="10" width="9.7109375" style="5" customWidth="1"/>
    <col min="11" max="12" width="10.7109375" style="5" customWidth="1"/>
    <col min="13" max="14" width="9.7109375" style="5" customWidth="1"/>
    <col min="15" max="16384" width="9.140625" style="4"/>
  </cols>
  <sheetData>
    <row r="10" spans="1:12" x14ac:dyDescent="0.2">
      <c r="A10" s="102" t="s">
        <v>289</v>
      </c>
      <c r="I10" s="25"/>
      <c r="J10" s="25"/>
      <c r="K10" s="25"/>
      <c r="L10" s="25"/>
    </row>
    <row r="11" spans="1:12" s="25" customFormat="1" ht="66.75" customHeight="1" x14ac:dyDescent="0.2">
      <c r="A11" s="193" t="s">
        <v>253</v>
      </c>
      <c r="B11" s="194"/>
      <c r="C11" s="129" t="s">
        <v>273</v>
      </c>
      <c r="D11" s="37" t="s">
        <v>274</v>
      </c>
    </row>
    <row r="12" spans="1:12" s="25" customFormat="1" ht="22.5" x14ac:dyDescent="0.2">
      <c r="A12" s="31" t="s">
        <v>210</v>
      </c>
      <c r="B12" s="39" t="s">
        <v>228</v>
      </c>
      <c r="C12" s="48">
        <v>194915</v>
      </c>
      <c r="D12" s="42">
        <v>5.7290011818645951E-2</v>
      </c>
    </row>
    <row r="13" spans="1:12" s="25" customFormat="1" x14ac:dyDescent="0.2">
      <c r="A13" s="31" t="s">
        <v>208</v>
      </c>
      <c r="B13" s="39" t="s">
        <v>117</v>
      </c>
      <c r="C13" s="48">
        <v>191735</v>
      </c>
      <c r="D13" s="42">
        <v>5.635533651103343E-2</v>
      </c>
    </row>
    <row r="14" spans="1:12" s="25" customFormat="1" ht="22.5" x14ac:dyDescent="0.2">
      <c r="A14" s="31" t="s">
        <v>209</v>
      </c>
      <c r="B14" s="39" t="s">
        <v>99</v>
      </c>
      <c r="C14" s="48">
        <v>173588</v>
      </c>
      <c r="D14" s="42">
        <v>5.1021514873535199E-2</v>
      </c>
    </row>
    <row r="15" spans="1:12" s="25" customFormat="1" x14ac:dyDescent="0.2">
      <c r="A15" s="31" t="s">
        <v>211</v>
      </c>
      <c r="B15" s="39" t="s">
        <v>119</v>
      </c>
      <c r="C15" s="48">
        <v>154066</v>
      </c>
      <c r="D15" s="42">
        <v>4.5283549038562999E-2</v>
      </c>
    </row>
    <row r="16" spans="1:12" s="25" customFormat="1" x14ac:dyDescent="0.2">
      <c r="A16" s="31" t="s">
        <v>212</v>
      </c>
      <c r="B16" s="39" t="s">
        <v>120</v>
      </c>
      <c r="C16" s="48">
        <v>152820</v>
      </c>
      <c r="D16" s="42">
        <v>4.4917320914888405E-2</v>
      </c>
    </row>
    <row r="17" spans="1:4" s="25" customFormat="1" ht="22.5" x14ac:dyDescent="0.2">
      <c r="A17" s="31" t="s">
        <v>213</v>
      </c>
      <c r="B17" s="39" t="s">
        <v>118</v>
      </c>
      <c r="C17" s="48">
        <v>125842</v>
      </c>
      <c r="D17" s="42">
        <v>3.6987864798922833E-2</v>
      </c>
    </row>
    <row r="18" spans="1:4" s="25" customFormat="1" ht="22.5" x14ac:dyDescent="0.2">
      <c r="A18" s="31" t="s">
        <v>214</v>
      </c>
      <c r="B18" s="39" t="s">
        <v>229</v>
      </c>
      <c r="C18" s="48">
        <v>111380</v>
      </c>
      <c r="D18" s="42">
        <v>3.2737149610654825E-2</v>
      </c>
    </row>
    <row r="19" spans="1:4" s="25" customFormat="1" x14ac:dyDescent="0.2">
      <c r="A19" s="31" t="s">
        <v>217</v>
      </c>
      <c r="B19" s="39" t="s">
        <v>122</v>
      </c>
      <c r="C19" s="48">
        <v>92761</v>
      </c>
      <c r="D19" s="42">
        <v>2.7264596292278259E-2</v>
      </c>
    </row>
    <row r="20" spans="1:4" s="25" customFormat="1" x14ac:dyDescent="0.2">
      <c r="A20" s="31" t="s">
        <v>216</v>
      </c>
      <c r="B20" s="39" t="s">
        <v>123</v>
      </c>
      <c r="C20" s="48">
        <v>87643</v>
      </c>
      <c r="D20" s="42">
        <v>2.5760298108516978E-2</v>
      </c>
    </row>
    <row r="21" spans="1:4" s="25" customFormat="1" x14ac:dyDescent="0.2">
      <c r="A21" s="31" t="s">
        <v>215</v>
      </c>
      <c r="B21" s="39" t="s">
        <v>121</v>
      </c>
      <c r="C21" s="48">
        <v>82378</v>
      </c>
      <c r="D21" s="42">
        <v>2.4212793236007571E-2</v>
      </c>
    </row>
    <row r="22" spans="1:4" s="25" customFormat="1" x14ac:dyDescent="0.2">
      <c r="A22" s="31" t="s">
        <v>218</v>
      </c>
      <c r="B22" s="39" t="s">
        <v>124</v>
      </c>
      <c r="C22" s="48">
        <v>76895</v>
      </c>
      <c r="D22" s="42">
        <v>2.260121313800775E-2</v>
      </c>
    </row>
    <row r="23" spans="1:4" s="25" customFormat="1" x14ac:dyDescent="0.2">
      <c r="A23" s="31" t="s">
        <v>219</v>
      </c>
      <c r="B23" s="39" t="s">
        <v>125</v>
      </c>
      <c r="C23" s="48">
        <v>74794</v>
      </c>
      <c r="D23" s="42">
        <v>2.1983680804267526E-2</v>
      </c>
    </row>
    <row r="24" spans="1:4" s="25" customFormat="1" ht="22.5" x14ac:dyDescent="0.2">
      <c r="A24" s="31" t="s">
        <v>220</v>
      </c>
      <c r="B24" s="39" t="s">
        <v>230</v>
      </c>
      <c r="C24" s="48">
        <v>72496</v>
      </c>
      <c r="D24" s="42">
        <v>2.1308245629143765E-2</v>
      </c>
    </row>
    <row r="25" spans="1:4" s="25" customFormat="1" ht="22.5" x14ac:dyDescent="0.2">
      <c r="A25" s="31" t="s">
        <v>221</v>
      </c>
      <c r="B25" s="39" t="s">
        <v>129</v>
      </c>
      <c r="C25" s="48">
        <v>71922</v>
      </c>
      <c r="D25" s="42">
        <v>2.1139533796889178E-2</v>
      </c>
    </row>
    <row r="26" spans="1:4" s="25" customFormat="1" ht="22.5" x14ac:dyDescent="0.2">
      <c r="A26" s="31" t="s">
        <v>222</v>
      </c>
      <c r="B26" s="39" t="s">
        <v>127</v>
      </c>
      <c r="C26" s="133">
        <v>62399</v>
      </c>
      <c r="D26" s="42">
        <v>1.8340504565947661E-2</v>
      </c>
    </row>
    <row r="27" spans="1:4" s="25" customFormat="1" ht="22.5" x14ac:dyDescent="0.2">
      <c r="A27" s="31" t="s">
        <v>224</v>
      </c>
      <c r="B27" s="39" t="s">
        <v>231</v>
      </c>
      <c r="C27" s="48">
        <v>53742</v>
      </c>
      <c r="D27" s="42">
        <v>1.5796012698651569E-2</v>
      </c>
    </row>
    <row r="28" spans="1:4" s="25" customFormat="1" x14ac:dyDescent="0.2">
      <c r="A28" s="31" t="s">
        <v>223</v>
      </c>
      <c r="B28" s="39" t="s">
        <v>126</v>
      </c>
      <c r="C28" s="48">
        <v>47969</v>
      </c>
      <c r="D28" s="42">
        <v>1.4099194915366327E-2</v>
      </c>
    </row>
    <row r="29" spans="1:4" s="25" customFormat="1" x14ac:dyDescent="0.2">
      <c r="A29" s="31" t="s">
        <v>227</v>
      </c>
      <c r="B29" s="39" t="s">
        <v>232</v>
      </c>
      <c r="C29" s="48">
        <v>47900</v>
      </c>
      <c r="D29" s="42">
        <v>1.4078914224729452E-2</v>
      </c>
    </row>
    <row r="30" spans="1:4" s="5" customFormat="1" x14ac:dyDescent="0.2">
      <c r="A30" s="31" t="s">
        <v>226</v>
      </c>
      <c r="B30" s="39" t="s">
        <v>128</v>
      </c>
      <c r="C30" s="48">
        <v>45947</v>
      </c>
      <c r="D30" s="42">
        <v>1.3504882502790064E-2</v>
      </c>
    </row>
    <row r="31" spans="1:4" s="5" customFormat="1" x14ac:dyDescent="0.2">
      <c r="A31" s="72" t="s">
        <v>225</v>
      </c>
      <c r="B31" s="39" t="s">
        <v>130</v>
      </c>
      <c r="C31" s="50">
        <v>42512</v>
      </c>
      <c r="D31" s="51">
        <v>1.2495256816736919E-2</v>
      </c>
    </row>
    <row r="32" spans="1:4" x14ac:dyDescent="0.2">
      <c r="A32" s="3" t="s">
        <v>246</v>
      </c>
    </row>
    <row r="36" spans="1:6" ht="56.25" x14ac:dyDescent="0.2">
      <c r="A36" s="193" t="s">
        <v>253</v>
      </c>
      <c r="B36" s="194"/>
      <c r="C36" s="32" t="s">
        <v>63</v>
      </c>
      <c r="D36" s="32" t="s">
        <v>64</v>
      </c>
      <c r="E36" s="32" t="s">
        <v>65</v>
      </c>
      <c r="F36" s="32" t="s">
        <v>66</v>
      </c>
    </row>
    <row r="37" spans="1:6" ht="22.5" x14ac:dyDescent="0.2">
      <c r="A37" s="33" t="s">
        <v>210</v>
      </c>
      <c r="B37" s="33" t="s">
        <v>228</v>
      </c>
      <c r="C37" s="106">
        <f>VLOOKUP($A37,[1]gme!$D$1:$K$65536,5,0)</f>
        <v>59.047774465460527</v>
      </c>
      <c r="D37" s="106">
        <f>VLOOKUP($A37,[1]gme!$D$1:$K$65536,6,0)</f>
        <v>4.0593775699013159</v>
      </c>
      <c r="E37" s="106">
        <f>VLOOKUP($A37,[1]gme!$D$1:$K$65536,7,0)</f>
        <v>2.1982421875</v>
      </c>
      <c r="F37" s="106">
        <f>VLOOKUP($A37,[1]gme!$D$1:$K$65536,8,0)</f>
        <v>49.628620348478748</v>
      </c>
    </row>
    <row r="38" spans="1:6" x14ac:dyDescent="0.2">
      <c r="A38" s="33" t="s">
        <v>208</v>
      </c>
      <c r="B38" s="33" t="s">
        <v>117</v>
      </c>
      <c r="C38" s="107">
        <f>VLOOKUP($A38,[1]gme!$D$1:$K$65536,5,0)</f>
        <v>55.195858559269986</v>
      </c>
      <c r="D38" s="107">
        <f>VLOOKUP($A38,[1]gme!$D$1:$K$65536,6,0)</f>
        <v>5.0275160129858731</v>
      </c>
      <c r="E38" s="107">
        <f>VLOOKUP($A38,[1]gme!$D$1:$K$65536,7,0)</f>
        <v>2.1332104939896466</v>
      </c>
      <c r="F38" s="107">
        <f>VLOOKUP($A38,[1]gme!$D$1:$K$65536,8,0)</f>
        <v>91.286480652803462</v>
      </c>
    </row>
    <row r="39" spans="1:6" ht="22.5" x14ac:dyDescent="0.2">
      <c r="A39" s="33" t="s">
        <v>209</v>
      </c>
      <c r="B39" s="33" t="s">
        <v>99</v>
      </c>
      <c r="C39" s="107">
        <f>VLOOKUP($A39,[1]gme!$D$1:$K$65536,5,0)</f>
        <v>49.130412344532175</v>
      </c>
      <c r="D39" s="107">
        <f>VLOOKUP($A39,[1]gme!$D$1:$K$65536,6,0)</f>
        <v>4.1826220089109079</v>
      </c>
      <c r="E39" s="107">
        <f>VLOOKUP($A39,[1]gme!$D$1:$K$65536,7,0)</f>
        <v>2</v>
      </c>
      <c r="F39" s="107">
        <f>VLOOKUP($A39,[1]gme!$D$1:$K$65536,8,0)</f>
        <v>131.14907593768098</v>
      </c>
    </row>
    <row r="40" spans="1:6" x14ac:dyDescent="0.2">
      <c r="A40" s="33" t="s">
        <v>211</v>
      </c>
      <c r="B40" s="33" t="s">
        <v>119</v>
      </c>
      <c r="C40" s="107">
        <f>VLOOKUP($A40,[1]gme!$D$1:$K$65536,5,0)</f>
        <v>52.433670493742817</v>
      </c>
      <c r="D40" s="107">
        <f>VLOOKUP($A40,[1]gme!$D$1:$K$65536,6,0)</f>
        <v>5.1992967955874754</v>
      </c>
      <c r="E40" s="107">
        <f>VLOOKUP($A40,[1]gme!$D$1:$K$65536,7,0)</f>
        <v>2.9478595590808352</v>
      </c>
      <c r="F40" s="107">
        <f>VLOOKUP($A40,[1]gme!$D$1:$K$65536,8,0)</f>
        <v>128.02588830936452</v>
      </c>
    </row>
    <row r="41" spans="1:6" x14ac:dyDescent="0.2">
      <c r="A41" s="33" t="s">
        <v>212</v>
      </c>
      <c r="B41" s="33" t="s">
        <v>120</v>
      </c>
      <c r="C41" s="107">
        <f>VLOOKUP($A41,[1]gme!$D$1:$K$65536,5,0)</f>
        <v>66.213416819513839</v>
      </c>
      <c r="D41" s="107">
        <f>VLOOKUP($A41,[1]gme!$D$1:$K$65536,6,0)</f>
        <v>5.0107730904644443</v>
      </c>
      <c r="E41" s="107">
        <f>VLOOKUP($A41,[1]gme!$D$1:$K$65536,7,0)</f>
        <v>2.1395231168174056</v>
      </c>
      <c r="F41" s="107">
        <f>VLOOKUP($A41,[1]gme!$D$1:$K$65536,8,0)</f>
        <v>91.969728177991428</v>
      </c>
    </row>
    <row r="42" spans="1:6" ht="22.5" x14ac:dyDescent="0.2">
      <c r="A42" s="33" t="s">
        <v>213</v>
      </c>
      <c r="B42" s="33" t="s">
        <v>118</v>
      </c>
      <c r="C42" s="107">
        <f>VLOOKUP($A42,[1]gme!$D$1:$K$65536,5,0)</f>
        <v>32.873198210636772</v>
      </c>
      <c r="D42" s="107">
        <f>VLOOKUP($A42,[1]gme!$D$1:$K$65536,6,0)</f>
        <v>4.5963715690064619</v>
      </c>
      <c r="E42" s="107">
        <f>VLOOKUP($A42,[1]gme!$D$1:$K$65536,7,0)</f>
        <v>2.0653062351576739</v>
      </c>
      <c r="F42" s="107">
        <f>VLOOKUP($A42,[1]gme!$D$1:$K$65536,8,0)</f>
        <v>117.64764547780786</v>
      </c>
    </row>
    <row r="43" spans="1:6" ht="22.5" x14ac:dyDescent="0.2">
      <c r="A43" s="33" t="s">
        <v>214</v>
      </c>
      <c r="B43" s="33" t="s">
        <v>229</v>
      </c>
      <c r="C43" s="107">
        <f>VLOOKUP($A43,[1]gme!$D$1:$K$65536,5,0)</f>
        <v>58.729224282540692</v>
      </c>
      <c r="D43" s="107">
        <f>VLOOKUP($A43,[1]gme!$D$1:$K$65536,6,0)</f>
        <v>4.0781611279865801</v>
      </c>
      <c r="E43" s="107">
        <f>VLOOKUP($A43,[1]gme!$D$1:$K$65536,7,0)</f>
        <v>2.208482567892279</v>
      </c>
      <c r="F43" s="107">
        <f>VLOOKUP($A43,[1]gme!$D$1:$K$65536,8,0)</f>
        <v>162.55722446388947</v>
      </c>
    </row>
    <row r="44" spans="1:6" x14ac:dyDescent="0.2">
      <c r="A44" s="33" t="s">
        <v>217</v>
      </c>
      <c r="B44" s="33" t="s">
        <v>122</v>
      </c>
      <c r="C44" s="107">
        <f>VLOOKUP($A44,[1]gme!$D$1:$K$65536,5,0)</f>
        <v>80.532669192965841</v>
      </c>
      <c r="D44" s="107">
        <f>VLOOKUP($A44,[1]gme!$D$1:$K$65536,6,0)</f>
        <v>6.6273165966013385</v>
      </c>
      <c r="E44" s="107">
        <f>VLOOKUP($A44,[1]gme!$D$1:$K$65536,7,0)</f>
        <v>4.4565989697436201</v>
      </c>
      <c r="F44" s="107">
        <f>VLOOKUP($A44,[1]gme!$D$1:$K$65536,8,0)</f>
        <v>86.09313335109681</v>
      </c>
    </row>
    <row r="45" spans="1:6" x14ac:dyDescent="0.2">
      <c r="A45" s="33" t="s">
        <v>216</v>
      </c>
      <c r="B45" s="33" t="s">
        <v>123</v>
      </c>
      <c r="C45" s="107">
        <f>VLOOKUP($A45,[1]gme!$D$1:$K$65536,5,0)</f>
        <v>55.61351342802012</v>
      </c>
      <c r="D45" s="107">
        <f>VLOOKUP($A45,[1]gme!$D$1:$K$65536,6,0)</f>
        <v>4.7810078132413878</v>
      </c>
      <c r="E45" s="107">
        <f>VLOOKUP($A45,[1]gme!$D$1:$K$65536,7,0)</f>
        <v>2.2390155948502199</v>
      </c>
      <c r="F45" s="107">
        <f>VLOOKUP($A45,[1]gme!$D$1:$K$65536,8,0)</f>
        <v>90.413201320132231</v>
      </c>
    </row>
    <row r="46" spans="1:6" x14ac:dyDescent="0.2">
      <c r="A46" s="33" t="s">
        <v>215</v>
      </c>
      <c r="B46" s="33" t="s">
        <v>121</v>
      </c>
      <c r="C46" s="107">
        <f>VLOOKUP($A46,[1]gme!$D$1:$K$65536,5,0)</f>
        <v>42.952046332046329</v>
      </c>
      <c r="D46" s="107">
        <f>VLOOKUP($A46,[1]gme!$D$1:$K$65536,6,0)</f>
        <v>4.8025868725868728</v>
      </c>
      <c r="E46" s="107">
        <f>VLOOKUP($A46,[1]gme!$D$1:$K$65536,7,0)</f>
        <v>2.2261003861003861</v>
      </c>
      <c r="F46" s="107">
        <f>VLOOKUP($A46,[1]gme!$D$1:$K$65536,8,0)</f>
        <v>102.64319691119783</v>
      </c>
    </row>
    <row r="47" spans="1:6" x14ac:dyDescent="0.2">
      <c r="A47" s="33" t="s">
        <v>218</v>
      </c>
      <c r="B47" s="33" t="s">
        <v>124</v>
      </c>
      <c r="C47" s="107">
        <f>VLOOKUP($A47,[1]gme!$D$1:$K$65536,5,0)</f>
        <v>47.141752255811049</v>
      </c>
      <c r="D47" s="107">
        <f>VLOOKUP($A47,[1]gme!$D$1:$K$65536,6,0)</f>
        <v>4.8998295147407376</v>
      </c>
      <c r="E47" s="107">
        <f>VLOOKUP($A47,[1]gme!$D$1:$K$65536,7,0)</f>
        <v>2.171566385296686</v>
      </c>
      <c r="F47" s="107">
        <f>VLOOKUP($A47,[1]gme!$D$1:$K$65536,8,0)</f>
        <v>90.071025129250884</v>
      </c>
    </row>
    <row r="48" spans="1:6" x14ac:dyDescent="0.2">
      <c r="A48" s="33" t="s">
        <v>219</v>
      </c>
      <c r="B48" s="33" t="s">
        <v>125</v>
      </c>
      <c r="C48" s="107">
        <f>VLOOKUP($A48,[1]gme!$D$1:$K$65536,5,0)</f>
        <v>42.623637918851578</v>
      </c>
      <c r="D48" s="107">
        <f>VLOOKUP($A48,[1]gme!$D$1:$K$65536,6,0)</f>
        <v>4.5845884934359775</v>
      </c>
      <c r="E48" s="107">
        <f>VLOOKUP($A48,[1]gme!$D$1:$K$65536,7,0)</f>
        <v>2.2406932202759493</v>
      </c>
      <c r="F48" s="107">
        <f>VLOOKUP($A48,[1]gme!$D$1:$K$65536,8,0)</f>
        <v>87.354767129061628</v>
      </c>
    </row>
    <row r="49" spans="1:6" ht="22.5" x14ac:dyDescent="0.2">
      <c r="A49" s="33" t="s">
        <v>220</v>
      </c>
      <c r="B49" s="33" t="s">
        <v>230</v>
      </c>
      <c r="C49" s="107">
        <f>VLOOKUP($A49,[1]gme!$D$1:$K$65536,5,0)</f>
        <v>51.869170944637425</v>
      </c>
      <c r="D49" s="107">
        <f>VLOOKUP($A49,[1]gme!$D$1:$K$65536,6,0)</f>
        <v>5.2610125726230361</v>
      </c>
      <c r="E49" s="107">
        <f>VLOOKUP($A49,[1]gme!$D$1:$K$65536,7,0)</f>
        <v>2.4951584642341151</v>
      </c>
      <c r="F49" s="107">
        <f>VLOOKUP($A49,[1]gme!$D$1:$K$65536,8,0)</f>
        <v>95.375403973645419</v>
      </c>
    </row>
    <row r="50" spans="1:6" ht="22.5" x14ac:dyDescent="0.2">
      <c r="A50" s="33" t="s">
        <v>221</v>
      </c>
      <c r="B50" s="33" t="s">
        <v>129</v>
      </c>
      <c r="C50" s="107">
        <f>VLOOKUP($A50,[1]gme!$D$1:$K$65536,5,0)</f>
        <v>52.124508190857718</v>
      </c>
      <c r="D50" s="107">
        <f>VLOOKUP($A50,[1]gme!$D$1:$K$65536,6,0)</f>
        <v>4.3009156592030902</v>
      </c>
      <c r="E50" s="107">
        <f>VLOOKUP($A50,[1]gme!$D$1:$K$65536,7,0)</f>
        <v>2</v>
      </c>
      <c r="F50" s="107">
        <f>VLOOKUP($A50,[1]gme!$D$1:$K$65536,8,0)</f>
        <v>34.313435629635016</v>
      </c>
    </row>
    <row r="51" spans="1:6" ht="22.5" x14ac:dyDescent="0.2">
      <c r="A51" s="33" t="s">
        <v>222</v>
      </c>
      <c r="B51" s="33" t="s">
        <v>127</v>
      </c>
      <c r="C51" s="107">
        <f>VLOOKUP($A51,[1]gme!$D$1:$K$65536,5,0)</f>
        <v>62.843279397628962</v>
      </c>
      <c r="D51" s="107">
        <f>VLOOKUP($A51,[1]gme!$D$1:$K$65536,6,0)</f>
        <v>4</v>
      </c>
      <c r="E51" s="107">
        <f>VLOOKUP($A51,[1]gme!$D$1:$K$65536,7,0)</f>
        <v>2</v>
      </c>
      <c r="F51" s="107">
        <f>VLOOKUP($A51,[1]gme!$D$1:$K$65536,8,0)</f>
        <v>90.077459815229489</v>
      </c>
    </row>
    <row r="52" spans="1:6" ht="22.5" x14ac:dyDescent="0.2">
      <c r="A52" s="33" t="s">
        <v>224</v>
      </c>
      <c r="B52" s="33" t="s">
        <v>231</v>
      </c>
      <c r="C52" s="107">
        <f>VLOOKUP($A52,[1]gme!$D$1:$K$65536,5,0)</f>
        <v>33.411940845758984</v>
      </c>
      <c r="D52" s="107">
        <f>VLOOKUP($A52,[1]gme!$D$1:$K$65536,6,0)</f>
        <v>4.6912124175018333</v>
      </c>
      <c r="E52" s="107">
        <f>VLOOKUP($A52,[1]gme!$D$1:$K$65536,7,0)</f>
        <v>2.0854314348570031</v>
      </c>
      <c r="F52" s="107">
        <f>VLOOKUP($A52,[1]gme!$D$1:$K$65536,8,0)</f>
        <v>36.897699217795129</v>
      </c>
    </row>
    <row r="53" spans="1:6" x14ac:dyDescent="0.2">
      <c r="A53" s="33" t="s">
        <v>223</v>
      </c>
      <c r="B53" s="33" t="s">
        <v>126</v>
      </c>
      <c r="C53" s="107">
        <f>VLOOKUP($A53,[1]gme!$D$1:$K$65536,5,0)</f>
        <v>52.526867545511614</v>
      </c>
      <c r="D53" s="107">
        <f>VLOOKUP($A53,[1]gme!$D$1:$K$65536,6,0)</f>
        <v>4.8622724419334586</v>
      </c>
      <c r="E53" s="107">
        <f>VLOOKUP($A53,[1]gme!$D$1:$K$65536,7,0)</f>
        <v>2.1885122410546138</v>
      </c>
      <c r="F53" s="107">
        <f>VLOOKUP($A53,[1]gme!$D$1:$K$65536,8,0)</f>
        <v>90.756893701611247</v>
      </c>
    </row>
    <row r="54" spans="1:6" x14ac:dyDescent="0.2">
      <c r="A54" s="33" t="s">
        <v>227</v>
      </c>
      <c r="B54" s="33" t="s">
        <v>232</v>
      </c>
      <c r="C54" s="107">
        <f>VLOOKUP($A54,[1]gme!$D$1:$K$65536,5,0)</f>
        <v>49.904165423998407</v>
      </c>
      <c r="D54" s="107">
        <f>VLOOKUP($A54,[1]gme!$D$1:$K$65536,6,0)</f>
        <v>5.0974748981012032</v>
      </c>
      <c r="E54" s="107">
        <f>VLOOKUP($A54,[1]gme!$D$1:$K$65536,7,0)</f>
        <v>2.7207475892235808</v>
      </c>
      <c r="F54" s="107">
        <f>VLOOKUP($A54,[1]gme!$D$1:$K$65536,8,0)</f>
        <v>108.03342777612075</v>
      </c>
    </row>
    <row r="55" spans="1:6" x14ac:dyDescent="0.2">
      <c r="A55" s="33" t="s">
        <v>226</v>
      </c>
      <c r="B55" s="33" t="s">
        <v>128</v>
      </c>
      <c r="C55" s="107">
        <f>VLOOKUP($A55,[1]gme!$D$1:$K$65536,5,0)</f>
        <v>60.604167664670662</v>
      </c>
      <c r="D55" s="107">
        <f>VLOOKUP($A55,[1]gme!$D$1:$K$65536,6,0)</f>
        <v>4.2215089820359282</v>
      </c>
      <c r="E55" s="107">
        <f>VLOOKUP($A55,[1]gme!$D$1:$K$65536,7,0)</f>
        <v>2.2993532934131737</v>
      </c>
      <c r="F55" s="107">
        <f>VLOOKUP($A55,[1]gme!$D$1:$K$65536,8,0)</f>
        <v>79.507801996007842</v>
      </c>
    </row>
    <row r="56" spans="1:6" x14ac:dyDescent="0.2">
      <c r="A56" s="33" t="s">
        <v>225</v>
      </c>
      <c r="B56" s="33" t="s">
        <v>130</v>
      </c>
      <c r="C56" s="108">
        <f>VLOOKUP($A56,[1]gme!$D$1:$K$65536,5,0)</f>
        <v>47.928993075263932</v>
      </c>
      <c r="D56" s="108">
        <f>VLOOKUP($A56,[1]gme!$D$1:$K$65536,6,0)</f>
        <v>6.7240889998864795</v>
      </c>
      <c r="E56" s="108">
        <f>VLOOKUP($A56,[1]gme!$D$1:$K$65536,7,0)</f>
        <v>2.5735611306618233</v>
      </c>
      <c r="F56" s="108">
        <f>VLOOKUP($A56,[1]gme!$D$1:$K$65536,8,0)</f>
        <v>84.777820978544895</v>
      </c>
    </row>
    <row r="57" spans="1:6" s="3" customFormat="1" ht="11.25" x14ac:dyDescent="0.2">
      <c r="A57" s="3" t="s">
        <v>250</v>
      </c>
    </row>
  </sheetData>
  <mergeCells count="2">
    <mergeCell ref="A11:B11"/>
    <mergeCell ref="A36:B36"/>
  </mergeCells>
  <pageMargins left="0.70866141732283472" right="0.70866141732283472" top="0.74803149606299213" bottom="0.74803149606299213" header="0.31496062992125984" footer="0.31496062992125984"/>
  <pageSetup paperSize="9" scale="50" orientation="landscape" r:id="rId1"/>
  <headerFooter>
    <oddHeader>&amp;CPartie 3 &amp;K0AC0E9Analyse de l’activité de SSR</oddHeader>
  </headerFooter>
  <rowBreaks count="1" manualBreakCount="1">
    <brk id="3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X40"/>
  <sheetViews>
    <sheetView zoomScaleNormal="100" workbookViewId="0">
      <selection activeCell="O29" sqref="O29"/>
    </sheetView>
  </sheetViews>
  <sheetFormatPr baseColWidth="10" defaultColWidth="9.140625" defaultRowHeight="12.75" x14ac:dyDescent="0.2"/>
  <cols>
    <col min="1" max="1" width="43.7109375" style="4" customWidth="1"/>
    <col min="2" max="4" width="12.7109375" style="4" customWidth="1"/>
    <col min="5" max="5" width="10.7109375" style="4" customWidth="1"/>
    <col min="6" max="6" width="12.85546875" style="4" customWidth="1"/>
    <col min="7" max="7" width="9.7109375" style="5" customWidth="1"/>
    <col min="8" max="8" width="8.5703125" style="5" customWidth="1"/>
    <col min="9" max="9" width="10.85546875" style="5" customWidth="1"/>
    <col min="10" max="18" width="12.28515625" style="5" customWidth="1"/>
    <col min="19" max="20" width="9.7109375" style="5" customWidth="1"/>
    <col min="21" max="22" width="10.7109375" style="5" customWidth="1"/>
    <col min="23" max="24" width="9.7109375" style="5" customWidth="1"/>
    <col min="25" max="16384" width="9.140625" style="4"/>
  </cols>
  <sheetData>
    <row r="11" spans="1:12" s="25" customFormat="1" ht="12" customHeight="1" x14ac:dyDescent="0.2">
      <c r="A11" s="27"/>
      <c r="B11" s="176">
        <v>2014</v>
      </c>
      <c r="C11" s="176"/>
      <c r="D11" s="176"/>
      <c r="E11" s="176"/>
      <c r="F11" s="165" t="s">
        <v>145</v>
      </c>
      <c r="G11" s="166"/>
      <c r="H11" s="167"/>
      <c r="I11" s="165" t="s">
        <v>272</v>
      </c>
      <c r="J11" s="166"/>
      <c r="K11" s="167"/>
    </row>
    <row r="12" spans="1:12" s="25" customFormat="1" ht="67.5" x14ac:dyDescent="0.2">
      <c r="A12" s="19" t="s">
        <v>251</v>
      </c>
      <c r="B12" s="129" t="s">
        <v>49</v>
      </c>
      <c r="C12" s="129" t="s">
        <v>50</v>
      </c>
      <c r="D12" s="129" t="s">
        <v>51</v>
      </c>
      <c r="E12" s="129" t="s">
        <v>143</v>
      </c>
      <c r="F12" s="129" t="s">
        <v>50</v>
      </c>
      <c r="G12" s="129" t="s">
        <v>51</v>
      </c>
      <c r="H12" s="129" t="s">
        <v>143</v>
      </c>
      <c r="I12" s="129" t="s">
        <v>50</v>
      </c>
      <c r="J12" s="129" t="s">
        <v>51</v>
      </c>
      <c r="K12" s="129" t="s">
        <v>143</v>
      </c>
      <c r="L12" s="129" t="s">
        <v>144</v>
      </c>
    </row>
    <row r="13" spans="1:12" s="25" customFormat="1" x14ac:dyDescent="0.2">
      <c r="A13" s="128" t="s">
        <v>266</v>
      </c>
      <c r="B13" s="45">
        <v>463373</v>
      </c>
      <c r="C13" s="48">
        <v>14330264</v>
      </c>
      <c r="D13" s="48">
        <v>498511</v>
      </c>
      <c r="E13" s="48">
        <v>14828775</v>
      </c>
      <c r="F13" s="86">
        <v>-3.6598100999180101E-2</v>
      </c>
      <c r="G13" s="86">
        <v>-0.13279427464315369</v>
      </c>
      <c r="H13" s="86">
        <v>-4.0323134067537611E-2</v>
      </c>
      <c r="I13" s="86">
        <v>-1.5160735905982888E-2</v>
      </c>
      <c r="J13" s="66">
        <v>-8.0052433603100423E-2</v>
      </c>
      <c r="K13" s="66">
        <v>-1.7430755568220793E-2</v>
      </c>
      <c r="L13" s="66">
        <f t="shared" ref="L13:L23" si="0">E13/$E$23</f>
        <v>0.39985401830668355</v>
      </c>
    </row>
    <row r="14" spans="1:12" s="25" customFormat="1" x14ac:dyDescent="0.2">
      <c r="A14" s="26" t="s">
        <v>131</v>
      </c>
      <c r="B14" s="45">
        <v>154560</v>
      </c>
      <c r="C14" s="48">
        <v>4482618</v>
      </c>
      <c r="D14" s="48">
        <v>1378677</v>
      </c>
      <c r="E14" s="48">
        <v>5861295</v>
      </c>
      <c r="F14" s="86">
        <v>2.3629304236129103E-2</v>
      </c>
      <c r="G14" s="86">
        <v>0.10462659104608085</v>
      </c>
      <c r="H14" s="86">
        <v>4.0674464642530959E-2</v>
      </c>
      <c r="I14" s="86">
        <v>2.6518949613169713E-2</v>
      </c>
      <c r="J14" s="66">
        <v>9.9057292402097458E-2</v>
      </c>
      <c r="K14" s="66">
        <v>4.2722076981566742E-2</v>
      </c>
      <c r="L14" s="66">
        <f t="shared" si="0"/>
        <v>0.15804827831232673</v>
      </c>
    </row>
    <row r="15" spans="1:12" s="25" customFormat="1" x14ac:dyDescent="0.2">
      <c r="A15" s="26" t="s">
        <v>5</v>
      </c>
      <c r="B15" s="45">
        <v>83350</v>
      </c>
      <c r="C15" s="48">
        <v>3380302</v>
      </c>
      <c r="D15" s="48">
        <v>696382</v>
      </c>
      <c r="E15" s="48">
        <v>4076684</v>
      </c>
      <c r="F15" s="86">
        <v>9.834989134528635E-2</v>
      </c>
      <c r="G15" s="86">
        <v>7.5697296832326191E-2</v>
      </c>
      <c r="H15" s="86">
        <v>9.4573347957300741E-2</v>
      </c>
      <c r="I15" s="86">
        <v>1.8573750505474797E-2</v>
      </c>
      <c r="J15" s="66">
        <v>7.0907142077250629E-2</v>
      </c>
      <c r="K15" s="66">
        <v>2.7148088844992424E-2</v>
      </c>
      <c r="L15" s="66">
        <f t="shared" si="0"/>
        <v>0.10992671200193974</v>
      </c>
    </row>
    <row r="16" spans="1:12" s="25" customFormat="1" x14ac:dyDescent="0.2">
      <c r="A16" s="26" t="s">
        <v>132</v>
      </c>
      <c r="B16" s="45">
        <v>50724</v>
      </c>
      <c r="C16" s="48">
        <v>1048124</v>
      </c>
      <c r="D16" s="48">
        <v>497571</v>
      </c>
      <c r="E16" s="48">
        <v>1545695</v>
      </c>
      <c r="F16" s="86">
        <v>2.7571921934628513E-2</v>
      </c>
      <c r="G16" s="86">
        <v>0.1006453291829417</v>
      </c>
      <c r="H16" s="86">
        <v>4.8547489845537244E-2</v>
      </c>
      <c r="I16" s="86">
        <v>2.1837854372472969E-2</v>
      </c>
      <c r="J16" s="66">
        <v>0.11115733762557888</v>
      </c>
      <c r="K16" s="66">
        <v>4.875071497806259E-2</v>
      </c>
      <c r="L16" s="66">
        <f t="shared" si="0"/>
        <v>4.1679259198858246E-2</v>
      </c>
    </row>
    <row r="17" spans="1:22" s="25" customFormat="1" x14ac:dyDescent="0.2">
      <c r="A17" s="26" t="s">
        <v>133</v>
      </c>
      <c r="B17" s="45">
        <v>27284</v>
      </c>
      <c r="C17" s="48">
        <v>801025</v>
      </c>
      <c r="D17" s="48">
        <v>89493</v>
      </c>
      <c r="E17" s="48">
        <v>890518</v>
      </c>
      <c r="F17" s="86">
        <v>-4.9249498430128151E-2</v>
      </c>
      <c r="G17" s="86">
        <v>0.13296459531245439</v>
      </c>
      <c r="H17" s="86">
        <v>-3.5451587806775584E-2</v>
      </c>
      <c r="I17" s="86">
        <v>7.346736537375673E-3</v>
      </c>
      <c r="J17" s="66">
        <v>0.15277008488658173</v>
      </c>
      <c r="K17" s="66">
        <v>2.0281479716228849E-2</v>
      </c>
      <c r="L17" s="66">
        <f t="shared" si="0"/>
        <v>2.4012583687757837E-2</v>
      </c>
    </row>
    <row r="18" spans="1:22" s="25" customFormat="1" ht="22.5" x14ac:dyDescent="0.2">
      <c r="A18" s="26" t="s">
        <v>134</v>
      </c>
      <c r="B18" s="45">
        <v>40252</v>
      </c>
      <c r="C18" s="48">
        <v>1053608</v>
      </c>
      <c r="D18" s="48">
        <v>67668</v>
      </c>
      <c r="E18" s="48">
        <v>1121276</v>
      </c>
      <c r="F18" s="86">
        <v>5.0106149097509149E-2</v>
      </c>
      <c r="G18" s="86">
        <v>0.32129476584022038</v>
      </c>
      <c r="H18" s="86">
        <v>5.9545326842477202E-2</v>
      </c>
      <c r="I18" s="86">
        <v>-3.246802391584046E-3</v>
      </c>
      <c r="J18" s="66">
        <v>0.4108375205887872</v>
      </c>
      <c r="K18" s="66">
        <v>1.4726656850705382E-2</v>
      </c>
      <c r="L18" s="66">
        <f t="shared" si="0"/>
        <v>3.023491247462079E-2</v>
      </c>
    </row>
    <row r="19" spans="1:22" s="25" customFormat="1" x14ac:dyDescent="0.2">
      <c r="A19" s="26" t="s">
        <v>135</v>
      </c>
      <c r="B19" s="45">
        <v>6072</v>
      </c>
      <c r="C19" s="48">
        <v>168375</v>
      </c>
      <c r="D19" s="48">
        <v>1008</v>
      </c>
      <c r="E19" s="48">
        <v>169383</v>
      </c>
      <c r="F19" s="86">
        <v>0.19492133736359984</v>
      </c>
      <c r="G19" s="86">
        <v>0.10776361529548088</v>
      </c>
      <c r="H19" s="86">
        <v>0.19442880155061096</v>
      </c>
      <c r="I19" s="86">
        <v>-7.2058418297051535E-2</v>
      </c>
      <c r="J19" s="66">
        <v>5.4393305439330547E-2</v>
      </c>
      <c r="K19" s="66">
        <v>-7.1395677773757438E-2</v>
      </c>
      <c r="L19" s="66">
        <f t="shared" si="0"/>
        <v>4.5673680518344218E-3</v>
      </c>
    </row>
    <row r="20" spans="1:22" s="25" customFormat="1" x14ac:dyDescent="0.2">
      <c r="A20" s="26" t="s">
        <v>136</v>
      </c>
      <c r="B20" s="45">
        <v>3768</v>
      </c>
      <c r="C20" s="48">
        <v>71980</v>
      </c>
      <c r="D20" s="48">
        <v>9672</v>
      </c>
      <c r="E20" s="48">
        <v>81652</v>
      </c>
      <c r="F20" s="86">
        <v>8.799290707983895E-2</v>
      </c>
      <c r="G20" s="86">
        <v>-9.8630452296006449E-2</v>
      </c>
      <c r="H20" s="86">
        <v>6.7066718286230481E-2</v>
      </c>
      <c r="I20" s="86">
        <v>-3.8407588003473381E-2</v>
      </c>
      <c r="J20" s="66">
        <v>0.23493360572012256</v>
      </c>
      <c r="K20" s="66">
        <v>-1.251708249180645E-2</v>
      </c>
      <c r="L20" s="66">
        <f t="shared" si="0"/>
        <v>2.2017247077238222E-3</v>
      </c>
    </row>
    <row r="21" spans="1:22" s="25" customFormat="1" x14ac:dyDescent="0.2">
      <c r="A21" s="26" t="s">
        <v>137</v>
      </c>
      <c r="B21" s="45">
        <v>27249</v>
      </c>
      <c r="C21" s="48">
        <v>901023</v>
      </c>
      <c r="D21" s="48">
        <v>31191</v>
      </c>
      <c r="E21" s="48">
        <v>932214</v>
      </c>
      <c r="F21" s="86">
        <v>5.2437722032125191E-2</v>
      </c>
      <c r="G21" s="86">
        <v>0.23419171554252199</v>
      </c>
      <c r="H21" s="86">
        <v>5.7116871412427245E-2</v>
      </c>
      <c r="I21" s="86">
        <v>3.5523388119217396E-2</v>
      </c>
      <c r="J21" s="66">
        <v>0.15801002413217005</v>
      </c>
      <c r="K21" s="66">
        <v>3.9204942994207362E-2</v>
      </c>
      <c r="L21" s="66">
        <f t="shared" si="0"/>
        <v>2.5136905362833188E-2</v>
      </c>
    </row>
    <row r="22" spans="1:22" s="25" customFormat="1" ht="22.5" x14ac:dyDescent="0.2">
      <c r="A22" s="26" t="s">
        <v>138</v>
      </c>
      <c r="B22" s="45">
        <v>215080</v>
      </c>
      <c r="C22" s="48">
        <v>7445902</v>
      </c>
      <c r="D22" s="48">
        <v>132078</v>
      </c>
      <c r="E22" s="48">
        <v>7577980</v>
      </c>
      <c r="F22" s="86">
        <v>6.1788529787062868E-2</v>
      </c>
      <c r="G22" s="86">
        <v>0.13460827352112942</v>
      </c>
      <c r="H22" s="86">
        <v>6.2908046054706207E-2</v>
      </c>
      <c r="I22" s="86">
        <v>4.5642376583906637E-2</v>
      </c>
      <c r="J22" s="66">
        <v>0.10372202630655324</v>
      </c>
      <c r="K22" s="66">
        <v>4.6603218456146386E-2</v>
      </c>
      <c r="L22" s="66">
        <f t="shared" si="0"/>
        <v>0.20433823789542169</v>
      </c>
    </row>
    <row r="23" spans="1:22" s="25" customFormat="1" x14ac:dyDescent="0.2">
      <c r="A23" s="26" t="s">
        <v>238</v>
      </c>
      <c r="B23" s="46">
        <v>1065589</v>
      </c>
      <c r="C23" s="121">
        <v>33683221</v>
      </c>
      <c r="D23" s="127">
        <v>3402251</v>
      </c>
      <c r="E23" s="127">
        <v>37085472</v>
      </c>
      <c r="F23" s="138">
        <v>1.1407380385576538E-2</v>
      </c>
      <c r="G23" s="87">
        <v>5.4701226037147631E-2</v>
      </c>
      <c r="H23" s="87">
        <v>1.5006015935966611E-2</v>
      </c>
      <c r="I23" s="87">
        <v>9.6479728455228855E-3</v>
      </c>
      <c r="J23" s="67">
        <v>7.2090987737931045E-2</v>
      </c>
      <c r="K23" s="67">
        <v>1.504450251979585E-2</v>
      </c>
      <c r="L23" s="67">
        <f t="shared" si="0"/>
        <v>1</v>
      </c>
    </row>
    <row r="24" spans="1:22" s="25" customFormat="1" x14ac:dyDescent="0.2">
      <c r="A24" s="3" t="s">
        <v>246</v>
      </c>
      <c r="B24" s="27"/>
      <c r="C24" s="27"/>
      <c r="D24" s="27"/>
      <c r="E24" s="27"/>
      <c r="F24" s="27"/>
      <c r="G24" s="27"/>
      <c r="H24" s="28"/>
      <c r="I24" s="28"/>
      <c r="J24" s="34"/>
      <c r="K24" s="34"/>
      <c r="L24" s="34"/>
      <c r="M24" s="34"/>
      <c r="N24" s="34"/>
      <c r="O24" s="34"/>
      <c r="P24" s="34"/>
      <c r="Q24" s="34"/>
      <c r="R24" s="34"/>
      <c r="S24" s="34"/>
      <c r="T24" s="34"/>
      <c r="U24" s="34"/>
      <c r="V24" s="29"/>
    </row>
    <row r="25" spans="1:22" s="25" customFormat="1" x14ac:dyDescent="0.2">
      <c r="A25" s="27"/>
      <c r="B25" s="27"/>
      <c r="C25" s="27"/>
      <c r="D25" s="27"/>
      <c r="E25" s="27"/>
      <c r="F25" s="27"/>
      <c r="G25" s="27"/>
      <c r="H25" s="28"/>
      <c r="I25" s="28"/>
      <c r="J25" s="34"/>
      <c r="K25" s="34"/>
      <c r="L25" s="34"/>
      <c r="M25" s="34"/>
      <c r="N25" s="34"/>
      <c r="O25" s="34"/>
      <c r="P25" s="34"/>
      <c r="Q25" s="34"/>
      <c r="R25" s="34"/>
      <c r="S25" s="34"/>
      <c r="T25" s="34"/>
      <c r="U25" s="34"/>
      <c r="V25" s="29"/>
    </row>
    <row r="26" spans="1:22" s="25" customFormat="1" x14ac:dyDescent="0.2">
      <c r="A26" s="27"/>
      <c r="B26" s="27"/>
      <c r="C26" s="27"/>
      <c r="D26" s="27"/>
      <c r="F26" s="27"/>
      <c r="G26" s="27"/>
      <c r="H26" s="28"/>
      <c r="I26" s="28"/>
      <c r="J26" s="34"/>
      <c r="K26" s="34"/>
      <c r="L26" s="34"/>
      <c r="M26" s="34"/>
      <c r="N26" s="34"/>
      <c r="O26" s="34"/>
      <c r="P26" s="34"/>
      <c r="Q26" s="34"/>
      <c r="R26" s="34"/>
      <c r="S26" s="34"/>
      <c r="T26" s="34"/>
      <c r="U26" s="34"/>
      <c r="V26" s="29"/>
    </row>
    <row r="27" spans="1:22" s="25" customFormat="1" x14ac:dyDescent="0.2">
      <c r="A27" s="27"/>
      <c r="B27" s="27"/>
      <c r="C27" s="27"/>
      <c r="D27" s="27"/>
      <c r="F27" s="30"/>
      <c r="G27" s="30"/>
      <c r="H27" s="28"/>
      <c r="I27" s="28"/>
      <c r="J27" s="34"/>
      <c r="K27" s="34"/>
      <c r="L27" s="34"/>
      <c r="M27" s="34"/>
      <c r="N27" s="34"/>
      <c r="O27" s="34"/>
      <c r="P27" s="34"/>
      <c r="Q27" s="34"/>
      <c r="R27" s="34"/>
      <c r="S27" s="34"/>
      <c r="T27" s="34"/>
      <c r="U27" s="34"/>
      <c r="V27" s="24"/>
    </row>
    <row r="28" spans="1:22" s="25" customFormat="1" ht="12.75" customHeight="1" x14ac:dyDescent="0.2">
      <c r="B28" s="176">
        <v>2014</v>
      </c>
      <c r="C28" s="176"/>
      <c r="D28" s="176"/>
      <c r="E28" s="176"/>
      <c r="F28" s="165" t="s">
        <v>145</v>
      </c>
      <c r="G28" s="166"/>
      <c r="H28" s="167"/>
      <c r="I28" s="165" t="s">
        <v>272</v>
      </c>
      <c r="J28" s="166"/>
      <c r="K28" s="167"/>
    </row>
    <row r="29" spans="1:22" s="25" customFormat="1" ht="67.5" x14ac:dyDescent="0.2">
      <c r="A29" s="19" t="s">
        <v>252</v>
      </c>
      <c r="B29" s="129" t="s">
        <v>49</v>
      </c>
      <c r="C29" s="129" t="s">
        <v>50</v>
      </c>
      <c r="D29" s="129" t="s">
        <v>51</v>
      </c>
      <c r="E29" s="129" t="s">
        <v>143</v>
      </c>
      <c r="F29" s="129" t="s">
        <v>50</v>
      </c>
      <c r="G29" s="129" t="s">
        <v>51</v>
      </c>
      <c r="H29" s="129" t="s">
        <v>143</v>
      </c>
      <c r="I29" s="129" t="s">
        <v>50</v>
      </c>
      <c r="J29" s="129" t="s">
        <v>51</v>
      </c>
      <c r="K29" s="129" t="s">
        <v>143</v>
      </c>
      <c r="L29" s="129" t="s">
        <v>144</v>
      </c>
    </row>
    <row r="30" spans="1:22" s="7" customFormat="1" x14ac:dyDescent="0.2">
      <c r="A30" s="35" t="s">
        <v>139</v>
      </c>
      <c r="B30" s="45">
        <v>1022748</v>
      </c>
      <c r="C30" s="48">
        <v>32678070</v>
      </c>
      <c r="D30" s="48">
        <v>3095036</v>
      </c>
      <c r="E30" s="48">
        <v>35773106</v>
      </c>
      <c r="F30" s="86">
        <v>1.2841776131004021E-2</v>
      </c>
      <c r="G30" s="86">
        <v>6.3290644748679056E-2</v>
      </c>
      <c r="H30" s="86">
        <v>1.6759495687893748E-2</v>
      </c>
      <c r="I30" s="86">
        <v>9.6733268134984972E-3</v>
      </c>
      <c r="J30" s="66">
        <v>7.4532366347522166E-2</v>
      </c>
      <c r="K30" s="66">
        <v>1.4943595915517766E-2</v>
      </c>
      <c r="L30" s="66">
        <f>E30/$E$34</f>
        <v>0.96461239592690096</v>
      </c>
      <c r="M30" s="25"/>
    </row>
    <row r="31" spans="1:22" s="7" customFormat="1" x14ac:dyDescent="0.2">
      <c r="A31" s="35" t="s">
        <v>140</v>
      </c>
      <c r="B31" s="45">
        <v>8965</v>
      </c>
      <c r="C31" s="48">
        <v>260838</v>
      </c>
      <c r="D31" s="48">
        <v>82098</v>
      </c>
      <c r="E31" s="48">
        <v>342936</v>
      </c>
      <c r="F31" s="86">
        <v>-7.2472386447778835E-3</v>
      </c>
      <c r="G31" s="86">
        <v>3.1079824677912073E-2</v>
      </c>
      <c r="H31" s="86">
        <v>1.9943517628905E-3</v>
      </c>
      <c r="I31" s="86">
        <v>4.9698178248738225E-3</v>
      </c>
      <c r="J31" s="66">
        <v>-3.8586300984858241E-2</v>
      </c>
      <c r="K31" s="66">
        <v>-5.8374860164751349E-3</v>
      </c>
      <c r="L31" s="66">
        <f t="shared" ref="L31:L34" si="1">E31/$E$34</f>
        <v>9.2471790570711893E-3</v>
      </c>
      <c r="M31" s="25"/>
    </row>
    <row r="32" spans="1:22" s="7" customFormat="1" x14ac:dyDescent="0.2">
      <c r="A32" s="35" t="s">
        <v>141</v>
      </c>
      <c r="B32" s="45">
        <v>23815</v>
      </c>
      <c r="C32" s="48">
        <v>506355</v>
      </c>
      <c r="D32" s="48">
        <v>116246</v>
      </c>
      <c r="E32" s="48">
        <v>622601</v>
      </c>
      <c r="F32" s="86">
        <v>-2.6038059679022011E-2</v>
      </c>
      <c r="G32" s="86">
        <v>1.3796253997259023E-2</v>
      </c>
      <c r="H32" s="86">
        <v>-1.9234550408379184E-2</v>
      </c>
      <c r="I32" s="86">
        <v>-2.1611856088418285E-2</v>
      </c>
      <c r="J32" s="66">
        <v>4.7638788752703679E-2</v>
      </c>
      <c r="K32" s="66">
        <v>-9.3858392999204461E-3</v>
      </c>
      <c r="L32" s="66">
        <f t="shared" si="1"/>
        <v>1.6788272237710768E-2</v>
      </c>
      <c r="M32" s="25"/>
    </row>
    <row r="33" spans="1:24" s="7" customFormat="1" x14ac:dyDescent="0.2">
      <c r="A33" s="35" t="s">
        <v>142</v>
      </c>
      <c r="B33" s="45">
        <v>10212</v>
      </c>
      <c r="C33" s="48">
        <v>237958</v>
      </c>
      <c r="D33" s="48">
        <v>108871</v>
      </c>
      <c r="E33" s="48">
        <v>346829</v>
      </c>
      <c r="F33" s="86">
        <v>-7.7001759511041143E-2</v>
      </c>
      <c r="G33" s="86">
        <v>-0.10023630984500308</v>
      </c>
      <c r="H33" s="86">
        <v>-8.4239476948401976E-2</v>
      </c>
      <c r="I33" s="86">
        <v>8.5213409767732465E-2</v>
      </c>
      <c r="J33" s="66">
        <v>0.12572379849449913</v>
      </c>
      <c r="K33" s="66">
        <v>9.7612228428564651E-2</v>
      </c>
      <c r="L33" s="66">
        <f t="shared" si="1"/>
        <v>9.352152778317073E-3</v>
      </c>
      <c r="M33" s="25"/>
    </row>
    <row r="34" spans="1:24" s="137" customFormat="1" x14ac:dyDescent="0.2">
      <c r="A34" s="36" t="s">
        <v>35</v>
      </c>
      <c r="B34" s="46">
        <v>1065589</v>
      </c>
      <c r="C34" s="49">
        <v>33683221</v>
      </c>
      <c r="D34" s="49">
        <v>3402251</v>
      </c>
      <c r="E34" s="49">
        <v>37085472</v>
      </c>
      <c r="F34" s="87">
        <v>1.1407380385576538E-2</v>
      </c>
      <c r="G34" s="87">
        <v>5.4701226037147631E-2</v>
      </c>
      <c r="H34" s="87">
        <v>1.5006015935966611E-2</v>
      </c>
      <c r="I34" s="87">
        <v>9.6479728455228855E-3</v>
      </c>
      <c r="J34" s="67">
        <v>7.2090987737931045E-2</v>
      </c>
      <c r="K34" s="67">
        <v>1.504450251979585E-2</v>
      </c>
      <c r="L34" s="67">
        <f t="shared" si="1"/>
        <v>1</v>
      </c>
      <c r="M34" s="136"/>
    </row>
    <row r="35" spans="1:24" s="7" customFormat="1" x14ac:dyDescent="0.2">
      <c r="A35" s="3" t="s">
        <v>246</v>
      </c>
      <c r="B35" s="11"/>
      <c r="C35" s="13"/>
      <c r="D35" s="13"/>
      <c r="E35" s="13"/>
      <c r="F35" s="12"/>
      <c r="G35" s="8"/>
      <c r="H35" s="8"/>
      <c r="I35" s="8"/>
      <c r="J35" s="8"/>
      <c r="K35" s="8"/>
      <c r="L35" s="8"/>
      <c r="M35" s="8"/>
      <c r="N35" s="8"/>
      <c r="O35" s="8"/>
      <c r="P35" s="8"/>
      <c r="Q35" s="8"/>
      <c r="R35" s="8"/>
      <c r="S35" s="8"/>
      <c r="T35" s="8"/>
      <c r="U35" s="9"/>
      <c r="V35" s="9"/>
      <c r="W35" s="9"/>
      <c r="X35" s="9"/>
    </row>
    <row r="36" spans="1:24" s="7" customFormat="1" x14ac:dyDescent="0.2">
      <c r="A36" s="11"/>
      <c r="B36" s="11"/>
      <c r="C36" s="13"/>
      <c r="D36" s="13"/>
      <c r="E36" s="13"/>
      <c r="F36" s="12"/>
      <c r="G36" s="8"/>
      <c r="H36" s="8"/>
      <c r="I36" s="8"/>
      <c r="J36" s="8"/>
      <c r="K36" s="8"/>
      <c r="L36" s="8"/>
      <c r="M36" s="8"/>
      <c r="N36" s="8"/>
      <c r="O36" s="8"/>
      <c r="P36" s="8"/>
      <c r="Q36" s="8"/>
      <c r="R36" s="8"/>
      <c r="S36" s="8"/>
      <c r="T36" s="8"/>
      <c r="U36" s="9"/>
      <c r="V36" s="9"/>
      <c r="W36" s="9"/>
      <c r="X36" s="9"/>
    </row>
    <row r="37" spans="1:24" s="7" customFormat="1" x14ac:dyDescent="0.2">
      <c r="A37" s="11"/>
      <c r="B37" s="11"/>
      <c r="C37" s="13"/>
      <c r="D37" s="13"/>
      <c r="E37" s="13"/>
      <c r="F37" s="12"/>
      <c r="G37" s="8"/>
      <c r="H37" s="8"/>
      <c r="I37" s="8"/>
      <c r="J37" s="8"/>
      <c r="K37" s="8"/>
      <c r="L37" s="8"/>
      <c r="M37" s="8"/>
      <c r="N37" s="8"/>
      <c r="O37" s="8"/>
      <c r="P37" s="8"/>
      <c r="Q37" s="8"/>
      <c r="R37" s="8"/>
      <c r="S37" s="8"/>
      <c r="T37" s="8"/>
      <c r="U37" s="9"/>
      <c r="V37" s="9"/>
      <c r="W37" s="9"/>
      <c r="X37" s="9"/>
    </row>
    <row r="38" spans="1:24" s="7" customFormat="1" x14ac:dyDescent="0.2">
      <c r="A38" s="80"/>
      <c r="B38" s="81"/>
      <c r="C38" s="15"/>
      <c r="D38" s="15"/>
      <c r="E38" s="15"/>
      <c r="F38" s="14"/>
      <c r="G38" s="16"/>
      <c r="H38" s="16"/>
      <c r="I38" s="16"/>
      <c r="J38" s="16"/>
      <c r="K38" s="16"/>
      <c r="L38" s="16"/>
      <c r="M38" s="16"/>
      <c r="N38" s="16"/>
      <c r="O38" s="16"/>
      <c r="P38" s="16"/>
      <c r="Q38" s="16"/>
      <c r="R38" s="16"/>
      <c r="S38" s="16"/>
      <c r="T38" s="16"/>
      <c r="U38" s="17"/>
      <c r="V38" s="17"/>
      <c r="W38" s="17"/>
      <c r="X38" s="17"/>
    </row>
    <row r="39" spans="1:24" x14ac:dyDescent="0.2">
      <c r="A39" s="175" t="s">
        <v>294</v>
      </c>
      <c r="B39" s="175"/>
      <c r="C39" s="175"/>
      <c r="D39" s="175"/>
      <c r="F39" s="175" t="s">
        <v>295</v>
      </c>
      <c r="G39" s="175"/>
      <c r="H39" s="175"/>
      <c r="I39" s="175"/>
      <c r="J39" s="175"/>
      <c r="K39" s="132"/>
      <c r="L39" s="132"/>
      <c r="M39" s="132"/>
      <c r="N39" s="132"/>
      <c r="O39" s="132"/>
      <c r="P39" s="132"/>
      <c r="Q39" s="132"/>
      <c r="R39" s="132"/>
    </row>
    <row r="40" spans="1:24" x14ac:dyDescent="0.2">
      <c r="I40" s="2"/>
      <c r="J40" s="195"/>
      <c r="K40" s="195"/>
      <c r="L40" s="195"/>
      <c r="M40" s="195"/>
      <c r="N40" s="195"/>
      <c r="O40" s="195"/>
      <c r="P40" s="195"/>
      <c r="Q40" s="195"/>
      <c r="R40" s="195"/>
      <c r="S40" s="195"/>
      <c r="T40" s="195"/>
      <c r="U40" s="195"/>
      <c r="V40" s="195"/>
      <c r="W40" s="195"/>
      <c r="X40" s="195"/>
    </row>
  </sheetData>
  <mergeCells count="9">
    <mergeCell ref="J40:X40"/>
    <mergeCell ref="B11:E11"/>
    <mergeCell ref="F11:H11"/>
    <mergeCell ref="I11:K11"/>
    <mergeCell ref="B28:E28"/>
    <mergeCell ref="F28:H28"/>
    <mergeCell ref="I28:K28"/>
    <mergeCell ref="F39:J39"/>
    <mergeCell ref="A39:D39"/>
  </mergeCells>
  <pageMargins left="0.70866141732283472" right="0.70866141732283472" top="0.74803149606299213" bottom="0.74803149606299213" header="0.31496062992125984" footer="0.31496062992125984"/>
  <pageSetup paperSize="9" scale="53" orientation="landscape" r:id="rId1"/>
  <headerFooter>
    <oddHeader>&amp;CPartie 3 &amp;K0AC0E9Analyse de l’activité de SSR</oddHeader>
  </headerFooter>
  <rowBreaks count="1" manualBreakCount="1">
    <brk id="3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9:AC46"/>
  <sheetViews>
    <sheetView topLeftCell="A28" zoomScaleNormal="100" workbookViewId="0">
      <selection activeCell="G29" sqref="G29"/>
    </sheetView>
  </sheetViews>
  <sheetFormatPr baseColWidth="10" defaultColWidth="9.140625" defaultRowHeight="12.75" x14ac:dyDescent="0.2"/>
  <cols>
    <col min="1" max="1" width="12.7109375" style="1" bestFit="1" customWidth="1"/>
    <col min="2" max="4" width="11.140625" style="1" customWidth="1"/>
    <col min="5" max="5" width="10.7109375" style="1" customWidth="1"/>
    <col min="6" max="6" width="11.140625" style="1" customWidth="1"/>
    <col min="7" max="8" width="11.140625" style="2" customWidth="1"/>
    <col min="9" max="9" width="9.7109375" style="2" customWidth="1"/>
    <col min="10" max="12" width="11.140625" style="2" customWidth="1"/>
    <col min="13" max="13" width="13" style="2" customWidth="1"/>
    <col min="14" max="16" width="11.140625" style="2" customWidth="1"/>
    <col min="17" max="17" width="13" style="2" customWidth="1"/>
    <col min="18" max="18" width="10.7109375" style="2" customWidth="1"/>
    <col min="19" max="19" width="10.5703125" style="2" customWidth="1"/>
    <col min="20" max="20" width="9.7109375" style="2" customWidth="1"/>
    <col min="21" max="21" width="10.42578125" style="1" customWidth="1"/>
    <col min="22" max="22" width="10.85546875" style="1" customWidth="1"/>
    <col min="23" max="23" width="9.5703125" style="1" customWidth="1"/>
    <col min="24" max="24" width="13.85546875" style="1" bestFit="1" customWidth="1"/>
    <col min="25" max="25" width="14.85546875" style="1" bestFit="1" customWidth="1"/>
    <col min="26" max="26" width="12.42578125" style="1" bestFit="1" customWidth="1"/>
    <col min="27" max="38" width="9.28515625" style="1" bestFit="1" customWidth="1"/>
    <col min="39" max="16384" width="9.140625" style="1"/>
  </cols>
  <sheetData>
    <row r="9" spans="1:29" x14ac:dyDescent="0.2">
      <c r="U9" s="14"/>
      <c r="V9" s="14"/>
      <c r="W9" s="14"/>
      <c r="X9" s="14"/>
      <c r="Y9" s="14"/>
      <c r="Z9" s="14"/>
      <c r="AA9" s="14"/>
      <c r="AB9" s="14"/>
      <c r="AC9" s="14"/>
    </row>
    <row r="10" spans="1:29" ht="15" customHeight="1" x14ac:dyDescent="0.2">
      <c r="A10" s="20"/>
      <c r="B10" s="176">
        <v>2014</v>
      </c>
      <c r="C10" s="176"/>
      <c r="D10" s="176"/>
      <c r="E10" s="176"/>
      <c r="F10" s="165" t="s">
        <v>145</v>
      </c>
      <c r="G10" s="166"/>
      <c r="H10" s="167"/>
      <c r="I10" s="165" t="s">
        <v>272</v>
      </c>
      <c r="J10" s="166"/>
      <c r="K10" s="167"/>
      <c r="L10" s="14"/>
      <c r="M10" s="14"/>
      <c r="N10" s="14"/>
      <c r="O10" s="14"/>
      <c r="P10" s="14"/>
      <c r="Q10" s="14"/>
      <c r="R10" s="1"/>
      <c r="S10" s="1"/>
      <c r="T10" s="1"/>
    </row>
    <row r="11" spans="1:29" ht="56.25" x14ac:dyDescent="0.2">
      <c r="A11" s="19" t="s">
        <v>249</v>
      </c>
      <c r="B11" s="129" t="s">
        <v>49</v>
      </c>
      <c r="C11" s="129" t="s">
        <v>50</v>
      </c>
      <c r="D11" s="129" t="s">
        <v>51</v>
      </c>
      <c r="E11" s="129" t="s">
        <v>143</v>
      </c>
      <c r="F11" s="129" t="s">
        <v>50</v>
      </c>
      <c r="G11" s="129" t="s">
        <v>51</v>
      </c>
      <c r="H11" s="129" t="s">
        <v>143</v>
      </c>
      <c r="I11" s="129" t="s">
        <v>50</v>
      </c>
      <c r="J11" s="129" t="s">
        <v>51</v>
      </c>
      <c r="K11" s="129" t="s">
        <v>143</v>
      </c>
      <c r="L11" s="157" t="s">
        <v>30</v>
      </c>
      <c r="M11" s="157" t="s">
        <v>144</v>
      </c>
      <c r="N11" s="14"/>
      <c r="O11" s="14"/>
      <c r="P11" s="14"/>
      <c r="Q11" s="14"/>
      <c r="R11" s="14"/>
      <c r="S11" s="14"/>
      <c r="T11" s="1"/>
    </row>
    <row r="12" spans="1:29" s="4" customFormat="1" x14ac:dyDescent="0.2">
      <c r="A12" s="10" t="s">
        <v>37</v>
      </c>
      <c r="B12" s="45">
        <v>695457</v>
      </c>
      <c r="C12" s="48">
        <v>21692736</v>
      </c>
      <c r="D12" s="48">
        <v>2093383</v>
      </c>
      <c r="E12" s="48">
        <v>23786119</v>
      </c>
      <c r="F12" s="83">
        <v>2.5254874640007474E-3</v>
      </c>
      <c r="G12" s="83">
        <v>3.5196378004164086E-2</v>
      </c>
      <c r="H12" s="83">
        <v>5.1916216542407792E-3</v>
      </c>
      <c r="I12" s="83">
        <v>6.5921773567784679E-4</v>
      </c>
      <c r="J12" s="83">
        <v>5.035127804453126E-2</v>
      </c>
      <c r="K12" s="83">
        <v>4.839297131913143E-3</v>
      </c>
      <c r="L12" s="42">
        <v>0.20853121177262013</v>
      </c>
      <c r="M12" s="42">
        <f>E12/$E$14</f>
        <v>0.6413864437265353</v>
      </c>
    </row>
    <row r="13" spans="1:29" s="4" customFormat="1" x14ac:dyDescent="0.2">
      <c r="A13" s="10" t="s">
        <v>38</v>
      </c>
      <c r="B13" s="45">
        <v>370132</v>
      </c>
      <c r="C13" s="48">
        <v>11990485</v>
      </c>
      <c r="D13" s="48">
        <v>1308868</v>
      </c>
      <c r="E13" s="48">
        <v>13299353</v>
      </c>
      <c r="F13" s="83">
        <v>2.8320843335032372E-2</v>
      </c>
      <c r="G13" s="83">
        <v>8.9815762538382804E-2</v>
      </c>
      <c r="H13" s="83">
        <v>3.360748218575179E-2</v>
      </c>
      <c r="I13" s="83">
        <v>2.6335551888787914E-2</v>
      </c>
      <c r="J13" s="83">
        <v>0.10926742506925649</v>
      </c>
      <c r="K13" s="83">
        <v>3.3854929014462243E-2</v>
      </c>
      <c r="L13" s="42">
        <v>0.79146878822737987</v>
      </c>
      <c r="M13" s="42">
        <f>E13/$E$14</f>
        <v>0.3586135562734647</v>
      </c>
    </row>
    <row r="14" spans="1:29" s="4" customFormat="1" x14ac:dyDescent="0.2">
      <c r="A14" s="10" t="s">
        <v>35</v>
      </c>
      <c r="B14" s="46">
        <v>1065589</v>
      </c>
      <c r="C14" s="49">
        <v>33683221</v>
      </c>
      <c r="D14" s="49">
        <v>3402251</v>
      </c>
      <c r="E14" s="49">
        <v>37085472</v>
      </c>
      <c r="F14" s="84">
        <v>1.1407380385576538E-2</v>
      </c>
      <c r="G14" s="84">
        <v>5.4701226037147631E-2</v>
      </c>
      <c r="H14" s="84">
        <v>1.5006015935966611E-2</v>
      </c>
      <c r="I14" s="84">
        <v>9.6479728455228855E-3</v>
      </c>
      <c r="J14" s="84">
        <v>7.2090987737931045E-2</v>
      </c>
      <c r="K14" s="84">
        <v>1.504450251979585E-2</v>
      </c>
      <c r="L14" s="43">
        <v>1</v>
      </c>
      <c r="M14" s="43">
        <v>1</v>
      </c>
    </row>
    <row r="15" spans="1:29" x14ac:dyDescent="0.2">
      <c r="A15" s="3" t="s">
        <v>246</v>
      </c>
      <c r="B15" s="90"/>
      <c r="C15" s="90"/>
      <c r="D15" s="90"/>
      <c r="E15" s="90"/>
      <c r="F15" s="90"/>
      <c r="G15" s="90"/>
      <c r="H15" s="90"/>
      <c r="I15" s="90"/>
      <c r="J15" s="90"/>
      <c r="K15" s="90"/>
      <c r="L15" s="91"/>
      <c r="M15" s="90"/>
      <c r="N15" s="90"/>
      <c r="O15" s="90"/>
      <c r="P15" s="90"/>
      <c r="Q15" s="90"/>
      <c r="R15" s="90"/>
      <c r="S15" s="90"/>
      <c r="T15" s="90"/>
      <c r="U15" s="90"/>
      <c r="V15" s="90"/>
      <c r="W15" s="90"/>
    </row>
    <row r="16" spans="1:29" x14ac:dyDescent="0.2">
      <c r="A16" s="3"/>
      <c r="B16" s="90"/>
      <c r="C16" s="90"/>
      <c r="D16" s="90"/>
      <c r="E16" s="90"/>
      <c r="F16" s="90"/>
      <c r="G16" s="90"/>
      <c r="H16" s="90"/>
      <c r="I16" s="90"/>
      <c r="J16" s="90"/>
      <c r="K16" s="90"/>
      <c r="L16" s="91"/>
      <c r="M16" s="90"/>
      <c r="N16" s="90"/>
      <c r="O16" s="90"/>
      <c r="P16" s="90"/>
      <c r="Q16" s="90"/>
      <c r="R16" s="90"/>
      <c r="S16" s="90"/>
      <c r="T16" s="90"/>
      <c r="U16" s="90"/>
      <c r="V16" s="90"/>
      <c r="W16" s="90"/>
    </row>
    <row r="17" spans="1:25" x14ac:dyDescent="0.2">
      <c r="A17" s="3"/>
      <c r="B17" s="90"/>
      <c r="C17" s="90"/>
      <c r="D17" s="90"/>
      <c r="E17" s="90"/>
      <c r="F17" s="90"/>
      <c r="G17" s="90"/>
      <c r="H17" s="90"/>
      <c r="I17" s="90"/>
      <c r="J17" s="90"/>
      <c r="K17" s="90"/>
      <c r="L17" s="91"/>
      <c r="M17" s="90"/>
      <c r="N17" s="90"/>
      <c r="O17" s="90"/>
      <c r="P17" s="90"/>
      <c r="Q17" s="90"/>
      <c r="R17" s="90"/>
      <c r="S17" s="90"/>
      <c r="T17" s="90"/>
      <c r="U17" s="90"/>
      <c r="V17" s="90"/>
      <c r="W17" s="90"/>
    </row>
    <row r="18" spans="1:25" x14ac:dyDescent="0.2">
      <c r="A18" s="3"/>
      <c r="B18" s="90"/>
      <c r="C18" s="90"/>
      <c r="D18" s="90"/>
      <c r="E18" s="90"/>
      <c r="F18" s="90"/>
      <c r="G18" s="90"/>
      <c r="H18" s="90"/>
      <c r="I18" s="90"/>
      <c r="J18" s="90"/>
      <c r="K18" s="90"/>
      <c r="L18" s="91"/>
      <c r="M18" s="90"/>
      <c r="N18" s="90"/>
      <c r="O18" s="90"/>
      <c r="P18" s="90"/>
      <c r="Q18" s="90"/>
      <c r="R18" s="90"/>
      <c r="S18" s="90"/>
      <c r="T18" s="90"/>
      <c r="U18" s="90"/>
      <c r="V18" s="90"/>
      <c r="W18" s="90"/>
    </row>
    <row r="19" spans="1:25" x14ac:dyDescent="0.2">
      <c r="A19" s="175" t="s">
        <v>275</v>
      </c>
      <c r="B19" s="175"/>
      <c r="C19" s="175"/>
      <c r="D19" s="175"/>
      <c r="E19" s="52"/>
      <c r="F19" s="52"/>
      <c r="G19" s="52"/>
      <c r="H19" s="168" t="s">
        <v>276</v>
      </c>
      <c r="I19" s="168"/>
      <c r="J19" s="168"/>
      <c r="K19" s="168"/>
      <c r="L19" s="168"/>
      <c r="M19" s="168"/>
      <c r="N19" s="130"/>
      <c r="O19" s="130"/>
      <c r="P19" s="130"/>
      <c r="Q19" s="130"/>
      <c r="R19" s="38"/>
      <c r="S19" s="89"/>
      <c r="T19" s="89"/>
      <c r="U19" s="89"/>
      <c r="V19" s="89"/>
      <c r="W19" s="89"/>
      <c r="X19" s="89"/>
      <c r="Y19" s="89"/>
    </row>
    <row r="21" spans="1:25" x14ac:dyDescent="0.2">
      <c r="D21" s="125"/>
      <c r="E21" s="125"/>
    </row>
    <row r="38" spans="1:5" ht="12.75" customHeight="1" x14ac:dyDescent="0.2">
      <c r="A38" s="169" t="s">
        <v>249</v>
      </c>
      <c r="B38" s="170" t="s">
        <v>39</v>
      </c>
      <c r="C38" s="171"/>
      <c r="D38" s="172"/>
      <c r="E38" s="173" t="s">
        <v>278</v>
      </c>
    </row>
    <row r="39" spans="1:5" ht="21.75" customHeight="1" x14ac:dyDescent="0.2">
      <c r="A39" s="169"/>
      <c r="B39" s="131">
        <v>2012</v>
      </c>
      <c r="C39" s="131">
        <v>2013</v>
      </c>
      <c r="D39" s="131">
        <v>2014</v>
      </c>
      <c r="E39" s="174"/>
    </row>
    <row r="40" spans="1:5" x14ac:dyDescent="0.2">
      <c r="A40" s="103" t="s">
        <v>40</v>
      </c>
      <c r="B40" s="53">
        <v>36.707371984978188</v>
      </c>
      <c r="C40" s="53">
        <v>36.600260400385132</v>
      </c>
      <c r="D40" s="53">
        <v>36.474863671974994</v>
      </c>
      <c r="E40" s="57">
        <v>645915</v>
      </c>
    </row>
    <row r="41" spans="1:5" x14ac:dyDescent="0.2">
      <c r="A41" s="103" t="s">
        <v>38</v>
      </c>
      <c r="B41" s="104">
        <v>36.379814281899904</v>
      </c>
      <c r="C41" s="104">
        <v>36.830313768574186</v>
      </c>
      <c r="D41" s="104">
        <v>37.075994251483372</v>
      </c>
      <c r="E41" s="58">
        <v>352914</v>
      </c>
    </row>
    <row r="42" spans="1:5" x14ac:dyDescent="0.2">
      <c r="A42" s="103" t="s">
        <v>41</v>
      </c>
      <c r="B42" s="54">
        <v>37.485524600280975</v>
      </c>
      <c r="C42" s="54">
        <v>37.572472754329397</v>
      </c>
      <c r="D42" s="54">
        <v>37.583655706493509</v>
      </c>
      <c r="E42" s="59">
        <v>974928</v>
      </c>
    </row>
    <row r="43" spans="1:5" x14ac:dyDescent="0.2">
      <c r="A43" s="3" t="s">
        <v>36</v>
      </c>
    </row>
    <row r="44" spans="1:5" x14ac:dyDescent="0.2">
      <c r="A44" s="160" t="s">
        <v>305</v>
      </c>
    </row>
    <row r="45" spans="1:5" x14ac:dyDescent="0.2">
      <c r="A45" s="160" t="s">
        <v>306</v>
      </c>
      <c r="B45" s="95"/>
      <c r="C45" s="95"/>
      <c r="D45" s="95"/>
    </row>
    <row r="46" spans="1:5" x14ac:dyDescent="0.2">
      <c r="B46" s="95"/>
      <c r="C46" s="95"/>
      <c r="D46" s="95"/>
    </row>
  </sheetData>
  <mergeCells count="8">
    <mergeCell ref="I10:K10"/>
    <mergeCell ref="H19:M19"/>
    <mergeCell ref="A38:A39"/>
    <mergeCell ref="B38:D38"/>
    <mergeCell ref="E38:E39"/>
    <mergeCell ref="A19:D19"/>
    <mergeCell ref="F10:H10"/>
    <mergeCell ref="B10:E10"/>
  </mergeCells>
  <pageMargins left="0.70866141732283472" right="0.70866141732283472" top="0.74803149606299213" bottom="0.74803149606299213" header="0.31496062992125984" footer="0.31496062992125984"/>
  <pageSetup paperSize="9" scale="43" fitToWidth="0" orientation="landscape" r:id="rId1"/>
  <headerFooter>
    <oddHeader>&amp;CPartie 3 &amp;K0AC0E9Analyse de l’activité de SSR</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2:U44"/>
  <sheetViews>
    <sheetView topLeftCell="A22" zoomScaleNormal="100" workbookViewId="0">
      <selection activeCell="AB18" sqref="AB18"/>
    </sheetView>
  </sheetViews>
  <sheetFormatPr baseColWidth="10" defaultColWidth="9.140625" defaultRowHeight="12.75" x14ac:dyDescent="0.2"/>
  <cols>
    <col min="1" max="1" width="21.42578125" style="4" customWidth="1"/>
    <col min="2" max="7" width="10.7109375" style="4" customWidth="1"/>
    <col min="8" max="8" width="11" style="5" customWidth="1"/>
    <col min="9" max="9" width="9.7109375" style="5" customWidth="1"/>
    <col min="10" max="17" width="13" style="5" customWidth="1"/>
    <col min="18" max="19" width="10.7109375" style="5" customWidth="1"/>
    <col min="20" max="20" width="10.5703125" style="5" customWidth="1"/>
    <col min="21" max="21" width="9.7109375" style="5" customWidth="1"/>
    <col min="22" max="22" width="10.28515625" style="4" customWidth="1"/>
    <col min="23" max="16384" width="9.140625" style="4"/>
  </cols>
  <sheetData>
    <row r="12" spans="1:21" ht="16.5" customHeight="1" x14ac:dyDescent="0.2">
      <c r="A12" s="177" t="s">
        <v>247</v>
      </c>
      <c r="B12" s="176">
        <v>2014</v>
      </c>
      <c r="C12" s="176"/>
      <c r="D12" s="176"/>
      <c r="E12" s="176"/>
      <c r="F12" s="165" t="s">
        <v>145</v>
      </c>
      <c r="G12" s="166"/>
      <c r="H12" s="167"/>
      <c r="I12" s="165" t="s">
        <v>272</v>
      </c>
      <c r="J12" s="166"/>
      <c r="K12" s="167"/>
      <c r="L12" s="14"/>
      <c r="M12" s="14"/>
      <c r="N12" s="4"/>
      <c r="O12" s="4"/>
      <c r="P12" s="4"/>
      <c r="Q12" s="4"/>
      <c r="R12" s="4"/>
      <c r="S12" s="4"/>
      <c r="T12" s="4"/>
      <c r="U12" s="4"/>
    </row>
    <row r="13" spans="1:21" ht="67.5" x14ac:dyDescent="0.2">
      <c r="A13" s="177"/>
      <c r="B13" s="129" t="s">
        <v>49</v>
      </c>
      <c r="C13" s="129" t="s">
        <v>50</v>
      </c>
      <c r="D13" s="129" t="s">
        <v>51</v>
      </c>
      <c r="E13" s="129" t="s">
        <v>143</v>
      </c>
      <c r="F13" s="37" t="s">
        <v>50</v>
      </c>
      <c r="G13" s="37" t="s">
        <v>51</v>
      </c>
      <c r="H13" s="37" t="s">
        <v>143</v>
      </c>
      <c r="I13" s="37" t="s">
        <v>50</v>
      </c>
      <c r="J13" s="37" t="s">
        <v>51</v>
      </c>
      <c r="K13" s="37" t="s">
        <v>143</v>
      </c>
      <c r="L13" s="37" t="s">
        <v>30</v>
      </c>
      <c r="M13" s="37" t="s">
        <v>144</v>
      </c>
      <c r="N13" s="4"/>
      <c r="O13" s="4"/>
      <c r="P13" s="4"/>
      <c r="Q13" s="4"/>
      <c r="R13" s="4"/>
      <c r="S13" s="4"/>
      <c r="T13" s="4"/>
      <c r="U13" s="4"/>
    </row>
    <row r="14" spans="1:21" x14ac:dyDescent="0.2">
      <c r="A14" s="10" t="s">
        <v>10</v>
      </c>
      <c r="B14" s="44">
        <v>28630</v>
      </c>
      <c r="C14" s="47">
        <v>888991</v>
      </c>
      <c r="D14" s="47">
        <v>144822</v>
      </c>
      <c r="E14" s="47">
        <v>1033813</v>
      </c>
      <c r="F14" s="82">
        <v>1.11752554878588E-2</v>
      </c>
      <c r="G14" s="82">
        <v>5.3313975606158241E-2</v>
      </c>
      <c r="H14" s="82">
        <v>1.6544639562502905E-2</v>
      </c>
      <c r="I14" s="82">
        <v>-3.2559886533728745E-3</v>
      </c>
      <c r="J14" s="82">
        <v>6.7457802019606397E-2</v>
      </c>
      <c r="K14" s="82">
        <v>6.0803939410158971E-3</v>
      </c>
      <c r="L14" s="41">
        <v>1.1390505845655728E-2</v>
      </c>
      <c r="M14" s="41">
        <f>E14/$E$40</f>
        <v>2.7876495680033409E-2</v>
      </c>
      <c r="N14" s="4"/>
      <c r="O14" s="4"/>
      <c r="P14" s="4"/>
      <c r="Q14" s="4"/>
      <c r="R14" s="4"/>
      <c r="S14" s="4"/>
      <c r="T14" s="4"/>
      <c r="U14" s="4"/>
    </row>
    <row r="15" spans="1:21" x14ac:dyDescent="0.2">
      <c r="A15" s="10" t="s">
        <v>11</v>
      </c>
      <c r="B15" s="45">
        <v>60637</v>
      </c>
      <c r="C15" s="48">
        <v>1725711</v>
      </c>
      <c r="D15" s="48">
        <v>129326</v>
      </c>
      <c r="E15" s="48">
        <v>1855037</v>
      </c>
      <c r="F15" s="83">
        <v>-7.0714131447003887E-4</v>
      </c>
      <c r="G15" s="83">
        <v>6.9720145268105105E-2</v>
      </c>
      <c r="H15" s="83">
        <v>3.7734043761922702E-3</v>
      </c>
      <c r="I15" s="83">
        <v>-4.9494251137281332E-3</v>
      </c>
      <c r="J15" s="83">
        <v>3.3087295501022497E-2</v>
      </c>
      <c r="K15" s="83">
        <v>-2.3705666287910381E-3</v>
      </c>
      <c r="L15" s="42">
        <v>-7.9795525106330228E-3</v>
      </c>
      <c r="M15" s="42">
        <f t="shared" ref="M15:M39" si="0">E15/$E$40</f>
        <v>5.0020584880246369E-2</v>
      </c>
      <c r="N15" s="4"/>
      <c r="O15" s="4"/>
      <c r="P15" s="4"/>
      <c r="Q15" s="4"/>
      <c r="R15" s="4"/>
      <c r="S15" s="4"/>
      <c r="T15" s="4"/>
      <c r="U15" s="4"/>
    </row>
    <row r="16" spans="1:21" x14ac:dyDescent="0.2">
      <c r="A16" s="10" t="s">
        <v>12</v>
      </c>
      <c r="B16" s="45">
        <v>23793</v>
      </c>
      <c r="C16" s="48">
        <v>758251</v>
      </c>
      <c r="D16" s="48">
        <v>35081</v>
      </c>
      <c r="E16" s="48">
        <v>793332</v>
      </c>
      <c r="F16" s="83">
        <v>-1.1546175718059336E-2</v>
      </c>
      <c r="G16" s="83">
        <v>0.20487568614788504</v>
      </c>
      <c r="H16" s="83">
        <v>-2.6616720549619373E-3</v>
      </c>
      <c r="I16" s="83">
        <v>6.0357437525346461E-2</v>
      </c>
      <c r="J16" s="83">
        <v>-5.986868551520836E-2</v>
      </c>
      <c r="K16" s="83">
        <v>5.4394906998225689E-2</v>
      </c>
      <c r="L16" s="42">
        <v>7.4612553256266326E-2</v>
      </c>
      <c r="M16" s="42">
        <f t="shared" si="0"/>
        <v>2.1391988755057507E-2</v>
      </c>
      <c r="N16" s="4"/>
      <c r="O16" s="4"/>
      <c r="P16" s="4"/>
      <c r="Q16" s="4"/>
      <c r="R16" s="4"/>
      <c r="S16" s="4"/>
      <c r="T16" s="4"/>
      <c r="U16" s="4"/>
    </row>
    <row r="17" spans="1:21" x14ac:dyDescent="0.2">
      <c r="A17" s="10" t="s">
        <v>13</v>
      </c>
      <c r="B17" s="45">
        <v>30457</v>
      </c>
      <c r="C17" s="48">
        <v>971490</v>
      </c>
      <c r="D17" s="48">
        <v>71883</v>
      </c>
      <c r="E17" s="48">
        <v>1043373</v>
      </c>
      <c r="F17" s="83">
        <v>-3.2446957094553748E-3</v>
      </c>
      <c r="G17" s="83">
        <v>1.8676755855523669E-2</v>
      </c>
      <c r="H17" s="83">
        <v>-1.9064601400093366E-3</v>
      </c>
      <c r="I17" s="83">
        <v>1.5885199085223345E-2</v>
      </c>
      <c r="J17" s="83">
        <v>0.1312675081048755</v>
      </c>
      <c r="K17" s="83">
        <v>2.3074185093558703E-2</v>
      </c>
      <c r="L17" s="42">
        <v>4.2900349481429352E-2</v>
      </c>
      <c r="M17" s="42">
        <f t="shared" si="0"/>
        <v>2.8134278566010969E-2</v>
      </c>
      <c r="N17" s="4"/>
      <c r="O17" s="4"/>
      <c r="P17" s="4"/>
      <c r="Q17" s="4"/>
      <c r="R17" s="4"/>
      <c r="S17" s="4"/>
      <c r="T17" s="4"/>
      <c r="U17" s="4"/>
    </row>
    <row r="18" spans="1:21" x14ac:dyDescent="0.2">
      <c r="A18" s="10" t="s">
        <v>14</v>
      </c>
      <c r="B18" s="45">
        <v>58610</v>
      </c>
      <c r="C18" s="48">
        <v>1606282</v>
      </c>
      <c r="D18" s="48">
        <v>212092</v>
      </c>
      <c r="E18" s="48">
        <v>1818374</v>
      </c>
      <c r="F18" s="83">
        <v>-8.3157944026577019E-3</v>
      </c>
      <c r="G18" s="83">
        <v>2.833191690511272E-2</v>
      </c>
      <c r="H18" s="83">
        <v>-4.3157933446876994E-3</v>
      </c>
      <c r="I18" s="83">
        <v>-3.0088987107648743E-3</v>
      </c>
      <c r="J18" s="83">
        <v>3.2617572411499769E-2</v>
      </c>
      <c r="K18" s="83">
        <v>1.0071387227474436E-3</v>
      </c>
      <c r="L18" s="42">
        <v>3.3307385051237221E-3</v>
      </c>
      <c r="M18" s="42">
        <f t="shared" si="0"/>
        <v>4.903197672662761E-2</v>
      </c>
      <c r="N18" s="4"/>
      <c r="O18" s="4"/>
      <c r="P18" s="4"/>
      <c r="Q18" s="4"/>
      <c r="R18" s="4"/>
      <c r="S18" s="4"/>
      <c r="T18" s="4"/>
      <c r="U18" s="4"/>
    </row>
    <row r="19" spans="1:21" x14ac:dyDescent="0.2">
      <c r="A19" s="10" t="s">
        <v>15</v>
      </c>
      <c r="B19" s="45">
        <v>41710</v>
      </c>
      <c r="C19" s="48">
        <v>1355899</v>
      </c>
      <c r="D19" s="48">
        <v>65589</v>
      </c>
      <c r="E19" s="48">
        <v>1421488</v>
      </c>
      <c r="F19" s="83">
        <v>3.3721405467262981E-2</v>
      </c>
      <c r="G19" s="83">
        <v>2.9518202891783266E-2</v>
      </c>
      <c r="H19" s="83">
        <v>3.3533950456594852E-2</v>
      </c>
      <c r="I19" s="83">
        <v>2.1106703055716214E-2</v>
      </c>
      <c r="J19" s="83">
        <v>6.246254029449403E-2</v>
      </c>
      <c r="K19" s="83">
        <v>2.2943930109635472E-2</v>
      </c>
      <c r="L19" s="42">
        <v>5.8124759583393346E-2</v>
      </c>
      <c r="M19" s="42">
        <f t="shared" si="0"/>
        <v>3.833005010695293E-2</v>
      </c>
      <c r="N19" s="4"/>
      <c r="O19" s="4"/>
      <c r="P19" s="4"/>
      <c r="Q19" s="4"/>
      <c r="R19" s="4"/>
      <c r="S19" s="4"/>
      <c r="T19" s="4"/>
      <c r="U19" s="4"/>
    </row>
    <row r="20" spans="1:21" x14ac:dyDescent="0.2">
      <c r="A20" s="10" t="s">
        <v>16</v>
      </c>
      <c r="B20" s="45">
        <v>15615</v>
      </c>
      <c r="C20" s="48">
        <v>494877</v>
      </c>
      <c r="D20" s="48">
        <v>60836</v>
      </c>
      <c r="E20" s="48">
        <v>555713</v>
      </c>
      <c r="F20" s="83">
        <v>4.0024863997460698E-2</v>
      </c>
      <c r="G20" s="83">
        <v>7.8545090700216785E-2</v>
      </c>
      <c r="H20" s="83">
        <v>4.4120109448286864E-2</v>
      </c>
      <c r="I20" s="83">
        <v>4.6854136906401937E-2</v>
      </c>
      <c r="J20" s="83">
        <v>4.5148433205057723E-2</v>
      </c>
      <c r="K20" s="83">
        <v>4.6666817600380356E-2</v>
      </c>
      <c r="L20" s="42">
        <v>4.5093495853440212E-2</v>
      </c>
      <c r="M20" s="42">
        <f t="shared" si="0"/>
        <v>1.4984654907452708E-2</v>
      </c>
      <c r="N20" s="4"/>
      <c r="O20" s="4"/>
      <c r="P20" s="4"/>
      <c r="Q20" s="4"/>
      <c r="R20" s="4"/>
      <c r="S20" s="4"/>
      <c r="T20" s="4"/>
      <c r="U20" s="4"/>
    </row>
    <row r="21" spans="1:21" x14ac:dyDescent="0.2">
      <c r="A21" s="10" t="s">
        <v>17</v>
      </c>
      <c r="B21" s="45">
        <v>4728</v>
      </c>
      <c r="C21" s="48">
        <v>181771</v>
      </c>
      <c r="D21" s="48">
        <v>28458</v>
      </c>
      <c r="E21" s="48">
        <v>210229</v>
      </c>
      <c r="F21" s="83">
        <v>2.0595855663145372E-2</v>
      </c>
      <c r="G21" s="83">
        <v>0.10772476322994748</v>
      </c>
      <c r="H21" s="83">
        <v>3.0443384740259739E-2</v>
      </c>
      <c r="I21" s="83">
        <v>1.4363210454937738E-2</v>
      </c>
      <c r="J21" s="83">
        <v>0.15312613963288627</v>
      </c>
      <c r="K21" s="83">
        <v>3.1222768694521983E-2</v>
      </c>
      <c r="L21" s="42">
        <v>1.1561873891349012E-2</v>
      </c>
      <c r="M21" s="42">
        <f t="shared" si="0"/>
        <v>5.6687697004368723E-3</v>
      </c>
      <c r="N21" s="4"/>
      <c r="O21" s="4"/>
      <c r="P21" s="4"/>
      <c r="Q21" s="4"/>
      <c r="R21" s="4"/>
      <c r="S21" s="4"/>
      <c r="T21" s="4"/>
      <c r="U21" s="4"/>
    </row>
    <row r="22" spans="1:21" x14ac:dyDescent="0.2">
      <c r="A22" s="10" t="s">
        <v>18</v>
      </c>
      <c r="B22" s="45">
        <v>15675</v>
      </c>
      <c r="C22" s="48">
        <v>534582</v>
      </c>
      <c r="D22" s="48">
        <v>60840</v>
      </c>
      <c r="E22" s="48">
        <v>595422</v>
      </c>
      <c r="F22" s="83">
        <v>-4.9507454215438913E-3</v>
      </c>
      <c r="G22" s="83">
        <v>0.11558215795503932</v>
      </c>
      <c r="H22" s="83">
        <v>5.488630083783733E-3</v>
      </c>
      <c r="I22" s="83">
        <v>6.3364055299539174E-3</v>
      </c>
      <c r="J22" s="83">
        <v>7.7328989074424953E-2</v>
      </c>
      <c r="K22" s="83">
        <v>1.3158320131906501E-2</v>
      </c>
      <c r="L22" s="42">
        <v>1.4097756354746438E-2</v>
      </c>
      <c r="M22" s="42">
        <f t="shared" si="0"/>
        <v>1.6055397650055526E-2</v>
      </c>
      <c r="N22" s="4"/>
      <c r="O22" s="4"/>
      <c r="P22" s="4"/>
      <c r="Q22" s="4"/>
      <c r="R22" s="4"/>
      <c r="S22" s="4"/>
      <c r="T22" s="4"/>
      <c r="U22" s="4"/>
    </row>
    <row r="23" spans="1:21" x14ac:dyDescent="0.2">
      <c r="A23" s="10" t="s">
        <v>242</v>
      </c>
      <c r="B23" s="45">
        <v>161342</v>
      </c>
      <c r="C23" s="48">
        <v>6055339</v>
      </c>
      <c r="D23" s="48">
        <v>603477</v>
      </c>
      <c r="E23" s="48">
        <v>6658816</v>
      </c>
      <c r="F23" s="83">
        <v>1.6307118358341782E-2</v>
      </c>
      <c r="G23" s="83">
        <v>5.5823261887273996E-2</v>
      </c>
      <c r="H23" s="83">
        <v>1.9622550488054436E-2</v>
      </c>
      <c r="I23" s="83">
        <v>1.0641037962518021E-2</v>
      </c>
      <c r="J23" s="83">
        <v>5.8396648191903308E-2</v>
      </c>
      <c r="K23" s="83">
        <v>1.4790022160766286E-2</v>
      </c>
      <c r="L23" s="42">
        <v>0.17666587059524874</v>
      </c>
      <c r="M23" s="42">
        <f t="shared" si="0"/>
        <v>0.17955322235079008</v>
      </c>
      <c r="N23" s="4"/>
      <c r="O23" s="4"/>
      <c r="P23" s="4"/>
      <c r="Q23" s="4"/>
      <c r="R23" s="4"/>
      <c r="S23" s="4"/>
      <c r="T23" s="4"/>
      <c r="U23" s="4"/>
    </row>
    <row r="24" spans="1:21" x14ac:dyDescent="0.2">
      <c r="A24" s="10" t="s">
        <v>19</v>
      </c>
      <c r="B24" s="45">
        <v>56931</v>
      </c>
      <c r="C24" s="48">
        <v>1778020</v>
      </c>
      <c r="D24" s="48">
        <v>158179</v>
      </c>
      <c r="E24" s="48">
        <v>1936199</v>
      </c>
      <c r="F24" s="83">
        <v>9.5382181236538348E-3</v>
      </c>
      <c r="G24" s="83">
        <v>4.292370031333563E-2</v>
      </c>
      <c r="H24" s="83">
        <v>1.1733930918106861E-2</v>
      </c>
      <c r="I24" s="83">
        <v>1.7006351356298275E-2</v>
      </c>
      <c r="J24" s="83">
        <v>0.18989044177212203</v>
      </c>
      <c r="K24" s="83">
        <v>2.8727201955812919E-2</v>
      </c>
      <c r="L24" s="42">
        <v>9.8219413082674137E-2</v>
      </c>
      <c r="M24" s="42">
        <f t="shared" si="0"/>
        <v>5.2209096866826989E-2</v>
      </c>
      <c r="N24" s="4"/>
      <c r="O24" s="4"/>
      <c r="P24" s="4"/>
      <c r="Q24" s="4"/>
      <c r="R24" s="4"/>
      <c r="S24" s="4"/>
      <c r="T24" s="4"/>
      <c r="U24" s="4"/>
    </row>
    <row r="25" spans="1:21" x14ac:dyDescent="0.2">
      <c r="A25" s="10" t="s">
        <v>20</v>
      </c>
      <c r="B25" s="45">
        <v>15920</v>
      </c>
      <c r="C25" s="48">
        <v>410388</v>
      </c>
      <c r="D25" s="48">
        <v>34885</v>
      </c>
      <c r="E25" s="48">
        <v>445273</v>
      </c>
      <c r="F25" s="83">
        <v>4.3802793236355858E-2</v>
      </c>
      <c r="G25" s="83">
        <v>0.19488290140224654</v>
      </c>
      <c r="H25" s="83">
        <v>5.3601017026625529E-2</v>
      </c>
      <c r="I25" s="83">
        <v>9.1704633035130678E-4</v>
      </c>
      <c r="J25" s="83">
        <v>7.1702866271389512E-2</v>
      </c>
      <c r="K25" s="83">
        <v>6.1234219760802414E-3</v>
      </c>
      <c r="L25" s="42">
        <v>4.9405042960510605E-3</v>
      </c>
      <c r="M25" s="42">
        <f t="shared" si="0"/>
        <v>1.2006669350197296E-2</v>
      </c>
      <c r="N25" s="4"/>
      <c r="O25" s="4"/>
      <c r="P25" s="4"/>
      <c r="Q25" s="4"/>
      <c r="R25" s="4"/>
      <c r="S25" s="4"/>
      <c r="T25" s="4"/>
      <c r="U25" s="4"/>
    </row>
    <row r="26" spans="1:21" x14ac:dyDescent="0.2">
      <c r="A26" s="10" t="s">
        <v>21</v>
      </c>
      <c r="B26" s="45">
        <v>38048</v>
      </c>
      <c r="C26" s="48">
        <v>1061493</v>
      </c>
      <c r="D26" s="48">
        <v>191653</v>
      </c>
      <c r="E26" s="48">
        <v>1253146</v>
      </c>
      <c r="F26" s="83">
        <v>-3.0745047053702618E-3</v>
      </c>
      <c r="G26" s="83">
        <v>1.7602002834407725E-2</v>
      </c>
      <c r="H26" s="83">
        <v>-3.4858882326951977E-5</v>
      </c>
      <c r="I26" s="83">
        <v>8.8553786725416531E-3</v>
      </c>
      <c r="J26" s="83">
        <v>3.2389519603327283E-2</v>
      </c>
      <c r="K26" s="83">
        <v>1.2376145316343224E-2</v>
      </c>
      <c r="L26" s="42">
        <v>2.7830899846315676E-2</v>
      </c>
      <c r="M26" s="42">
        <f t="shared" si="0"/>
        <v>3.3790752346363556E-2</v>
      </c>
      <c r="N26" s="4"/>
      <c r="O26" s="4"/>
      <c r="P26" s="4"/>
      <c r="Q26" s="4"/>
      <c r="R26" s="4"/>
      <c r="S26" s="4"/>
      <c r="T26" s="4"/>
      <c r="U26" s="4"/>
    </row>
    <row r="27" spans="1:21" x14ac:dyDescent="0.2">
      <c r="A27" s="10" t="s">
        <v>22</v>
      </c>
      <c r="B27" s="45">
        <v>57263</v>
      </c>
      <c r="C27" s="48">
        <v>1701458</v>
      </c>
      <c r="D27" s="48">
        <v>116225</v>
      </c>
      <c r="E27" s="48">
        <v>1817683</v>
      </c>
      <c r="F27" s="83">
        <v>9.6310961224693164E-3</v>
      </c>
      <c r="G27" s="83">
        <v>9.8457824379346373E-3</v>
      </c>
      <c r="H27" s="83">
        <v>9.6405314279636185E-3</v>
      </c>
      <c r="I27" s="83">
        <v>1.1629718330124657E-2</v>
      </c>
      <c r="J27" s="83">
        <v>3.6751259979483517E-2</v>
      </c>
      <c r="K27" s="83">
        <v>1.3199531996323306E-2</v>
      </c>
      <c r="L27" s="42">
        <v>4.3170163000180485E-2</v>
      </c>
      <c r="M27" s="42">
        <f t="shared" si="0"/>
        <v>4.9013344093341994E-2</v>
      </c>
      <c r="N27" s="4"/>
      <c r="O27" s="4"/>
      <c r="P27" s="4"/>
      <c r="Q27" s="4"/>
      <c r="R27" s="4"/>
      <c r="S27" s="4"/>
      <c r="T27" s="4"/>
      <c r="U27" s="4"/>
    </row>
    <row r="28" spans="1:21" x14ac:dyDescent="0.2">
      <c r="A28" s="10" t="s">
        <v>23</v>
      </c>
      <c r="B28" s="45">
        <v>60147</v>
      </c>
      <c r="C28" s="48">
        <v>1796925</v>
      </c>
      <c r="D28" s="48">
        <v>248493</v>
      </c>
      <c r="E28" s="48">
        <v>2045418</v>
      </c>
      <c r="F28" s="83">
        <v>1.9409679793299661E-2</v>
      </c>
      <c r="G28" s="83">
        <v>2.7668296086485231E-2</v>
      </c>
      <c r="H28" s="83">
        <v>2.0411185130008173E-2</v>
      </c>
      <c r="I28" s="83">
        <v>1.0295662968841452E-2</v>
      </c>
      <c r="J28" s="83">
        <v>4.2434015106509381E-3</v>
      </c>
      <c r="K28" s="83">
        <v>9.5564979447754651E-3</v>
      </c>
      <c r="L28" s="42">
        <v>3.5298171284184734E-2</v>
      </c>
      <c r="M28" s="42">
        <f t="shared" si="0"/>
        <v>5.5154158480172508E-2</v>
      </c>
      <c r="N28" s="4"/>
      <c r="O28" s="4"/>
      <c r="P28" s="4"/>
      <c r="Q28" s="4"/>
      <c r="R28" s="4"/>
      <c r="S28" s="4"/>
      <c r="T28" s="4"/>
      <c r="U28" s="4"/>
    </row>
    <row r="29" spans="1:21" x14ac:dyDescent="0.2">
      <c r="A29" s="10" t="s">
        <v>24</v>
      </c>
      <c r="B29" s="45">
        <v>25566</v>
      </c>
      <c r="C29" s="48">
        <v>760666</v>
      </c>
      <c r="D29" s="48">
        <v>122953</v>
      </c>
      <c r="E29" s="48">
        <v>883619</v>
      </c>
      <c r="F29" s="83">
        <v>1.0053175154757479E-2</v>
      </c>
      <c r="G29" s="83">
        <v>4.8184897938126602E-2</v>
      </c>
      <c r="H29" s="83">
        <v>1.5217396367294942E-2</v>
      </c>
      <c r="I29" s="83">
        <v>1.433493884648414E-2</v>
      </c>
      <c r="J29" s="83">
        <v>8.5885846471871769E-3</v>
      </c>
      <c r="K29" s="83">
        <v>1.3531431874855188E-2</v>
      </c>
      <c r="L29" s="42">
        <v>2.1506689734507145E-2</v>
      </c>
      <c r="M29" s="42">
        <f t="shared" si="0"/>
        <v>2.3826553967008966E-2</v>
      </c>
      <c r="N29" s="4"/>
      <c r="O29" s="4"/>
      <c r="P29" s="4"/>
      <c r="Q29" s="4"/>
      <c r="R29" s="4"/>
      <c r="S29" s="4"/>
      <c r="T29" s="4"/>
      <c r="U29" s="4"/>
    </row>
    <row r="30" spans="1:21" x14ac:dyDescent="0.2">
      <c r="A30" s="10" t="s">
        <v>25</v>
      </c>
      <c r="B30" s="45">
        <v>23806</v>
      </c>
      <c r="C30" s="48">
        <v>856816</v>
      </c>
      <c r="D30" s="48">
        <v>84257</v>
      </c>
      <c r="E30" s="48">
        <v>941073</v>
      </c>
      <c r="F30" s="83">
        <v>-3.6281878637234605E-3</v>
      </c>
      <c r="G30" s="83">
        <v>1.9236071689238503E-2</v>
      </c>
      <c r="H30" s="83">
        <v>-2.0696517412935322E-3</v>
      </c>
      <c r="I30" s="83">
        <v>1.3253360673599376E-2</v>
      </c>
      <c r="J30" s="83">
        <v>0.15368947025031429</v>
      </c>
      <c r="K30" s="83">
        <v>2.3030528634166013E-2</v>
      </c>
      <c r="L30" s="42">
        <v>3.7897860998638171E-2</v>
      </c>
      <c r="M30" s="42">
        <f t="shared" si="0"/>
        <v>2.537578596815486E-2</v>
      </c>
      <c r="N30" s="4"/>
      <c r="O30" s="4"/>
      <c r="P30" s="4"/>
      <c r="Q30" s="4"/>
      <c r="R30" s="4"/>
      <c r="S30" s="4"/>
      <c r="T30" s="4"/>
      <c r="U30" s="4"/>
    </row>
    <row r="31" spans="1:21" x14ac:dyDescent="0.2">
      <c r="A31" s="10" t="s">
        <v>244</v>
      </c>
      <c r="B31" s="45">
        <v>51502</v>
      </c>
      <c r="C31" s="48">
        <v>1669488</v>
      </c>
      <c r="D31" s="48">
        <v>163291</v>
      </c>
      <c r="E31" s="48">
        <v>1832779</v>
      </c>
      <c r="F31" s="83">
        <v>1.1605105447005189E-2</v>
      </c>
      <c r="G31" s="83">
        <v>2.4392269207614541E-2</v>
      </c>
      <c r="H31" s="83">
        <v>1.263414169639859E-2</v>
      </c>
      <c r="I31" s="83">
        <v>-5.5734519303240679E-4</v>
      </c>
      <c r="J31" s="83">
        <v>0.10303435604371851</v>
      </c>
      <c r="K31" s="83">
        <v>7.8759079813270263E-3</v>
      </c>
      <c r="L31" s="42">
        <v>2.6109927132119293E-2</v>
      </c>
      <c r="M31" s="42">
        <f t="shared" si="0"/>
        <v>4.9420403763500702E-2</v>
      </c>
      <c r="N31" s="4"/>
      <c r="O31" s="4"/>
      <c r="P31" s="4"/>
      <c r="Q31" s="4"/>
      <c r="R31" s="4"/>
      <c r="S31" s="4"/>
      <c r="T31" s="4"/>
      <c r="U31" s="4"/>
    </row>
    <row r="32" spans="1:21" x14ac:dyDescent="0.2">
      <c r="A32" s="10" t="s">
        <v>26</v>
      </c>
      <c r="B32" s="45">
        <v>29559</v>
      </c>
      <c r="C32" s="48">
        <v>875335</v>
      </c>
      <c r="D32" s="48">
        <v>68395</v>
      </c>
      <c r="E32" s="48">
        <v>943730</v>
      </c>
      <c r="F32" s="83">
        <v>1.8785117587368779E-2</v>
      </c>
      <c r="G32" s="83">
        <v>0.12629890741421365</v>
      </c>
      <c r="H32" s="83">
        <v>2.5682853945783263E-2</v>
      </c>
      <c r="I32" s="83">
        <v>-1.5968927760415495E-2</v>
      </c>
      <c r="J32" s="83">
        <v>1.4491678780147736E-2</v>
      </c>
      <c r="K32" s="83">
        <v>-1.3822968197141359E-2</v>
      </c>
      <c r="L32" s="42">
        <v>-2.4115494770540011E-2</v>
      </c>
      <c r="M32" s="42">
        <f t="shared" si="0"/>
        <v>2.5447431274435446E-2</v>
      </c>
      <c r="N32" s="4"/>
      <c r="O32" s="4"/>
      <c r="P32" s="4"/>
      <c r="Q32" s="4"/>
      <c r="R32" s="4"/>
      <c r="S32" s="4"/>
      <c r="T32" s="4"/>
      <c r="U32" s="4"/>
    </row>
    <row r="33" spans="1:21" x14ac:dyDescent="0.2">
      <c r="A33" s="10" t="s">
        <v>27</v>
      </c>
      <c r="B33" s="45">
        <v>29908</v>
      </c>
      <c r="C33" s="48">
        <v>849545</v>
      </c>
      <c r="D33" s="48">
        <v>56753</v>
      </c>
      <c r="E33" s="48">
        <v>906298</v>
      </c>
      <c r="F33" s="83">
        <v>2.2237200021258813E-2</v>
      </c>
      <c r="G33" s="83">
        <v>8.5086935326616833E-2</v>
      </c>
      <c r="H33" s="83">
        <v>2.5764886150646888E-2</v>
      </c>
      <c r="I33" s="83">
        <v>3.8319654213271387E-3</v>
      </c>
      <c r="J33" s="83">
        <v>6.2372475243817976E-2</v>
      </c>
      <c r="K33" s="83">
        <v>7.3078047354574686E-3</v>
      </c>
      <c r="L33" s="42">
        <v>1.1986647876950451E-2</v>
      </c>
      <c r="M33" s="42">
        <f t="shared" si="0"/>
        <v>2.4438087238042971E-2</v>
      </c>
      <c r="N33" s="4"/>
      <c r="O33" s="4"/>
      <c r="P33" s="4"/>
      <c r="Q33" s="4"/>
      <c r="R33" s="4"/>
      <c r="S33" s="4"/>
      <c r="T33" s="4"/>
      <c r="U33" s="4"/>
    </row>
    <row r="34" spans="1:21" x14ac:dyDescent="0.2">
      <c r="A34" s="10" t="s">
        <v>28</v>
      </c>
      <c r="B34" s="45">
        <v>106853</v>
      </c>
      <c r="C34" s="48">
        <v>3571049</v>
      </c>
      <c r="D34" s="48">
        <v>313052</v>
      </c>
      <c r="E34" s="48">
        <v>3884101</v>
      </c>
      <c r="F34" s="83">
        <v>3.8099828730245007E-3</v>
      </c>
      <c r="G34" s="83">
        <v>0.11121316304451256</v>
      </c>
      <c r="H34" s="83">
        <v>1.0713437599030068E-2</v>
      </c>
      <c r="I34" s="83">
        <v>1.1664972389237678E-2</v>
      </c>
      <c r="J34" s="83">
        <v>0.16216286654653222</v>
      </c>
      <c r="K34" s="83">
        <v>2.2324162085789464E-2</v>
      </c>
      <c r="L34" s="42">
        <v>0.154336978854277</v>
      </c>
      <c r="M34" s="42">
        <f t="shared" si="0"/>
        <v>0.10473376205108027</v>
      </c>
      <c r="N34" s="4"/>
      <c r="O34" s="4"/>
      <c r="P34" s="4"/>
      <c r="Q34" s="4"/>
      <c r="R34" s="4"/>
      <c r="S34" s="4"/>
      <c r="T34" s="4"/>
      <c r="U34" s="4"/>
    </row>
    <row r="35" spans="1:21" x14ac:dyDescent="0.2">
      <c r="A35" s="10" t="s">
        <v>29</v>
      </c>
      <c r="B35" s="45">
        <v>107212</v>
      </c>
      <c r="C35" s="48">
        <v>3179504</v>
      </c>
      <c r="D35" s="48">
        <v>299905</v>
      </c>
      <c r="E35" s="48">
        <v>3479409</v>
      </c>
      <c r="F35" s="83">
        <v>1.8194939137192733E-2</v>
      </c>
      <c r="G35" s="83">
        <v>6.6543381925748157E-2</v>
      </c>
      <c r="H35" s="83">
        <v>2.1982330251940112E-2</v>
      </c>
      <c r="I35" s="83">
        <v>4.0125902587152358E-3</v>
      </c>
      <c r="J35" s="83">
        <v>6.2583890825325506E-2</v>
      </c>
      <c r="K35" s="83">
        <v>8.8008496689603345E-3</v>
      </c>
      <c r="L35" s="42">
        <v>5.5123995719444985E-2</v>
      </c>
      <c r="M35" s="42">
        <f t="shared" si="0"/>
        <v>9.3821348694173287E-2</v>
      </c>
      <c r="N35" s="4"/>
      <c r="O35" s="4"/>
      <c r="P35" s="4"/>
      <c r="Q35" s="4"/>
      <c r="R35" s="4"/>
      <c r="S35" s="4"/>
      <c r="T35" s="4"/>
      <c r="U35" s="4"/>
    </row>
    <row r="36" spans="1:21" x14ac:dyDescent="0.2">
      <c r="A36" s="10" t="s">
        <v>31</v>
      </c>
      <c r="B36" s="45">
        <v>9476</v>
      </c>
      <c r="C36" s="48">
        <v>241958</v>
      </c>
      <c r="D36" s="48">
        <v>29213</v>
      </c>
      <c r="E36" s="48">
        <v>271171</v>
      </c>
      <c r="F36" s="83">
        <v>0.13987998904464308</v>
      </c>
      <c r="G36" s="83">
        <v>-8.8217484144437003E-2</v>
      </c>
      <c r="H36" s="83">
        <v>0.1090037596413483</v>
      </c>
      <c r="I36" s="83">
        <v>5.7023656101876326E-2</v>
      </c>
      <c r="J36" s="83">
        <v>2.111223740780873E-2</v>
      </c>
      <c r="K36" s="83">
        <v>5.3034009801408856E-2</v>
      </c>
      <c r="L36" s="42">
        <v>2.4897589362055102E-2</v>
      </c>
      <c r="M36" s="42">
        <f t="shared" si="0"/>
        <v>7.3120547043327372E-3</v>
      </c>
      <c r="N36" s="4"/>
      <c r="O36" s="4"/>
      <c r="P36" s="4"/>
      <c r="Q36" s="4"/>
      <c r="R36" s="4"/>
      <c r="S36" s="4"/>
      <c r="T36" s="4"/>
      <c r="U36" s="4"/>
    </row>
    <row r="37" spans="1:21" x14ac:dyDescent="0.2">
      <c r="A37" s="10" t="s">
        <v>32</v>
      </c>
      <c r="B37" s="45">
        <v>81</v>
      </c>
      <c r="C37" s="48">
        <v>4824</v>
      </c>
      <c r="D37" s="48">
        <v>0</v>
      </c>
      <c r="E37" s="48">
        <v>4824</v>
      </c>
      <c r="F37" s="83">
        <v>-0.19925143108762661</v>
      </c>
      <c r="G37" s="83"/>
      <c r="H37" s="83">
        <v>-0.19925143108762661</v>
      </c>
      <c r="I37" s="83">
        <v>0.32636788562001651</v>
      </c>
      <c r="J37" s="83"/>
      <c r="K37" s="83">
        <v>0.32636788562001651</v>
      </c>
      <c r="L37" s="42">
        <v>2.1639773429566822E-3</v>
      </c>
      <c r="M37" s="42">
        <f t="shared" si="0"/>
        <v>1.3007789141796549E-4</v>
      </c>
      <c r="N37" s="4"/>
      <c r="O37" s="4"/>
      <c r="P37" s="4"/>
      <c r="Q37" s="4"/>
      <c r="R37" s="4"/>
      <c r="S37" s="4"/>
      <c r="T37" s="4"/>
      <c r="U37" s="4"/>
    </row>
    <row r="38" spans="1:21" ht="13.5" customHeight="1" x14ac:dyDescent="0.2">
      <c r="A38" s="10" t="s">
        <v>34</v>
      </c>
      <c r="B38" s="45">
        <v>5781</v>
      </c>
      <c r="C38" s="48">
        <v>154461</v>
      </c>
      <c r="D38" s="48">
        <v>12103</v>
      </c>
      <c r="E38" s="48">
        <v>166564</v>
      </c>
      <c r="F38" s="83">
        <v>-6.456366451870723E-3</v>
      </c>
      <c r="G38" s="83">
        <v>-0.31281839460278121</v>
      </c>
      <c r="H38" s="83">
        <v>-1.9747334468237614E-2</v>
      </c>
      <c r="I38" s="83">
        <v>-2.9267587576515541E-2</v>
      </c>
      <c r="J38" s="83">
        <v>1.4249649368863955</v>
      </c>
      <c r="K38" s="83">
        <v>1.495956955438154E-2</v>
      </c>
      <c r="L38" s="42">
        <v>4.4756228955001301E-3</v>
      </c>
      <c r="M38" s="42">
        <f t="shared" si="0"/>
        <v>4.491354458155474E-3</v>
      </c>
      <c r="N38" s="4"/>
      <c r="O38" s="4"/>
      <c r="P38" s="4"/>
      <c r="Q38" s="4"/>
      <c r="R38" s="4"/>
      <c r="S38" s="4"/>
      <c r="T38" s="4"/>
      <c r="U38" s="4"/>
    </row>
    <row r="39" spans="1:21" x14ac:dyDescent="0.2">
      <c r="A39" s="10" t="s">
        <v>33</v>
      </c>
      <c r="B39" s="45">
        <v>6339</v>
      </c>
      <c r="C39" s="48">
        <v>198098</v>
      </c>
      <c r="D39" s="48">
        <v>90490</v>
      </c>
      <c r="E39" s="48">
        <v>288588</v>
      </c>
      <c r="F39" s="83">
        <v>-5.7872438842340966E-3</v>
      </c>
      <c r="G39" s="83">
        <v>0.12084683647817791</v>
      </c>
      <c r="H39" s="83">
        <v>2.6841735601685655E-2</v>
      </c>
      <c r="I39" s="83">
        <v>4.7334055883052686E-2</v>
      </c>
      <c r="J39" s="83">
        <v>0.22260653389899207</v>
      </c>
      <c r="K39" s="83">
        <v>9.6629794154864543E-2</v>
      </c>
      <c r="L39" s="42">
        <v>4.6358702488665096E-2</v>
      </c>
      <c r="M39" s="42">
        <f t="shared" si="0"/>
        <v>7.7816995291309764E-3</v>
      </c>
      <c r="N39" s="4"/>
      <c r="O39" s="4"/>
      <c r="P39" s="4"/>
      <c r="Q39" s="4"/>
      <c r="R39" s="4"/>
      <c r="S39" s="4"/>
      <c r="T39" s="4"/>
      <c r="U39" s="4"/>
    </row>
    <row r="40" spans="1:21" s="6" customFormat="1" x14ac:dyDescent="0.2">
      <c r="A40" s="40" t="s">
        <v>243</v>
      </c>
      <c r="B40" s="46">
        <v>1065589</v>
      </c>
      <c r="C40" s="49">
        <v>33683221</v>
      </c>
      <c r="D40" s="49">
        <v>3402251</v>
      </c>
      <c r="E40" s="49">
        <v>37085472</v>
      </c>
      <c r="F40" s="84">
        <v>1.1407380385576538E-2</v>
      </c>
      <c r="G40" s="84">
        <v>5.4701226037147631E-2</v>
      </c>
      <c r="H40" s="84">
        <v>1.5006015935966611E-2</v>
      </c>
      <c r="I40" s="84">
        <v>9.6479728455228855E-3</v>
      </c>
      <c r="J40" s="84">
        <v>7.2090987737931045E-2</v>
      </c>
      <c r="K40" s="84">
        <v>1.504450251979585E-2</v>
      </c>
      <c r="L40" s="43">
        <v>1</v>
      </c>
      <c r="M40" s="43">
        <v>1</v>
      </c>
    </row>
    <row r="41" spans="1:21" x14ac:dyDescent="0.2">
      <c r="A41" s="3" t="s">
        <v>246</v>
      </c>
    </row>
    <row r="42" spans="1:21" x14ac:dyDescent="0.2">
      <c r="I42" s="134"/>
    </row>
    <row r="43" spans="1:21" x14ac:dyDescent="0.2">
      <c r="I43" s="168" t="s">
        <v>276</v>
      </c>
      <c r="J43" s="168"/>
      <c r="K43" s="168"/>
      <c r="L43" s="168"/>
      <c r="M43" s="168"/>
      <c r="N43" s="168"/>
      <c r="O43" s="168"/>
      <c r="P43" s="168"/>
      <c r="Q43" s="168"/>
      <c r="R43" s="168"/>
      <c r="S43" s="168"/>
    </row>
    <row r="44" spans="1:21" x14ac:dyDescent="0.2">
      <c r="A44" s="101" t="s">
        <v>292</v>
      </c>
      <c r="I44" s="168" t="s">
        <v>277</v>
      </c>
      <c r="J44" s="168"/>
      <c r="K44" s="168"/>
      <c r="L44" s="168"/>
      <c r="M44" s="168"/>
      <c r="N44" s="168"/>
      <c r="O44" s="168"/>
      <c r="P44" s="168"/>
      <c r="Q44" s="168"/>
      <c r="R44" s="168"/>
      <c r="S44" s="168"/>
    </row>
  </sheetData>
  <sortState ref="A64:Y89">
    <sortCondition descending="1" ref="M64:M89"/>
  </sortState>
  <mergeCells count="6">
    <mergeCell ref="I44:S44"/>
    <mergeCell ref="I43:S43"/>
    <mergeCell ref="I12:K12"/>
    <mergeCell ref="A12:A13"/>
    <mergeCell ref="F12:H12"/>
    <mergeCell ref="B12:E12"/>
  </mergeCells>
  <pageMargins left="0.70866141732283472" right="0.70866141732283472" top="0.74803149606299213" bottom="0.74803149606299213" header="0.31496062992125984" footer="0.31496062992125984"/>
  <pageSetup paperSize="9" scale="56" orientation="landscape" r:id="rId1"/>
  <headerFooter>
    <oddHeader>&amp;CPartie 3 &amp;K0AC0E9Analyse de l’activité de SSR</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8:W56"/>
  <sheetViews>
    <sheetView topLeftCell="A37" zoomScaleNormal="100" workbookViewId="0">
      <selection activeCell="R9" sqref="R9"/>
    </sheetView>
  </sheetViews>
  <sheetFormatPr baseColWidth="10" defaultColWidth="9.140625" defaultRowHeight="12.75" x14ac:dyDescent="0.2"/>
  <cols>
    <col min="1" max="1" width="12.5703125" style="4" bestFit="1" customWidth="1"/>
    <col min="2" max="7" width="10.7109375" style="4" customWidth="1"/>
    <col min="8" max="9" width="9.7109375" style="5" customWidth="1"/>
    <col min="10" max="10" width="11.140625" style="5" customWidth="1"/>
    <col min="11" max="11" width="10.7109375" style="5" customWidth="1"/>
    <col min="12" max="12" width="11.5703125" style="5" customWidth="1"/>
    <col min="13" max="17" width="9.7109375" style="5" customWidth="1"/>
    <col min="18" max="19" width="10.7109375" style="5" customWidth="1"/>
    <col min="20" max="20" width="11.28515625" style="5" customWidth="1"/>
    <col min="21" max="21" width="10.85546875" style="5" customWidth="1"/>
    <col min="22" max="22" width="10.7109375" style="4" customWidth="1"/>
    <col min="23" max="16384" width="9.140625" style="4"/>
  </cols>
  <sheetData>
    <row r="8" spans="1:21" ht="15" customHeight="1" x14ac:dyDescent="0.2">
      <c r="A8" s="18"/>
      <c r="B8" s="176">
        <v>2014</v>
      </c>
      <c r="C8" s="176"/>
      <c r="D8" s="176"/>
      <c r="E8" s="176"/>
      <c r="F8" s="165" t="s">
        <v>145</v>
      </c>
      <c r="G8" s="166"/>
      <c r="H8" s="167"/>
      <c r="I8" s="165" t="s">
        <v>272</v>
      </c>
      <c r="J8" s="166"/>
      <c r="K8" s="167"/>
      <c r="L8" s="14"/>
      <c r="M8" s="14"/>
      <c r="P8" s="9"/>
      <c r="Q8" s="9"/>
      <c r="R8" s="7"/>
      <c r="S8" s="4"/>
      <c r="T8" s="4"/>
      <c r="U8" s="4"/>
    </row>
    <row r="9" spans="1:21" ht="76.5" customHeight="1" x14ac:dyDescent="0.2">
      <c r="A9" s="19" t="s">
        <v>248</v>
      </c>
      <c r="B9" s="129" t="s">
        <v>49</v>
      </c>
      <c r="C9" s="129" t="s">
        <v>50</v>
      </c>
      <c r="D9" s="129" t="s">
        <v>51</v>
      </c>
      <c r="E9" s="129" t="s">
        <v>143</v>
      </c>
      <c r="F9" s="129" t="s">
        <v>50</v>
      </c>
      <c r="G9" s="129" t="s">
        <v>51</v>
      </c>
      <c r="H9" s="129" t="s">
        <v>143</v>
      </c>
      <c r="I9" s="129" t="s">
        <v>50</v>
      </c>
      <c r="J9" s="129" t="s">
        <v>51</v>
      </c>
      <c r="K9" s="129" t="s">
        <v>143</v>
      </c>
      <c r="L9" s="37" t="s">
        <v>30</v>
      </c>
      <c r="M9" s="37" t="s">
        <v>144</v>
      </c>
      <c r="O9" s="9"/>
      <c r="P9" s="9"/>
      <c r="Q9" s="7"/>
      <c r="R9" s="4"/>
      <c r="S9" s="4"/>
      <c r="T9" s="4"/>
      <c r="U9" s="4"/>
    </row>
    <row r="10" spans="1:21" x14ac:dyDescent="0.2">
      <c r="A10" s="10" t="s">
        <v>297</v>
      </c>
      <c r="B10" s="45">
        <v>6616</v>
      </c>
      <c r="C10" s="48">
        <v>167428</v>
      </c>
      <c r="D10" s="48">
        <v>92831</v>
      </c>
      <c r="E10" s="48">
        <v>260259</v>
      </c>
      <c r="F10" s="83">
        <v>-2.1641178916143242E-2</v>
      </c>
      <c r="G10" s="83">
        <v>2.1969278373300916E-2</v>
      </c>
      <c r="H10" s="83">
        <v>-6.9426855976520013E-3</v>
      </c>
      <c r="I10" s="83">
        <v>-3.8554742681260121E-2</v>
      </c>
      <c r="J10" s="83">
        <v>3.8171240727524385E-3</v>
      </c>
      <c r="K10" s="83">
        <v>-2.3857925136898956E-2</v>
      </c>
      <c r="L10" s="42">
        <v>-1.1596512113350848E-2</v>
      </c>
      <c r="M10" s="42">
        <f>E10/$E$18</f>
        <v>7.0178154938947525E-3</v>
      </c>
      <c r="N10" s="4"/>
      <c r="O10" s="4"/>
      <c r="P10" s="4"/>
      <c r="Q10" s="4"/>
      <c r="R10" s="4"/>
      <c r="S10" s="4"/>
      <c r="T10" s="4"/>
      <c r="U10" s="4"/>
    </row>
    <row r="11" spans="1:21" x14ac:dyDescent="0.2">
      <c r="A11" s="10" t="s">
        <v>42</v>
      </c>
      <c r="B11" s="45">
        <v>10354</v>
      </c>
      <c r="C11" s="48">
        <v>204066</v>
      </c>
      <c r="D11" s="48">
        <v>131484</v>
      </c>
      <c r="E11" s="48">
        <v>335550</v>
      </c>
      <c r="F11" s="83">
        <v>-6.5806200544817742E-2</v>
      </c>
      <c r="G11" s="83">
        <v>-7.7342479004528869E-2</v>
      </c>
      <c r="H11" s="83">
        <v>-7.0087129617543403E-2</v>
      </c>
      <c r="I11" s="83">
        <v>-5.7454027058426019E-2</v>
      </c>
      <c r="J11" s="83">
        <v>4.4319481509721689E-2</v>
      </c>
      <c r="K11" s="83">
        <v>-1.9982161395505255E-2</v>
      </c>
      <c r="L11" s="42">
        <v>-1.2456998470449039E-2</v>
      </c>
      <c r="M11" s="42">
        <f t="shared" ref="M11:M17" si="0">E11/$E$18</f>
        <v>9.0480175093902004E-3</v>
      </c>
      <c r="N11" s="4"/>
      <c r="O11" s="4"/>
      <c r="P11" s="4"/>
      <c r="Q11" s="4"/>
      <c r="R11" s="4"/>
      <c r="S11" s="4"/>
      <c r="T11" s="4"/>
      <c r="U11" s="4"/>
    </row>
    <row r="12" spans="1:21" x14ac:dyDescent="0.2">
      <c r="A12" s="10" t="s">
        <v>43</v>
      </c>
      <c r="B12" s="45">
        <v>24200</v>
      </c>
      <c r="C12" s="48">
        <v>563380</v>
      </c>
      <c r="D12" s="48">
        <v>99684</v>
      </c>
      <c r="E12" s="48">
        <v>663064</v>
      </c>
      <c r="F12" s="83">
        <v>-3.2681391030426443E-2</v>
      </c>
      <c r="G12" s="83">
        <v>1.172514587751783E-2</v>
      </c>
      <c r="H12" s="83">
        <v>-2.6706880747508797E-2</v>
      </c>
      <c r="I12" s="83">
        <v>-5.864921377205747E-3</v>
      </c>
      <c r="J12" s="83">
        <v>8.2699743667723855E-2</v>
      </c>
      <c r="K12" s="83">
        <v>6.5211843552336569E-3</v>
      </c>
      <c r="L12" s="42">
        <v>7.8264151080985993E-3</v>
      </c>
      <c r="M12" s="42">
        <f t="shared" si="0"/>
        <v>1.7879346392031897E-2</v>
      </c>
      <c r="N12" s="4"/>
      <c r="O12" s="4"/>
      <c r="P12" s="4"/>
      <c r="Q12" s="4"/>
      <c r="R12" s="4"/>
      <c r="S12" s="4"/>
      <c r="T12" s="4"/>
      <c r="U12" s="4"/>
    </row>
    <row r="13" spans="1:21" x14ac:dyDescent="0.2">
      <c r="A13" s="10" t="s">
        <v>44</v>
      </c>
      <c r="B13" s="45">
        <v>275511</v>
      </c>
      <c r="C13" s="48">
        <v>8737282</v>
      </c>
      <c r="D13" s="48">
        <v>2116367</v>
      </c>
      <c r="E13" s="48">
        <v>10853649</v>
      </c>
      <c r="F13" s="83">
        <v>-4.154837164680761E-3</v>
      </c>
      <c r="G13" s="83">
        <v>4.631670662259775E-2</v>
      </c>
      <c r="H13" s="83">
        <v>4.8139663990263036E-3</v>
      </c>
      <c r="I13" s="83">
        <v>-1.3629894809777901E-2</v>
      </c>
      <c r="J13" s="83">
        <v>4.8866849167526816E-2</v>
      </c>
      <c r="K13" s="83">
        <v>-2.0655026185546462E-3</v>
      </c>
      <c r="L13" s="42">
        <v>-4.0811117775423997E-2</v>
      </c>
      <c r="M13" s="42">
        <f t="shared" si="0"/>
        <v>0.29266579106772594</v>
      </c>
      <c r="N13" s="4"/>
      <c r="O13" s="4"/>
      <c r="P13" s="4"/>
      <c r="Q13" s="4"/>
      <c r="R13" s="4"/>
      <c r="S13" s="4"/>
      <c r="T13" s="4"/>
      <c r="U13" s="4"/>
    </row>
    <row r="14" spans="1:21" x14ac:dyDescent="0.2">
      <c r="A14" s="10" t="s">
        <v>0</v>
      </c>
      <c r="B14" s="45">
        <v>88560</v>
      </c>
      <c r="C14" s="48">
        <v>2654758</v>
      </c>
      <c r="D14" s="48">
        <v>322173</v>
      </c>
      <c r="E14" s="48">
        <v>2976931</v>
      </c>
      <c r="F14" s="83">
        <v>7.0309726460039607E-2</v>
      </c>
      <c r="G14" s="83">
        <v>0.17576324066238047</v>
      </c>
      <c r="H14" s="83">
        <v>8.0045261040055479E-2</v>
      </c>
      <c r="I14" s="83">
        <v>6.0624004974178844E-2</v>
      </c>
      <c r="J14" s="83">
        <v>0.14229799607522955</v>
      </c>
      <c r="K14" s="83">
        <v>6.8832441564134497E-2</v>
      </c>
      <c r="L14" s="42">
        <v>0.34867016573477694</v>
      </c>
      <c r="M14" s="42">
        <f t="shared" si="0"/>
        <v>8.02721615623498E-2</v>
      </c>
      <c r="N14" s="4"/>
      <c r="O14" s="4"/>
      <c r="P14" s="4"/>
      <c r="Q14" s="4"/>
      <c r="R14" s="4"/>
      <c r="S14" s="4"/>
      <c r="T14" s="4"/>
      <c r="U14" s="4"/>
    </row>
    <row r="15" spans="1:21" x14ac:dyDescent="0.2">
      <c r="A15" s="10" t="s">
        <v>1</v>
      </c>
      <c r="B15" s="45">
        <v>90546</v>
      </c>
      <c r="C15" s="48">
        <v>2700605</v>
      </c>
      <c r="D15" s="48">
        <v>226504</v>
      </c>
      <c r="E15" s="48">
        <v>2927109</v>
      </c>
      <c r="F15" s="83">
        <v>1.8150163747237442E-3</v>
      </c>
      <c r="G15" s="83">
        <v>4.0534318421177974E-2</v>
      </c>
      <c r="H15" s="83">
        <v>4.318571502500289E-3</v>
      </c>
      <c r="I15" s="83">
        <v>-1.3845655254450312E-2</v>
      </c>
      <c r="J15" s="83">
        <v>0.13919434413305529</v>
      </c>
      <c r="K15" s="83">
        <v>-3.5779316859036658E-3</v>
      </c>
      <c r="L15" s="42">
        <v>-1.9114829352064711E-2</v>
      </c>
      <c r="M15" s="42">
        <f t="shared" si="0"/>
        <v>7.8928724434193534E-2</v>
      </c>
      <c r="N15" s="4"/>
      <c r="O15" s="4"/>
      <c r="P15" s="4"/>
      <c r="Q15" s="4"/>
      <c r="R15" s="4"/>
      <c r="S15" s="4"/>
      <c r="T15" s="4"/>
      <c r="U15" s="4"/>
    </row>
    <row r="16" spans="1:21" x14ac:dyDescent="0.2">
      <c r="A16" s="10" t="s">
        <v>2</v>
      </c>
      <c r="B16" s="45">
        <v>129983</v>
      </c>
      <c r="C16" s="48">
        <v>3984788</v>
      </c>
      <c r="D16" s="48">
        <v>194297</v>
      </c>
      <c r="E16" s="48">
        <v>4179085</v>
      </c>
      <c r="F16" s="83">
        <v>-1.6566686856450637E-2</v>
      </c>
      <c r="G16" s="83">
        <v>9.0772170963536722E-2</v>
      </c>
      <c r="H16" s="83">
        <v>-1.2614953183361106E-2</v>
      </c>
      <c r="I16" s="83">
        <v>-1.9715844883658309E-2</v>
      </c>
      <c r="J16" s="83">
        <v>0.11102537623429215</v>
      </c>
      <c r="K16" s="83">
        <v>-1.4390213180378435E-2</v>
      </c>
      <c r="L16" s="42">
        <v>-0.11101003232293032</v>
      </c>
      <c r="M16" s="42">
        <f t="shared" si="0"/>
        <v>0.11268792803823556</v>
      </c>
      <c r="N16" s="4"/>
      <c r="O16" s="4"/>
      <c r="P16" s="4"/>
      <c r="Q16" s="4"/>
      <c r="R16" s="4"/>
      <c r="S16" s="4"/>
      <c r="T16" s="4"/>
      <c r="U16" s="4"/>
    </row>
    <row r="17" spans="1:23" x14ac:dyDescent="0.2">
      <c r="A17" s="10" t="s">
        <v>3</v>
      </c>
      <c r="B17" s="45">
        <v>446794</v>
      </c>
      <c r="C17" s="48">
        <v>14670914</v>
      </c>
      <c r="D17" s="48">
        <v>218911</v>
      </c>
      <c r="E17" s="48">
        <v>14889825</v>
      </c>
      <c r="F17" s="83">
        <v>2.5218545523955502E-2</v>
      </c>
      <c r="G17" s="83">
        <v>0.1092248425526358</v>
      </c>
      <c r="H17" s="83">
        <v>2.6223314719928968E-2</v>
      </c>
      <c r="I17" s="83">
        <v>3.0261841733867569E-2</v>
      </c>
      <c r="J17" s="83">
        <v>0.1571734360785573</v>
      </c>
      <c r="K17" s="83">
        <v>3.1907086953499496E-2</v>
      </c>
      <c r="L17" s="42">
        <v>0.83849290919134334</v>
      </c>
      <c r="M17" s="42">
        <f t="shared" si="0"/>
        <v>0.40150021550217829</v>
      </c>
      <c r="N17" s="4"/>
      <c r="O17" s="4"/>
      <c r="P17" s="4"/>
      <c r="Q17" s="4"/>
      <c r="R17" s="4"/>
      <c r="S17" s="4"/>
      <c r="T17" s="4"/>
      <c r="U17" s="4"/>
    </row>
    <row r="18" spans="1:23" s="6" customFormat="1" x14ac:dyDescent="0.2">
      <c r="A18" s="40" t="s">
        <v>35</v>
      </c>
      <c r="B18" s="46">
        <v>1065589</v>
      </c>
      <c r="C18" s="49">
        <v>33683221</v>
      </c>
      <c r="D18" s="49">
        <v>3402251</v>
      </c>
      <c r="E18" s="49">
        <v>37085472</v>
      </c>
      <c r="F18" s="84">
        <v>1.1407380385576538E-2</v>
      </c>
      <c r="G18" s="84">
        <v>5.4701226037147631E-2</v>
      </c>
      <c r="H18" s="84">
        <v>1.5006015935966611E-2</v>
      </c>
      <c r="I18" s="84">
        <v>9.6479728455228855E-3</v>
      </c>
      <c r="J18" s="84">
        <v>7.2090987737931045E-2</v>
      </c>
      <c r="K18" s="84">
        <v>1.504450251979585E-2</v>
      </c>
      <c r="L18" s="43">
        <v>1</v>
      </c>
      <c r="M18" s="43">
        <v>1</v>
      </c>
      <c r="N18" s="4"/>
    </row>
    <row r="19" spans="1:23" x14ac:dyDescent="0.2">
      <c r="A19" s="3" t="s">
        <v>246</v>
      </c>
      <c r="B19" s="1"/>
      <c r="C19" s="1"/>
      <c r="D19" s="1"/>
      <c r="E19" s="1"/>
      <c r="F19" s="1"/>
      <c r="G19" s="1"/>
      <c r="H19" s="2"/>
      <c r="I19" s="2"/>
      <c r="J19" s="2"/>
      <c r="K19" s="23"/>
      <c r="L19" s="24"/>
      <c r="M19" s="24"/>
      <c r="N19" s="24"/>
      <c r="O19" s="24"/>
      <c r="P19" s="24"/>
      <c r="Q19" s="24"/>
      <c r="R19" s="24"/>
      <c r="S19" s="24"/>
      <c r="T19" s="2"/>
      <c r="U19" s="2"/>
    </row>
    <row r="20" spans="1:23" x14ac:dyDescent="0.2">
      <c r="A20" s="3"/>
      <c r="B20" s="1"/>
      <c r="C20" s="1"/>
      <c r="D20" s="1"/>
      <c r="E20" s="1"/>
      <c r="F20" s="1"/>
      <c r="G20" s="1"/>
      <c r="H20" s="2"/>
      <c r="I20" s="2"/>
      <c r="J20" s="2"/>
      <c r="K20" s="23"/>
      <c r="L20" s="24"/>
      <c r="M20" s="24"/>
      <c r="N20" s="24"/>
      <c r="O20" s="24"/>
      <c r="P20" s="24"/>
      <c r="Q20" s="24"/>
      <c r="R20" s="24"/>
      <c r="S20" s="24"/>
      <c r="T20" s="2"/>
      <c r="U20" s="2"/>
    </row>
    <row r="21" spans="1:23" x14ac:dyDescent="0.2">
      <c r="A21" s="175" t="s">
        <v>275</v>
      </c>
      <c r="B21" s="175"/>
      <c r="C21" s="175"/>
      <c r="D21" s="175"/>
      <c r="E21" s="175"/>
      <c r="F21" s="178"/>
      <c r="G21" s="178"/>
      <c r="H21" s="178"/>
      <c r="I21" s="178"/>
      <c r="J21" s="168" t="s">
        <v>276</v>
      </c>
      <c r="K21" s="168"/>
      <c r="L21" s="168"/>
      <c r="M21" s="168"/>
      <c r="N21" s="168"/>
      <c r="O21" s="168"/>
      <c r="P21" s="168"/>
      <c r="Q21" s="168"/>
      <c r="R21" s="168"/>
      <c r="S21" s="168"/>
      <c r="T21" s="168"/>
      <c r="V21" s="88"/>
      <c r="W21" s="88"/>
    </row>
    <row r="22" spans="1:23" x14ac:dyDescent="0.2">
      <c r="D22" s="7"/>
      <c r="E22" s="7"/>
      <c r="F22" s="7"/>
      <c r="V22" s="88"/>
      <c r="W22" s="88"/>
    </row>
    <row r="23" spans="1:23" x14ac:dyDescent="0.2">
      <c r="D23" s="7"/>
      <c r="E23" s="7"/>
      <c r="F23" s="7"/>
      <c r="V23" s="88"/>
      <c r="W23" s="88"/>
    </row>
    <row r="24" spans="1:23" x14ac:dyDescent="0.2">
      <c r="V24" s="88"/>
      <c r="W24" s="88"/>
    </row>
    <row r="25" spans="1:23" x14ac:dyDescent="0.2">
      <c r="V25" s="88"/>
      <c r="W25" s="88"/>
    </row>
    <row r="26" spans="1:23" x14ac:dyDescent="0.2">
      <c r="V26" s="88"/>
      <c r="W26" s="88"/>
    </row>
    <row r="27" spans="1:23" x14ac:dyDescent="0.2">
      <c r="V27" s="88"/>
      <c r="W27" s="88"/>
    </row>
    <row r="28" spans="1:23" x14ac:dyDescent="0.2">
      <c r="V28" s="88"/>
      <c r="W28" s="88"/>
    </row>
    <row r="29" spans="1:23" x14ac:dyDescent="0.2">
      <c r="V29" s="88"/>
      <c r="W29" s="88"/>
    </row>
    <row r="43" spans="1:6" ht="12.75" customHeight="1" x14ac:dyDescent="0.2">
      <c r="A43" s="169" t="s">
        <v>248</v>
      </c>
      <c r="B43" s="170" t="s">
        <v>39</v>
      </c>
      <c r="C43" s="171"/>
      <c r="D43" s="172"/>
      <c r="E43" s="173" t="s">
        <v>278</v>
      </c>
    </row>
    <row r="44" spans="1:6" ht="21.75" customHeight="1" x14ac:dyDescent="0.2">
      <c r="A44" s="169"/>
      <c r="B44" s="131">
        <v>2012</v>
      </c>
      <c r="C44" s="131">
        <v>2013</v>
      </c>
      <c r="D44" s="131">
        <v>2014</v>
      </c>
      <c r="E44" s="174"/>
    </row>
    <row r="45" spans="1:6" x14ac:dyDescent="0.2">
      <c r="A45" s="21" t="s">
        <v>297</v>
      </c>
      <c r="B45" s="53">
        <v>41.817857721601037</v>
      </c>
      <c r="C45" s="53">
        <v>45.388456090651559</v>
      </c>
      <c r="D45" s="53">
        <v>40.729387961557919</v>
      </c>
      <c r="E45" s="60">
        <v>5931</v>
      </c>
      <c r="F45" s="88"/>
    </row>
    <row r="46" spans="1:6" x14ac:dyDescent="0.2">
      <c r="A46" s="21" t="s">
        <v>42</v>
      </c>
      <c r="B46" s="104">
        <v>30.993611621597971</v>
      </c>
      <c r="C46" s="104">
        <v>29.986295111923251</v>
      </c>
      <c r="D46" s="104">
        <v>28.807204509423993</v>
      </c>
      <c r="E46" s="61">
        <v>11370</v>
      </c>
      <c r="F46" s="88"/>
    </row>
    <row r="47" spans="1:6" x14ac:dyDescent="0.2">
      <c r="A47" s="21" t="s">
        <v>43</v>
      </c>
      <c r="B47" s="104">
        <v>37.56211251435132</v>
      </c>
      <c r="C47" s="104">
        <v>36.479802899215038</v>
      </c>
      <c r="D47" s="104">
        <v>35.295032751091703</v>
      </c>
      <c r="E47" s="61">
        <v>18339</v>
      </c>
      <c r="F47" s="88"/>
    </row>
    <row r="48" spans="1:6" x14ac:dyDescent="0.2">
      <c r="A48" s="21" t="s">
        <v>44</v>
      </c>
      <c r="B48" s="104">
        <v>35.729744420844952</v>
      </c>
      <c r="C48" s="104">
        <v>35.598529038802944</v>
      </c>
      <c r="D48" s="104">
        <v>35.231592029934021</v>
      </c>
      <c r="E48" s="61">
        <v>303971</v>
      </c>
      <c r="F48" s="88"/>
    </row>
    <row r="49" spans="1:6" x14ac:dyDescent="0.2">
      <c r="A49" s="21" t="s">
        <v>0</v>
      </c>
      <c r="B49" s="104">
        <v>34.227184440009111</v>
      </c>
      <c r="C49" s="104">
        <v>34.473112350397898</v>
      </c>
      <c r="D49" s="104">
        <v>34.416471250351748</v>
      </c>
      <c r="E49" s="61">
        <v>85581</v>
      </c>
      <c r="F49" s="88"/>
    </row>
    <row r="50" spans="1:6" x14ac:dyDescent="0.2">
      <c r="A50" s="21" t="s">
        <v>1</v>
      </c>
      <c r="B50" s="104">
        <v>34.848560956558316</v>
      </c>
      <c r="C50" s="104">
        <v>34.908378853141471</v>
      </c>
      <c r="D50" s="104">
        <v>34.648034567604874</v>
      </c>
      <c r="E50" s="61">
        <v>83576</v>
      </c>
      <c r="F50" s="88"/>
    </row>
    <row r="51" spans="1:6" x14ac:dyDescent="0.2">
      <c r="A51" s="21" t="s">
        <v>2</v>
      </c>
      <c r="B51" s="104">
        <v>36.076056648388438</v>
      </c>
      <c r="C51" s="104">
        <v>36.408103418358493</v>
      </c>
      <c r="D51" s="104">
        <v>36.392984468761028</v>
      </c>
      <c r="E51" s="61">
        <v>113623</v>
      </c>
      <c r="F51" s="88"/>
    </row>
    <row r="52" spans="1:6" x14ac:dyDescent="0.2">
      <c r="A52" s="21" t="s">
        <v>3</v>
      </c>
      <c r="B52" s="104">
        <v>39.593418337264154</v>
      </c>
      <c r="C52" s="104">
        <v>39.773779527340309</v>
      </c>
      <c r="D52" s="104">
        <v>40.399372579587151</v>
      </c>
      <c r="E52" s="61">
        <v>364783</v>
      </c>
      <c r="F52" s="88"/>
    </row>
    <row r="53" spans="1:6" x14ac:dyDescent="0.2">
      <c r="A53" s="22" t="s">
        <v>35</v>
      </c>
      <c r="B53" s="54">
        <v>37.485524600280975</v>
      </c>
      <c r="C53" s="54">
        <v>37.572472754329397</v>
      </c>
      <c r="D53" s="54">
        <v>37.583655706493509</v>
      </c>
      <c r="E53" s="135">
        <v>974928</v>
      </c>
      <c r="F53" s="88"/>
    </row>
    <row r="54" spans="1:6" ht="12.75" customHeight="1" x14ac:dyDescent="0.2">
      <c r="A54" s="3" t="s">
        <v>36</v>
      </c>
      <c r="B54" s="62"/>
      <c r="C54" s="62"/>
      <c r="D54" s="62"/>
      <c r="F54" s="88"/>
    </row>
    <row r="55" spans="1:6" x14ac:dyDescent="0.2">
      <c r="A55" s="160" t="s">
        <v>305</v>
      </c>
      <c r="B55" s="97"/>
      <c r="C55" s="97"/>
      <c r="D55" s="97"/>
      <c r="E55" s="97"/>
    </row>
    <row r="56" spans="1:6" x14ac:dyDescent="0.2">
      <c r="A56" s="160" t="s">
        <v>307</v>
      </c>
    </row>
  </sheetData>
  <mergeCells count="9">
    <mergeCell ref="F8:H8"/>
    <mergeCell ref="I8:K8"/>
    <mergeCell ref="J21:T21"/>
    <mergeCell ref="A43:A44"/>
    <mergeCell ref="B43:D43"/>
    <mergeCell ref="E43:E44"/>
    <mergeCell ref="A21:E21"/>
    <mergeCell ref="F21:I21"/>
    <mergeCell ref="B8:E8"/>
  </mergeCells>
  <pageMargins left="0.70866141732283472" right="0.70866141732283472" top="0.74803149606299213" bottom="0.74803149606299213" header="0.31496062992125984" footer="0.31496062992125984"/>
  <pageSetup paperSize="9" scale="61" orientation="landscape" r:id="rId1"/>
  <headerFooter>
    <oddHeader>&amp;CPartie 3 &amp;K0AC0E9Analyse de l’activité de SSR</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T43"/>
  <sheetViews>
    <sheetView zoomScaleNormal="100" workbookViewId="0">
      <selection activeCell="F14" sqref="F14:I33"/>
    </sheetView>
  </sheetViews>
  <sheetFormatPr baseColWidth="10" defaultColWidth="9.140625" defaultRowHeight="12.75" x14ac:dyDescent="0.2"/>
  <cols>
    <col min="1" max="1" width="12.5703125" style="4" bestFit="1" customWidth="1"/>
    <col min="2" max="7" width="10.7109375" style="4" customWidth="1"/>
    <col min="8" max="8" width="10.85546875" style="5" customWidth="1"/>
    <col min="9" max="9" width="9.7109375" style="5" customWidth="1"/>
    <col min="10" max="12" width="10.85546875" style="5" customWidth="1"/>
    <col min="13" max="17" width="9.7109375" style="5" customWidth="1"/>
    <col min="18" max="18" width="10.7109375" style="5" customWidth="1"/>
    <col min="19" max="19" width="13.42578125" style="5" customWidth="1"/>
    <col min="20" max="20" width="9.7109375" style="5" customWidth="1"/>
    <col min="21" max="21" width="10.85546875" style="4" customWidth="1"/>
    <col min="22" max="22" width="10.7109375" style="4" customWidth="1"/>
    <col min="23" max="16384" width="9.140625" style="4"/>
  </cols>
  <sheetData>
    <row r="7" spans="1:20" ht="15" customHeight="1" x14ac:dyDescent="0.2">
      <c r="A7" s="18"/>
      <c r="B7" s="176">
        <v>2014</v>
      </c>
      <c r="C7" s="176"/>
      <c r="D7" s="176"/>
      <c r="E7" s="176"/>
      <c r="F7" s="165" t="s">
        <v>145</v>
      </c>
      <c r="G7" s="166"/>
      <c r="H7" s="167"/>
      <c r="I7" s="165" t="s">
        <v>272</v>
      </c>
      <c r="J7" s="166"/>
      <c r="K7" s="167"/>
      <c r="L7" s="14"/>
      <c r="M7" s="14"/>
      <c r="N7" s="4"/>
      <c r="O7" s="4"/>
      <c r="P7" s="4"/>
      <c r="Q7" s="4"/>
      <c r="R7" s="4"/>
      <c r="S7" s="4"/>
      <c r="T7" s="4"/>
    </row>
    <row r="8" spans="1:20" ht="79.5" customHeight="1" x14ac:dyDescent="0.2">
      <c r="A8" s="19" t="s">
        <v>256</v>
      </c>
      <c r="B8" s="129" t="s">
        <v>49</v>
      </c>
      <c r="C8" s="129" t="s">
        <v>50</v>
      </c>
      <c r="D8" s="129" t="s">
        <v>51</v>
      </c>
      <c r="E8" s="129" t="s">
        <v>143</v>
      </c>
      <c r="F8" s="129" t="s">
        <v>50</v>
      </c>
      <c r="G8" s="129" t="s">
        <v>51</v>
      </c>
      <c r="H8" s="129" t="s">
        <v>143</v>
      </c>
      <c r="I8" s="129" t="s">
        <v>50</v>
      </c>
      <c r="J8" s="129" t="s">
        <v>51</v>
      </c>
      <c r="K8" s="129" t="s">
        <v>143</v>
      </c>
      <c r="L8" s="37" t="s">
        <v>30</v>
      </c>
      <c r="M8" s="37" t="s">
        <v>144</v>
      </c>
      <c r="N8" s="4"/>
      <c r="O8" s="4"/>
      <c r="P8" s="4"/>
      <c r="Q8" s="4"/>
      <c r="R8" s="4"/>
      <c r="S8" s="4"/>
      <c r="T8" s="4"/>
    </row>
    <row r="9" spans="1:20" x14ac:dyDescent="0.2">
      <c r="A9" s="10" t="s">
        <v>45</v>
      </c>
      <c r="B9" s="45">
        <v>449274</v>
      </c>
      <c r="C9" s="48">
        <v>13918569</v>
      </c>
      <c r="D9" s="48">
        <v>1937760</v>
      </c>
      <c r="E9" s="48">
        <v>15856329</v>
      </c>
      <c r="F9" s="83">
        <v>1.4978169515882581E-2</v>
      </c>
      <c r="G9" s="83">
        <v>4.3154823921650341E-2</v>
      </c>
      <c r="H9" s="83">
        <v>1.8163704635117139E-2</v>
      </c>
      <c r="I9" s="83">
        <v>1.063667287393349E-2</v>
      </c>
      <c r="J9" s="83">
        <v>6.6622054426932475E-2</v>
      </c>
      <c r="K9" s="83">
        <v>1.7127866699237378E-2</v>
      </c>
      <c r="L9" s="42">
        <v>0.48535258975401391</v>
      </c>
      <c r="M9" s="42">
        <f>E9/E$11</f>
        <v>0.42756174169766531</v>
      </c>
      <c r="N9" s="4"/>
      <c r="O9" s="4"/>
      <c r="P9" s="4"/>
      <c r="Q9" s="4"/>
      <c r="R9" s="4"/>
      <c r="S9" s="4"/>
      <c r="T9" s="4"/>
    </row>
    <row r="10" spans="1:20" x14ac:dyDescent="0.2">
      <c r="A10" s="10" t="s">
        <v>46</v>
      </c>
      <c r="B10" s="45">
        <v>616329</v>
      </c>
      <c r="C10" s="48">
        <v>19764652</v>
      </c>
      <c r="D10" s="48">
        <v>1464491</v>
      </c>
      <c r="E10" s="48">
        <v>21229143</v>
      </c>
      <c r="F10" s="83">
        <v>8.9147929920328755E-3</v>
      </c>
      <c r="G10" s="83">
        <v>7.0533583395571101E-2</v>
      </c>
      <c r="H10" s="83">
        <v>1.2672128347432303E-2</v>
      </c>
      <c r="I10" s="83">
        <v>8.9536636001409653E-3</v>
      </c>
      <c r="J10" s="83">
        <v>7.9398171144895321E-2</v>
      </c>
      <c r="K10" s="83">
        <v>1.3496311412357163E-2</v>
      </c>
      <c r="L10" s="42">
        <v>0.51464741024598604</v>
      </c>
      <c r="M10" s="42">
        <f>E10/E$11</f>
        <v>0.57243825830233463</v>
      </c>
      <c r="N10" s="4"/>
      <c r="O10" s="4"/>
      <c r="P10" s="4"/>
      <c r="Q10" s="4"/>
      <c r="R10" s="4"/>
      <c r="S10" s="4"/>
      <c r="T10" s="4"/>
    </row>
    <row r="11" spans="1:20" s="6" customFormat="1" x14ac:dyDescent="0.2">
      <c r="A11" s="40" t="s">
        <v>35</v>
      </c>
      <c r="B11" s="63">
        <v>1065589</v>
      </c>
      <c r="C11" s="64">
        <v>33683221</v>
      </c>
      <c r="D11" s="64">
        <v>3402251</v>
      </c>
      <c r="E11" s="64">
        <v>37085472</v>
      </c>
      <c r="F11" s="85">
        <v>1.1407380385576538E-2</v>
      </c>
      <c r="G11" s="85">
        <v>5.4701226037147631E-2</v>
      </c>
      <c r="H11" s="85">
        <v>1.5006015935966611E-2</v>
      </c>
      <c r="I11" s="85">
        <v>9.6479728455228855E-3</v>
      </c>
      <c r="J11" s="85">
        <v>7.2090987737931045E-2</v>
      </c>
      <c r="K11" s="85">
        <v>1.504450251979585E-2</v>
      </c>
      <c r="L11" s="65">
        <v>1</v>
      </c>
      <c r="M11" s="65">
        <v>1</v>
      </c>
      <c r="N11" s="4"/>
    </row>
    <row r="12" spans="1:20" x14ac:dyDescent="0.2">
      <c r="A12" s="3" t="s">
        <v>246</v>
      </c>
      <c r="B12" s="1"/>
      <c r="C12" s="1"/>
      <c r="D12" s="1"/>
      <c r="E12" s="1"/>
      <c r="F12" s="1"/>
      <c r="G12" s="1"/>
      <c r="H12" s="2"/>
      <c r="I12" s="2"/>
      <c r="J12" s="2"/>
      <c r="K12" s="23"/>
      <c r="L12" s="24"/>
      <c r="M12" s="24"/>
      <c r="N12" s="24"/>
      <c r="O12" s="24"/>
      <c r="P12" s="24"/>
      <c r="Q12" s="24"/>
      <c r="R12" s="24"/>
      <c r="S12" s="24"/>
      <c r="T12" s="2"/>
    </row>
    <row r="13" spans="1:20" x14ac:dyDescent="0.2">
      <c r="A13" s="3"/>
      <c r="B13" s="1"/>
      <c r="C13" s="1"/>
      <c r="D13" s="1"/>
      <c r="E13" s="1"/>
      <c r="F13" s="1"/>
      <c r="G13" s="1"/>
      <c r="H13" s="2"/>
      <c r="I13" s="2"/>
      <c r="J13" s="2"/>
      <c r="K13" s="23"/>
      <c r="L13" s="24"/>
      <c r="M13" s="24"/>
      <c r="N13" s="24"/>
      <c r="O13" s="24"/>
      <c r="P13" s="24"/>
      <c r="Q13" s="24"/>
      <c r="R13" s="24"/>
      <c r="S13" s="24"/>
      <c r="T13" s="2"/>
    </row>
    <row r="14" spans="1:20" x14ac:dyDescent="0.2">
      <c r="A14" s="175" t="s">
        <v>275</v>
      </c>
      <c r="B14" s="175"/>
      <c r="C14" s="175"/>
      <c r="D14" s="175"/>
      <c r="E14" s="175"/>
      <c r="F14" s="178"/>
      <c r="G14" s="178"/>
      <c r="H14" s="178"/>
      <c r="I14" s="178"/>
      <c r="J14" s="168" t="s">
        <v>276</v>
      </c>
      <c r="K14" s="168"/>
      <c r="L14" s="168"/>
      <c r="M14" s="168"/>
      <c r="N14" s="168"/>
      <c r="O14" s="168"/>
      <c r="P14" s="168"/>
      <c r="Q14" s="168"/>
      <c r="R14" s="168"/>
      <c r="S14" s="168"/>
    </row>
    <row r="22" spans="4:5" x14ac:dyDescent="0.2">
      <c r="D22" s="7"/>
      <c r="E22" s="7"/>
    </row>
    <row r="36" spans="1:5" x14ac:dyDescent="0.2">
      <c r="A36" s="179" t="s">
        <v>256</v>
      </c>
      <c r="B36" s="170" t="s">
        <v>39</v>
      </c>
      <c r="C36" s="171"/>
      <c r="D36" s="172"/>
      <c r="E36" s="173" t="s">
        <v>278</v>
      </c>
    </row>
    <row r="37" spans="1:5" ht="23.25" customHeight="1" x14ac:dyDescent="0.2">
      <c r="A37" s="180"/>
      <c r="B37" s="100">
        <v>2012</v>
      </c>
      <c r="C37" s="100">
        <v>2013</v>
      </c>
      <c r="D37" s="100">
        <v>2014</v>
      </c>
      <c r="E37" s="174"/>
    </row>
    <row r="38" spans="1:5" x14ac:dyDescent="0.2">
      <c r="A38" s="21" t="s">
        <v>45</v>
      </c>
      <c r="B38" s="53">
        <v>37.113011055562929</v>
      </c>
      <c r="C38" s="53">
        <v>37.20654589747074</v>
      </c>
      <c r="D38" s="53">
        <v>37.197181786921888</v>
      </c>
      <c r="E38" s="57">
        <v>420408</v>
      </c>
    </row>
    <row r="39" spans="1:5" x14ac:dyDescent="0.2">
      <c r="A39" s="21" t="s">
        <v>46</v>
      </c>
      <c r="B39" s="104">
        <v>37.754780484569814</v>
      </c>
      <c r="C39" s="104">
        <v>37.83149840059594</v>
      </c>
      <c r="D39" s="104">
        <v>37.873833278527989</v>
      </c>
      <c r="E39" s="58">
        <v>554553</v>
      </c>
    </row>
    <row r="40" spans="1:5" x14ac:dyDescent="0.2">
      <c r="A40" s="22" t="s">
        <v>41</v>
      </c>
      <c r="B40" s="54">
        <v>37.485524600280975</v>
      </c>
      <c r="C40" s="54">
        <v>37.572472754329397</v>
      </c>
      <c r="D40" s="54">
        <v>37.583655706493509</v>
      </c>
      <c r="E40" s="59">
        <v>974928</v>
      </c>
    </row>
    <row r="41" spans="1:5" x14ac:dyDescent="0.2">
      <c r="A41" s="3" t="s">
        <v>36</v>
      </c>
    </row>
    <row r="42" spans="1:5" x14ac:dyDescent="0.2">
      <c r="A42" s="160" t="s">
        <v>305</v>
      </c>
    </row>
    <row r="43" spans="1:5" x14ac:dyDescent="0.2">
      <c r="B43" s="96"/>
      <c r="C43" s="96"/>
      <c r="D43" s="96"/>
      <c r="E43" s="96"/>
    </row>
  </sheetData>
  <mergeCells count="9">
    <mergeCell ref="J14:S14"/>
    <mergeCell ref="I7:K7"/>
    <mergeCell ref="A36:A37"/>
    <mergeCell ref="B36:D36"/>
    <mergeCell ref="E36:E37"/>
    <mergeCell ref="A14:E14"/>
    <mergeCell ref="F14:I14"/>
    <mergeCell ref="F7:H7"/>
    <mergeCell ref="B7:E7"/>
  </mergeCells>
  <pageMargins left="0.70866141732283472" right="0.70866141732283472" top="0.74803149606299213" bottom="0.74803149606299213" header="0.31496062992125984" footer="0.31496062992125984"/>
  <pageSetup paperSize="9" scale="65" orientation="landscape" r:id="rId1"/>
  <headerFooter>
    <oddHeader>&amp;CPartie 3 &amp;K0AC0E9Analyse de l’activité de SSR</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9:Y46"/>
  <sheetViews>
    <sheetView tabSelected="1" topLeftCell="A31" zoomScaleNormal="100" workbookViewId="0">
      <selection activeCell="F42" sqref="F42"/>
    </sheetView>
  </sheetViews>
  <sheetFormatPr baseColWidth="10" defaultColWidth="9.140625" defaultRowHeight="12.75" x14ac:dyDescent="0.2"/>
  <cols>
    <col min="1" max="1" width="22.28515625" style="4" customWidth="1"/>
    <col min="2" max="7" width="10.7109375" style="4" customWidth="1"/>
    <col min="8" max="17" width="9.7109375" style="5" customWidth="1"/>
    <col min="18" max="19" width="10.7109375" style="5" customWidth="1"/>
    <col min="20" max="21" width="9.7109375" style="5" customWidth="1"/>
    <col min="22" max="22" width="9.42578125" style="4" bestFit="1" customWidth="1"/>
    <col min="23" max="16384" width="9.140625" style="4"/>
  </cols>
  <sheetData>
    <row r="9" spans="1:25" x14ac:dyDescent="0.2">
      <c r="A9" s="11"/>
      <c r="B9" s="7"/>
      <c r="C9" s="7"/>
      <c r="D9" s="7"/>
      <c r="E9" s="7"/>
      <c r="F9" s="7"/>
      <c r="G9" s="7"/>
      <c r="H9" s="7"/>
      <c r="I9" s="7"/>
      <c r="J9" s="7"/>
      <c r="K9" s="8"/>
      <c r="L9" s="9"/>
      <c r="M9" s="7"/>
      <c r="N9" s="7"/>
      <c r="O9" s="7"/>
      <c r="P9" s="7"/>
      <c r="Q9" s="7"/>
      <c r="R9" s="4"/>
      <c r="S9" s="4"/>
      <c r="T9" s="4"/>
      <c r="U9" s="4"/>
    </row>
    <row r="10" spans="1:25" ht="15.75" customHeight="1" x14ac:dyDescent="0.2">
      <c r="A10" s="20"/>
      <c r="B10" s="165">
        <v>2014</v>
      </c>
      <c r="C10" s="166"/>
      <c r="D10" s="166"/>
      <c r="E10" s="167"/>
      <c r="F10" s="165" t="s">
        <v>145</v>
      </c>
      <c r="G10" s="166"/>
      <c r="H10" s="167"/>
      <c r="I10" s="165" t="s">
        <v>272</v>
      </c>
      <c r="J10" s="166"/>
      <c r="K10" s="167"/>
      <c r="L10" s="14"/>
      <c r="M10" s="14"/>
      <c r="N10" s="4"/>
      <c r="O10" s="4"/>
      <c r="P10" s="4"/>
      <c r="Q10" s="4"/>
      <c r="R10" s="4"/>
      <c r="S10" s="4"/>
      <c r="T10" s="4"/>
      <c r="U10" s="4"/>
    </row>
    <row r="11" spans="1:25" ht="67.5" x14ac:dyDescent="0.2">
      <c r="A11" s="19" t="s">
        <v>255</v>
      </c>
      <c r="B11" s="129" t="s">
        <v>49</v>
      </c>
      <c r="C11" s="129" t="s">
        <v>50</v>
      </c>
      <c r="D11" s="129" t="s">
        <v>51</v>
      </c>
      <c r="E11" s="129" t="s">
        <v>143</v>
      </c>
      <c r="F11" s="129" t="s">
        <v>50</v>
      </c>
      <c r="G11" s="129" t="s">
        <v>51</v>
      </c>
      <c r="H11" s="129" t="s">
        <v>143</v>
      </c>
      <c r="I11" s="129" t="s">
        <v>50</v>
      </c>
      <c r="J11" s="129" t="s">
        <v>51</v>
      </c>
      <c r="K11" s="129" t="s">
        <v>143</v>
      </c>
      <c r="L11" s="37" t="s">
        <v>30</v>
      </c>
      <c r="M11" s="37" t="s">
        <v>144</v>
      </c>
      <c r="N11" s="4"/>
      <c r="O11" s="4"/>
      <c r="P11" s="4"/>
      <c r="Q11" s="4"/>
      <c r="R11" s="4"/>
      <c r="S11" s="4"/>
      <c r="T11" s="4"/>
      <c r="U11" s="4"/>
    </row>
    <row r="12" spans="1:25" x14ac:dyDescent="0.2">
      <c r="A12" s="10" t="s">
        <v>47</v>
      </c>
      <c r="B12" s="45">
        <v>1065589</v>
      </c>
      <c r="C12" s="48">
        <v>33683221</v>
      </c>
      <c r="D12" s="48">
        <v>0</v>
      </c>
      <c r="E12" s="48">
        <v>33683221</v>
      </c>
      <c r="F12" s="83">
        <v>1.1407380385576538E-2</v>
      </c>
      <c r="G12" s="83"/>
      <c r="H12" s="83">
        <v>1.1407380385576538E-2</v>
      </c>
      <c r="I12" s="83">
        <v>9.6479728455228855E-3</v>
      </c>
      <c r="J12" s="83"/>
      <c r="K12" s="83">
        <v>9.6479728455228855E-3</v>
      </c>
      <c r="L12" s="42">
        <v>0.58587271000333618</v>
      </c>
      <c r="M12" s="42">
        <v>0.90871965608632455</v>
      </c>
      <c r="N12" s="4"/>
      <c r="O12" s="4"/>
      <c r="P12" s="4"/>
      <c r="Q12" s="4"/>
      <c r="R12" s="4"/>
      <c r="S12" s="4"/>
      <c r="T12" s="4"/>
      <c r="U12" s="4"/>
    </row>
    <row r="13" spans="1:25" x14ac:dyDescent="0.2">
      <c r="A13" s="10" t="s">
        <v>48</v>
      </c>
      <c r="B13" s="45">
        <v>337357</v>
      </c>
      <c r="C13" s="48">
        <v>0</v>
      </c>
      <c r="D13" s="48">
        <v>3402251</v>
      </c>
      <c r="E13" s="48">
        <v>3402251</v>
      </c>
      <c r="F13" s="83"/>
      <c r="G13" s="83">
        <v>5.4701226037147631E-2</v>
      </c>
      <c r="H13" s="83">
        <v>5.4701226037147631E-2</v>
      </c>
      <c r="I13" s="83"/>
      <c r="J13" s="83">
        <v>7.2090987737931045E-2</v>
      </c>
      <c r="K13" s="83">
        <v>7.2090987737931045E-2</v>
      </c>
      <c r="L13" s="42">
        <v>0.41412728999666382</v>
      </c>
      <c r="M13" s="42">
        <v>9.1280343913675496E-2</v>
      </c>
      <c r="N13" s="4"/>
      <c r="O13" s="4"/>
      <c r="P13" s="4"/>
      <c r="Q13" s="4"/>
      <c r="R13" s="4"/>
      <c r="S13" s="4"/>
      <c r="T13" s="4"/>
      <c r="U13" s="4"/>
    </row>
    <row r="14" spans="1:25" s="6" customFormat="1" x14ac:dyDescent="0.2">
      <c r="A14" s="40" t="s">
        <v>35</v>
      </c>
      <c r="B14" s="46">
        <v>1065589</v>
      </c>
      <c r="C14" s="49">
        <v>33683221</v>
      </c>
      <c r="D14" s="49">
        <v>3402251</v>
      </c>
      <c r="E14" s="49">
        <v>37085472</v>
      </c>
      <c r="F14" s="84">
        <v>1.1407380385576538E-2</v>
      </c>
      <c r="G14" s="84">
        <v>5.4701226037147631E-2</v>
      </c>
      <c r="H14" s="84">
        <v>1.5006015935966611E-2</v>
      </c>
      <c r="I14" s="84">
        <v>9.6479728455228855E-3</v>
      </c>
      <c r="J14" s="84">
        <v>7.2090987737931045E-2</v>
      </c>
      <c r="K14" s="84">
        <v>1.504450251979585E-2</v>
      </c>
      <c r="L14" s="43">
        <v>1</v>
      </c>
      <c r="M14" s="43">
        <v>1</v>
      </c>
    </row>
    <row r="15" spans="1:25" x14ac:dyDescent="0.2">
      <c r="A15" s="3" t="s">
        <v>246</v>
      </c>
      <c r="B15" s="93"/>
      <c r="C15" s="93"/>
      <c r="D15" s="93"/>
      <c r="E15" s="93"/>
      <c r="F15" s="93"/>
      <c r="G15" s="93"/>
      <c r="H15" s="93"/>
      <c r="I15" s="93"/>
      <c r="J15" s="93"/>
      <c r="K15" s="93"/>
      <c r="L15" s="93"/>
      <c r="M15" s="93"/>
      <c r="N15" s="93"/>
      <c r="O15" s="93"/>
      <c r="P15" s="93"/>
      <c r="Q15" s="93"/>
      <c r="R15" s="93"/>
      <c r="S15" s="93"/>
      <c r="T15" s="93"/>
      <c r="U15" s="93"/>
      <c r="V15" s="93"/>
      <c r="W15" s="92"/>
      <c r="X15" s="92"/>
      <c r="Y15" s="92"/>
    </row>
    <row r="16" spans="1:25" x14ac:dyDescent="0.2">
      <c r="A16" s="3"/>
      <c r="B16" s="93"/>
      <c r="C16" s="93"/>
      <c r="D16" s="93"/>
      <c r="E16" s="93"/>
      <c r="F16" s="93"/>
      <c r="G16" s="93"/>
      <c r="H16" s="93"/>
      <c r="I16" s="93"/>
      <c r="J16" s="93"/>
      <c r="K16" s="93"/>
      <c r="L16" s="93"/>
      <c r="M16" s="93"/>
      <c r="N16" s="93"/>
      <c r="O16" s="93"/>
      <c r="P16" s="93"/>
      <c r="Q16" s="93"/>
      <c r="R16" s="93"/>
      <c r="S16" s="93"/>
      <c r="T16" s="93"/>
      <c r="U16" s="93"/>
      <c r="V16" s="93"/>
      <c r="W16" s="92"/>
      <c r="X16" s="92"/>
      <c r="Y16" s="92"/>
    </row>
    <row r="17" spans="1:21" x14ac:dyDescent="0.2">
      <c r="A17" s="175" t="s">
        <v>275</v>
      </c>
      <c r="B17" s="175"/>
      <c r="C17" s="175"/>
      <c r="D17" s="175"/>
      <c r="E17" s="175"/>
      <c r="F17" s="168" t="s">
        <v>276</v>
      </c>
      <c r="G17" s="168"/>
      <c r="H17" s="168"/>
      <c r="I17" s="168"/>
      <c r="J17" s="168"/>
      <c r="K17" s="168"/>
      <c r="L17" s="168"/>
      <c r="M17" s="168"/>
      <c r="N17" s="168"/>
      <c r="O17" s="168"/>
      <c r="P17" s="168"/>
      <c r="R17" s="4"/>
      <c r="S17" s="4"/>
      <c r="T17" s="4"/>
      <c r="U17" s="4"/>
    </row>
    <row r="18" spans="1:21" x14ac:dyDescent="0.2">
      <c r="F18" s="5"/>
      <c r="G18" s="5"/>
      <c r="R18" s="4"/>
      <c r="S18" s="4"/>
      <c r="T18" s="4"/>
      <c r="U18" s="4"/>
    </row>
    <row r="19" spans="1:21" x14ac:dyDescent="0.2">
      <c r="F19" s="5"/>
      <c r="G19" s="5"/>
      <c r="R19" s="4"/>
      <c r="S19" s="4"/>
      <c r="T19" s="4"/>
      <c r="U19" s="4"/>
    </row>
    <row r="20" spans="1:21" x14ac:dyDescent="0.2">
      <c r="F20" s="5"/>
      <c r="G20" s="5"/>
      <c r="R20" s="4"/>
      <c r="S20" s="4"/>
      <c r="T20" s="4"/>
      <c r="U20" s="4"/>
    </row>
    <row r="21" spans="1:21" x14ac:dyDescent="0.2">
      <c r="D21" s="7"/>
      <c r="E21" s="7"/>
      <c r="F21" s="5"/>
      <c r="G21" s="5"/>
      <c r="R21" s="4"/>
      <c r="S21" s="4"/>
      <c r="T21" s="4"/>
      <c r="U21" s="4"/>
    </row>
    <row r="22" spans="1:21" x14ac:dyDescent="0.2">
      <c r="D22" s="7"/>
      <c r="E22" s="7"/>
      <c r="F22" s="5"/>
      <c r="G22" s="5"/>
      <c r="R22" s="4"/>
      <c r="S22" s="4"/>
      <c r="T22" s="4"/>
      <c r="U22" s="4"/>
    </row>
    <row r="23" spans="1:21" x14ac:dyDescent="0.2">
      <c r="F23" s="5"/>
      <c r="G23" s="5"/>
      <c r="R23" s="4"/>
      <c r="S23" s="4"/>
      <c r="T23" s="4"/>
      <c r="U23" s="4"/>
    </row>
    <row r="24" spans="1:21" x14ac:dyDescent="0.2">
      <c r="F24" s="5"/>
      <c r="G24" s="5"/>
      <c r="R24" s="4"/>
      <c r="S24" s="4"/>
      <c r="T24" s="4"/>
      <c r="U24" s="4"/>
    </row>
    <row r="25" spans="1:21" x14ac:dyDescent="0.2">
      <c r="F25" s="5"/>
      <c r="G25" s="5"/>
      <c r="R25" s="4"/>
      <c r="S25" s="4"/>
      <c r="T25" s="4"/>
      <c r="U25" s="4"/>
    </row>
    <row r="26" spans="1:21" x14ac:dyDescent="0.2">
      <c r="F26" s="5"/>
      <c r="G26" s="5"/>
      <c r="R26" s="4"/>
      <c r="S26" s="4"/>
      <c r="T26" s="4"/>
      <c r="U26" s="4"/>
    </row>
    <row r="27" spans="1:21" x14ac:dyDescent="0.2">
      <c r="F27" s="5"/>
      <c r="G27" s="5"/>
      <c r="R27" s="4"/>
      <c r="S27" s="4"/>
      <c r="T27" s="4"/>
      <c r="U27" s="4"/>
    </row>
    <row r="28" spans="1:21" x14ac:dyDescent="0.2">
      <c r="F28" s="5"/>
      <c r="G28" s="5"/>
      <c r="R28" s="4"/>
      <c r="S28" s="4"/>
      <c r="T28" s="4"/>
      <c r="U28" s="4"/>
    </row>
    <row r="29" spans="1:21" x14ac:dyDescent="0.2">
      <c r="F29" s="5"/>
      <c r="G29" s="5"/>
      <c r="R29" s="4"/>
      <c r="S29" s="4"/>
      <c r="T29" s="4"/>
      <c r="U29" s="4"/>
    </row>
    <row r="30" spans="1:21" x14ac:dyDescent="0.2">
      <c r="F30" s="5"/>
      <c r="G30" s="5"/>
      <c r="R30" s="4"/>
      <c r="S30" s="4"/>
      <c r="T30" s="4"/>
      <c r="U30" s="4"/>
    </row>
    <row r="31" spans="1:21" x14ac:dyDescent="0.2">
      <c r="F31" s="5"/>
      <c r="G31" s="5"/>
      <c r="R31" s="4"/>
      <c r="S31" s="4"/>
      <c r="T31" s="4"/>
      <c r="U31" s="4"/>
    </row>
    <row r="32" spans="1:21" x14ac:dyDescent="0.2">
      <c r="F32" s="5"/>
      <c r="G32" s="5"/>
      <c r="R32" s="4"/>
      <c r="S32" s="4"/>
      <c r="T32" s="4"/>
      <c r="U32" s="4"/>
    </row>
    <row r="33" spans="1:21" x14ac:dyDescent="0.2">
      <c r="F33" s="5"/>
      <c r="G33" s="5"/>
      <c r="R33" s="4"/>
      <c r="S33" s="4"/>
      <c r="T33" s="4"/>
      <c r="U33" s="4"/>
    </row>
    <row r="34" spans="1:21" x14ac:dyDescent="0.2">
      <c r="F34" s="5"/>
      <c r="G34" s="5"/>
      <c r="R34" s="4"/>
      <c r="S34" s="4"/>
      <c r="T34" s="4"/>
      <c r="U34" s="4"/>
    </row>
    <row r="35" spans="1:21" x14ac:dyDescent="0.2">
      <c r="F35" s="5"/>
      <c r="G35" s="5"/>
      <c r="R35" s="4"/>
      <c r="S35" s="4"/>
      <c r="T35" s="4"/>
      <c r="U35" s="4"/>
    </row>
    <row r="36" spans="1:21" x14ac:dyDescent="0.2">
      <c r="F36" s="5"/>
      <c r="G36" s="5"/>
      <c r="R36" s="4"/>
      <c r="S36" s="4"/>
      <c r="T36" s="4"/>
      <c r="U36" s="4"/>
    </row>
    <row r="37" spans="1:21" x14ac:dyDescent="0.2">
      <c r="F37" s="5"/>
      <c r="G37" s="5"/>
      <c r="R37" s="4"/>
      <c r="S37" s="4"/>
      <c r="T37" s="4"/>
      <c r="U37" s="4"/>
    </row>
    <row r="39" spans="1:21" ht="12.75" customHeight="1" x14ac:dyDescent="0.2">
      <c r="A39" s="169" t="s">
        <v>255</v>
      </c>
      <c r="B39" s="170" t="s">
        <v>39</v>
      </c>
      <c r="C39" s="171"/>
      <c r="D39" s="172"/>
      <c r="E39" s="173" t="s">
        <v>278</v>
      </c>
    </row>
    <row r="40" spans="1:21" ht="21.75" customHeight="1" x14ac:dyDescent="0.2">
      <c r="A40" s="169"/>
      <c r="B40" s="131">
        <v>2012</v>
      </c>
      <c r="C40" s="131">
        <v>2013</v>
      </c>
      <c r="D40" s="131">
        <v>2014</v>
      </c>
      <c r="E40" s="174"/>
    </row>
    <row r="41" spans="1:21" x14ac:dyDescent="0.2">
      <c r="A41" s="21" t="s">
        <v>4</v>
      </c>
      <c r="B41" s="55">
        <v>39.913094681951705</v>
      </c>
      <c r="C41" s="55">
        <v>40.247166358400996</v>
      </c>
      <c r="D41" s="55">
        <v>40.618822910485655</v>
      </c>
      <c r="E41" s="57">
        <v>819136</v>
      </c>
    </row>
    <row r="42" spans="1:21" ht="14.25" customHeight="1" x14ac:dyDescent="0.2">
      <c r="A42" s="21" t="s">
        <v>48</v>
      </c>
      <c r="B42" s="105">
        <v>17.168101771478671</v>
      </c>
      <c r="C42" s="105">
        <v>16.969389425437878</v>
      </c>
      <c r="D42" s="105">
        <v>16.741216988509898</v>
      </c>
      <c r="E42" s="58">
        <v>200600</v>
      </c>
    </row>
    <row r="43" spans="1:21" x14ac:dyDescent="0.2">
      <c r="A43" s="22" t="s">
        <v>41</v>
      </c>
      <c r="B43" s="56">
        <v>37.485524600280975</v>
      </c>
      <c r="C43" s="56">
        <v>37.572472754329397</v>
      </c>
      <c r="D43" s="56">
        <v>37.583655706493509</v>
      </c>
      <c r="E43" s="59">
        <v>974928</v>
      </c>
    </row>
    <row r="44" spans="1:21" x14ac:dyDescent="0.2">
      <c r="A44" s="3" t="s">
        <v>36</v>
      </c>
    </row>
    <row r="45" spans="1:21" x14ac:dyDescent="0.2">
      <c r="A45" s="160" t="s">
        <v>305</v>
      </c>
      <c r="B45" s="96"/>
      <c r="C45" s="96"/>
      <c r="D45" s="96"/>
    </row>
    <row r="46" spans="1:21" x14ac:dyDescent="0.2">
      <c r="A46" s="160" t="s">
        <v>308</v>
      </c>
    </row>
  </sheetData>
  <mergeCells count="8">
    <mergeCell ref="F17:P17"/>
    <mergeCell ref="F10:H10"/>
    <mergeCell ref="I10:K10"/>
    <mergeCell ref="A39:A40"/>
    <mergeCell ref="B39:D39"/>
    <mergeCell ref="E39:E40"/>
    <mergeCell ref="A17:E17"/>
    <mergeCell ref="B10:E10"/>
  </mergeCells>
  <pageMargins left="0.70866141732283472" right="0.70866141732283472" top="0.74803149606299213" bottom="0.74803149606299213" header="0.31496062992125984" footer="0.31496062992125984"/>
  <pageSetup paperSize="9" scale="75" orientation="landscape" r:id="rId1"/>
  <headerFooter>
    <oddHeader>&amp;CPartie 3 &amp;K0AC0E9Analyse de l’activité de SSR</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AC52"/>
  <sheetViews>
    <sheetView zoomScaleNormal="100" workbookViewId="0">
      <selection activeCell="C39" sqref="C39"/>
    </sheetView>
  </sheetViews>
  <sheetFormatPr baseColWidth="10" defaultColWidth="9.140625" defaultRowHeight="12.75" x14ac:dyDescent="0.2"/>
  <cols>
    <col min="1" max="1" width="3.7109375" style="4" customWidth="1"/>
    <col min="2" max="2" width="34" style="4" customWidth="1"/>
    <col min="3" max="8" width="10.7109375" style="4" customWidth="1"/>
    <col min="9" max="9" width="9.7109375" style="5" customWidth="1"/>
    <col min="10" max="21" width="10.28515625" style="5" customWidth="1"/>
    <col min="22" max="22" width="11.5703125" style="5" customWidth="1"/>
    <col min="23" max="23" width="13.28515625" style="5" customWidth="1"/>
    <col min="24" max="24" width="11" style="5" customWidth="1"/>
    <col min="25" max="25" width="9.7109375" style="5" customWidth="1"/>
    <col min="26" max="27" width="10.7109375" style="5" customWidth="1"/>
    <col min="28" max="28" width="3.5703125" style="5" customWidth="1"/>
    <col min="29" max="29" width="9.7109375" style="5" customWidth="1"/>
    <col min="30" max="16384" width="9.140625" style="4"/>
  </cols>
  <sheetData>
    <row r="10" spans="1:29" ht="12.75" customHeight="1" x14ac:dyDescent="0.2">
      <c r="I10" s="4"/>
      <c r="J10" s="4"/>
      <c r="K10" s="4"/>
      <c r="L10" s="4"/>
      <c r="M10" s="4"/>
      <c r="N10" s="4"/>
      <c r="O10" s="4"/>
      <c r="P10" s="4"/>
      <c r="Q10" s="4"/>
      <c r="R10" s="4"/>
      <c r="S10" s="4"/>
      <c r="T10" s="4"/>
      <c r="U10" s="4"/>
      <c r="V10" s="4"/>
      <c r="W10" s="4"/>
      <c r="X10" s="4"/>
      <c r="Y10" s="4"/>
      <c r="Z10" s="4"/>
      <c r="AA10" s="4"/>
      <c r="AB10" s="4"/>
      <c r="AC10" s="4"/>
    </row>
    <row r="11" spans="1:29" s="25" customFormat="1" ht="15.75" customHeight="1" x14ac:dyDescent="0.2">
      <c r="A11" s="181" t="s">
        <v>254</v>
      </c>
      <c r="B11" s="182"/>
      <c r="C11" s="176">
        <v>2014</v>
      </c>
      <c r="D11" s="176"/>
      <c r="E11" s="176"/>
      <c r="F11" s="176"/>
      <c r="G11" s="165" t="s">
        <v>145</v>
      </c>
      <c r="H11" s="166"/>
      <c r="I11" s="167"/>
      <c r="J11" s="165" t="s">
        <v>272</v>
      </c>
      <c r="K11" s="166"/>
      <c r="L11" s="167"/>
      <c r="M11" s="14"/>
      <c r="N11" s="14"/>
    </row>
    <row r="12" spans="1:29" s="25" customFormat="1" ht="56.25" customHeight="1" x14ac:dyDescent="0.2">
      <c r="A12" s="184"/>
      <c r="B12" s="185"/>
      <c r="C12" s="129" t="s">
        <v>49</v>
      </c>
      <c r="D12" s="129" t="s">
        <v>50</v>
      </c>
      <c r="E12" s="129" t="s">
        <v>51</v>
      </c>
      <c r="F12" s="129" t="s">
        <v>143</v>
      </c>
      <c r="G12" s="129" t="s">
        <v>50</v>
      </c>
      <c r="H12" s="129" t="s">
        <v>51</v>
      </c>
      <c r="I12" s="129" t="s">
        <v>143</v>
      </c>
      <c r="J12" s="129" t="s">
        <v>50</v>
      </c>
      <c r="K12" s="129" t="s">
        <v>51</v>
      </c>
      <c r="L12" s="129" t="s">
        <v>143</v>
      </c>
      <c r="M12" s="37" t="s">
        <v>30</v>
      </c>
      <c r="N12" s="37" t="s">
        <v>144</v>
      </c>
      <c r="O12" s="98"/>
      <c r="P12" s="98"/>
    </row>
    <row r="13" spans="1:29" s="25" customFormat="1" x14ac:dyDescent="0.2">
      <c r="A13" s="31">
        <v>1</v>
      </c>
      <c r="B13" s="39" t="s">
        <v>5</v>
      </c>
      <c r="C13" s="45">
        <v>179926</v>
      </c>
      <c r="D13" s="48">
        <v>7210890</v>
      </c>
      <c r="E13" s="48">
        <v>888490</v>
      </c>
      <c r="F13" s="48">
        <v>8099380</v>
      </c>
      <c r="G13" s="86">
        <v>1.9976849563708828E-2</v>
      </c>
      <c r="H13" s="86">
        <v>3.3886737827021229E-2</v>
      </c>
      <c r="I13" s="86">
        <v>2.1404802312687411E-2</v>
      </c>
      <c r="J13" s="86">
        <v>1.1898801060748662E-2</v>
      </c>
      <c r="K13" s="86">
        <v>6.6226761769454467E-2</v>
      </c>
      <c r="L13" s="86">
        <v>1.7544122403722353E-2</v>
      </c>
      <c r="M13" s="66">
        <v>0.25412969644156075</v>
      </c>
      <c r="N13" s="66">
        <v>0.21845891231015135</v>
      </c>
    </row>
    <row r="14" spans="1:29" s="25" customFormat="1" x14ac:dyDescent="0.2">
      <c r="A14" s="31">
        <v>2</v>
      </c>
      <c r="B14" s="39" t="s">
        <v>52</v>
      </c>
      <c r="C14" s="45">
        <v>2563</v>
      </c>
      <c r="D14" s="48">
        <v>76664</v>
      </c>
      <c r="E14" s="48">
        <v>23709</v>
      </c>
      <c r="F14" s="48">
        <v>100373</v>
      </c>
      <c r="G14" s="86">
        <v>-9.9706448021054758E-2</v>
      </c>
      <c r="H14" s="86">
        <v>0.15390133539344444</v>
      </c>
      <c r="I14" s="86">
        <v>-5.2401342198983056E-2</v>
      </c>
      <c r="J14" s="86">
        <v>7.7467955925342932E-2</v>
      </c>
      <c r="K14" s="86">
        <v>0.13380517431017169</v>
      </c>
      <c r="L14" s="86">
        <v>9.0264275550438283E-2</v>
      </c>
      <c r="M14" s="66">
        <v>1.5149664465012661E-2</v>
      </c>
      <c r="N14" s="66">
        <v>2.7121371223326157E-3</v>
      </c>
    </row>
    <row r="15" spans="1:29" s="25" customFormat="1" ht="22.5" x14ac:dyDescent="0.2">
      <c r="A15" s="31">
        <v>3</v>
      </c>
      <c r="B15" s="39" t="s">
        <v>6</v>
      </c>
      <c r="C15" s="45">
        <v>6165</v>
      </c>
      <c r="D15" s="48">
        <v>188287</v>
      </c>
      <c r="E15" s="48">
        <v>12229</v>
      </c>
      <c r="F15" s="48">
        <v>200516</v>
      </c>
      <c r="G15" s="86">
        <v>-4.2374474701844071E-2</v>
      </c>
      <c r="H15" s="86">
        <v>0.21011604216493932</v>
      </c>
      <c r="I15" s="86">
        <v>-2.8676194961601675E-2</v>
      </c>
      <c r="J15" s="86">
        <v>-1.538837063686629E-3</v>
      </c>
      <c r="K15" s="86">
        <v>-0.10584876656174512</v>
      </c>
      <c r="L15" s="86">
        <v>-8.5891695321970163E-3</v>
      </c>
      <c r="M15" s="66">
        <v>-3.1648396523780964E-3</v>
      </c>
      <c r="N15" s="66">
        <v>5.4143576901745207E-3</v>
      </c>
    </row>
    <row r="16" spans="1:29" s="25" customFormat="1" x14ac:dyDescent="0.2">
      <c r="A16" s="31">
        <v>4</v>
      </c>
      <c r="B16" s="39" t="s">
        <v>7</v>
      </c>
      <c r="C16" s="45">
        <v>65397</v>
      </c>
      <c r="D16" s="48">
        <v>1895170</v>
      </c>
      <c r="E16" s="48">
        <v>91010</v>
      </c>
      <c r="F16" s="48">
        <v>1986180</v>
      </c>
      <c r="G16" s="86">
        <v>-9.4285986972883606E-3</v>
      </c>
      <c r="H16" s="86">
        <v>0.14292991876635</v>
      </c>
      <c r="I16" s="86">
        <v>-3.9545127153858941E-3</v>
      </c>
      <c r="J16" s="86">
        <v>-1.842440466971219E-2</v>
      </c>
      <c r="K16" s="86">
        <v>9.6324583488935203E-2</v>
      </c>
      <c r="L16" s="86">
        <v>-1.3693609218602092E-2</v>
      </c>
      <c r="M16" s="66">
        <v>-5.0265529317608797E-2</v>
      </c>
      <c r="N16" s="66">
        <v>5.3660773098911388E-2</v>
      </c>
    </row>
    <row r="17" spans="1:29" s="25" customFormat="1" x14ac:dyDescent="0.2">
      <c r="A17" s="31">
        <v>5</v>
      </c>
      <c r="B17" s="39" t="s">
        <v>53</v>
      </c>
      <c r="C17" s="45">
        <v>110119</v>
      </c>
      <c r="D17" s="48">
        <v>2722044</v>
      </c>
      <c r="E17" s="48">
        <v>538686</v>
      </c>
      <c r="F17" s="48">
        <v>3260730</v>
      </c>
      <c r="G17" s="86">
        <v>5.695714165236794E-2</v>
      </c>
      <c r="H17" s="86">
        <v>0.12392076225088766</v>
      </c>
      <c r="I17" s="86">
        <v>6.6432389401429148E-2</v>
      </c>
      <c r="J17" s="86">
        <v>1.2562396254807887E-2</v>
      </c>
      <c r="K17" s="86">
        <v>0.12721699006303411</v>
      </c>
      <c r="L17" s="86">
        <v>2.9660402618559286E-2</v>
      </c>
      <c r="M17" s="66">
        <v>0.17044375208512982</v>
      </c>
      <c r="N17" s="66">
        <v>8.7698225034020263E-2</v>
      </c>
    </row>
    <row r="18" spans="1:29" s="25" customFormat="1" x14ac:dyDescent="0.2">
      <c r="A18" s="31">
        <v>6</v>
      </c>
      <c r="B18" s="39" t="s">
        <v>54</v>
      </c>
      <c r="C18" s="45">
        <v>50960</v>
      </c>
      <c r="D18" s="48">
        <v>1381112</v>
      </c>
      <c r="E18" s="48">
        <v>4403</v>
      </c>
      <c r="F18" s="48">
        <v>1385515</v>
      </c>
      <c r="G18" s="86">
        <v>-2.0806714464973265E-2</v>
      </c>
      <c r="H18" s="86">
        <v>4.1814495691839836E-2</v>
      </c>
      <c r="I18" s="86">
        <v>-2.0630434224305945E-2</v>
      </c>
      <c r="J18" s="86">
        <v>8.1549811723826537E-3</v>
      </c>
      <c r="K18" s="86">
        <v>6.9569447822914132E-2</v>
      </c>
      <c r="L18" s="86">
        <v>8.3388874927613817E-3</v>
      </c>
      <c r="M18" s="66">
        <v>2.0870440288262928E-2</v>
      </c>
      <c r="N18" s="66">
        <v>3.7404405900841695E-2</v>
      </c>
    </row>
    <row r="19" spans="1:29" s="25" customFormat="1" ht="22.5" x14ac:dyDescent="0.2">
      <c r="A19" s="31">
        <v>8</v>
      </c>
      <c r="B19" s="39" t="s">
        <v>55</v>
      </c>
      <c r="C19" s="45">
        <v>388775</v>
      </c>
      <c r="D19" s="48">
        <v>12434396</v>
      </c>
      <c r="E19" s="48">
        <v>1513821</v>
      </c>
      <c r="F19" s="48">
        <v>13948217</v>
      </c>
      <c r="G19" s="86">
        <v>1.7592174611091478E-2</v>
      </c>
      <c r="H19" s="86">
        <v>3.8491636785292507E-2</v>
      </c>
      <c r="I19" s="86">
        <v>1.9769986182623735E-2</v>
      </c>
      <c r="J19" s="86">
        <v>1.2708145415562762E-2</v>
      </c>
      <c r="K19" s="86">
        <v>3.8559672507832876E-2</v>
      </c>
      <c r="L19" s="86">
        <v>1.5451438263924264E-2</v>
      </c>
      <c r="M19" s="66">
        <v>0.38608491468970535</v>
      </c>
      <c r="N19" s="66">
        <v>0.37606752249504188</v>
      </c>
    </row>
    <row r="20" spans="1:29" s="25" customFormat="1" ht="22.5" x14ac:dyDescent="0.2">
      <c r="A20" s="31">
        <v>9</v>
      </c>
      <c r="B20" s="39" t="s">
        <v>8</v>
      </c>
      <c r="C20" s="45">
        <v>27594</v>
      </c>
      <c r="D20" s="48">
        <v>834702</v>
      </c>
      <c r="E20" s="48">
        <v>37834</v>
      </c>
      <c r="F20" s="48">
        <v>872536</v>
      </c>
      <c r="G20" s="86">
        <v>-1.5983968566907036E-2</v>
      </c>
      <c r="H20" s="86">
        <v>2.0721599219892736E-2</v>
      </c>
      <c r="I20" s="86">
        <v>-1.4640555241412462E-2</v>
      </c>
      <c r="J20" s="86">
        <v>-1.8889500656473678E-2</v>
      </c>
      <c r="K20" s="86">
        <v>0.12747790780988774</v>
      </c>
      <c r="L20" s="86">
        <v>-1.3340245299334912E-2</v>
      </c>
      <c r="M20" s="66">
        <v>-2.1486636027032397E-2</v>
      </c>
      <c r="N20" s="66">
        <v>2.3554005582776993E-2</v>
      </c>
    </row>
    <row r="21" spans="1:29" s="25" customFormat="1" ht="22.5" x14ac:dyDescent="0.2">
      <c r="A21" s="31">
        <v>10</v>
      </c>
      <c r="B21" s="39" t="s">
        <v>9</v>
      </c>
      <c r="C21" s="45">
        <v>54943</v>
      </c>
      <c r="D21" s="48">
        <v>1470147</v>
      </c>
      <c r="E21" s="48">
        <v>80912</v>
      </c>
      <c r="F21" s="48">
        <v>1551059</v>
      </c>
      <c r="G21" s="86">
        <v>-1.2396774363992303E-2</v>
      </c>
      <c r="H21" s="86">
        <v>0.29348637551325119</v>
      </c>
      <c r="I21" s="86">
        <v>-3.8718838811946077E-3</v>
      </c>
      <c r="J21" s="86">
        <v>-4.4710458807052898E-3</v>
      </c>
      <c r="K21" s="86">
        <v>0.40788904119471897</v>
      </c>
      <c r="L21" s="86">
        <v>1.0451967813186986E-2</v>
      </c>
      <c r="M21" s="66">
        <v>2.9192728890282519E-2</v>
      </c>
      <c r="N21" s="66">
        <v>4.1829729138636189E-2</v>
      </c>
    </row>
    <row r="22" spans="1:29" s="25" customFormat="1" x14ac:dyDescent="0.2">
      <c r="A22" s="31">
        <v>11</v>
      </c>
      <c r="B22" s="39" t="s">
        <v>56</v>
      </c>
      <c r="C22" s="45">
        <v>26775</v>
      </c>
      <c r="D22" s="48">
        <v>720597</v>
      </c>
      <c r="E22" s="48">
        <v>9490</v>
      </c>
      <c r="F22" s="48">
        <v>730087</v>
      </c>
      <c r="G22" s="86">
        <v>-2.4803568114197653E-2</v>
      </c>
      <c r="H22" s="86">
        <v>5.6022408963585436E-2</v>
      </c>
      <c r="I22" s="86">
        <v>-2.3881045150187866E-2</v>
      </c>
      <c r="J22" s="86">
        <v>3.8425602842196933E-2</v>
      </c>
      <c r="K22" s="86">
        <v>9.1223618959750896E-2</v>
      </c>
      <c r="L22" s="86">
        <v>3.9077552729276765E-2</v>
      </c>
      <c r="M22" s="66">
        <v>5.0026707892227733E-2</v>
      </c>
      <c r="N22" s="66">
        <v>1.9715839644936551E-2</v>
      </c>
    </row>
    <row r="23" spans="1:29" s="25" customFormat="1" ht="33.75" x14ac:dyDescent="0.2">
      <c r="A23" s="31">
        <v>16</v>
      </c>
      <c r="B23" s="39" t="s">
        <v>57</v>
      </c>
      <c r="C23" s="45">
        <v>13447</v>
      </c>
      <c r="D23" s="48">
        <v>356139</v>
      </c>
      <c r="E23" s="48">
        <v>3466</v>
      </c>
      <c r="F23" s="48">
        <v>359605</v>
      </c>
      <c r="G23" s="86">
        <v>7.6604804488659252E-3</v>
      </c>
      <c r="H23" s="86">
        <v>-0.10272922416436676</v>
      </c>
      <c r="I23" s="86">
        <v>6.6119457762191317E-3</v>
      </c>
      <c r="J23" s="86">
        <v>3.8840023113155236E-2</v>
      </c>
      <c r="K23" s="86">
        <v>0.18113465481886534</v>
      </c>
      <c r="L23" s="86">
        <v>4.0044793221986875E-2</v>
      </c>
      <c r="M23" s="66">
        <v>2.5229387067546356E-2</v>
      </c>
      <c r="N23" s="66">
        <v>9.7119276047208415E-3</v>
      </c>
    </row>
    <row r="24" spans="1:29" s="25" customFormat="1" ht="22.5" x14ac:dyDescent="0.2">
      <c r="A24" s="31">
        <v>18</v>
      </c>
      <c r="B24" s="39" t="s">
        <v>58</v>
      </c>
      <c r="C24" s="45">
        <v>3856</v>
      </c>
      <c r="D24" s="48">
        <v>112433</v>
      </c>
      <c r="E24" s="48">
        <v>775</v>
      </c>
      <c r="F24" s="48">
        <v>113208</v>
      </c>
      <c r="G24" s="86">
        <v>-4.0296113282690463E-2</v>
      </c>
      <c r="H24" s="86">
        <v>0.20766773162939298</v>
      </c>
      <c r="I24" s="86">
        <v>-3.8873306568406388E-2</v>
      </c>
      <c r="J24" s="86">
        <v>7.9960807292917449E-2</v>
      </c>
      <c r="K24" s="86">
        <v>2.5132275132275131E-2</v>
      </c>
      <c r="L24" s="86">
        <v>7.9565503495236375E-2</v>
      </c>
      <c r="M24" s="66">
        <v>1.5209825587436899E-2</v>
      </c>
      <c r="N24" s="66">
        <v>3.0587301589874976E-3</v>
      </c>
    </row>
    <row r="25" spans="1:29" s="25" customFormat="1" x14ac:dyDescent="0.2">
      <c r="A25" s="31">
        <v>19</v>
      </c>
      <c r="B25" s="39" t="s">
        <v>59</v>
      </c>
      <c r="C25" s="45">
        <v>58859</v>
      </c>
      <c r="D25" s="48">
        <v>1942903</v>
      </c>
      <c r="E25" s="48">
        <v>132962</v>
      </c>
      <c r="F25" s="48">
        <v>2075865</v>
      </c>
      <c r="G25" s="86">
        <v>-1.2649702425616791E-2</v>
      </c>
      <c r="H25" s="86">
        <v>3.4926978247802848E-4</v>
      </c>
      <c r="I25" s="86">
        <v>-1.1868603426993959E-2</v>
      </c>
      <c r="J25" s="86">
        <v>2.054037679008424E-2</v>
      </c>
      <c r="K25" s="86">
        <v>7.7535178674374983E-2</v>
      </c>
      <c r="L25" s="86">
        <v>2.4007499997530296E-2</v>
      </c>
      <c r="M25" s="66">
        <v>8.8608218009323156E-2</v>
      </c>
      <c r="N25" s="66">
        <v>5.6017400391722816E-2</v>
      </c>
    </row>
    <row r="26" spans="1:29" s="25" customFormat="1" ht="22.5" x14ac:dyDescent="0.2">
      <c r="A26" s="31">
        <v>23</v>
      </c>
      <c r="B26" s="39" t="s">
        <v>60</v>
      </c>
      <c r="C26" s="45">
        <v>67696</v>
      </c>
      <c r="D26" s="48">
        <v>2053260</v>
      </c>
      <c r="E26" s="48">
        <v>40296</v>
      </c>
      <c r="F26" s="48">
        <v>2093556</v>
      </c>
      <c r="G26" s="86">
        <v>-5.3762595021346286E-3</v>
      </c>
      <c r="H26" s="86">
        <v>0.1209075082832594</v>
      </c>
      <c r="I26" s="86">
        <v>-3.2679079810366642E-3</v>
      </c>
      <c r="J26" s="86">
        <v>-1.7471305358154571E-2</v>
      </c>
      <c r="K26" s="86">
        <v>7.565130260521042E-3</v>
      </c>
      <c r="L26" s="86">
        <v>-1.7001238831002567E-2</v>
      </c>
      <c r="M26" s="66">
        <v>-6.5900128890647128E-2</v>
      </c>
      <c r="N26" s="66">
        <v>5.6474372515828791E-2</v>
      </c>
    </row>
    <row r="27" spans="1:29" s="25" customFormat="1" x14ac:dyDescent="0.2">
      <c r="A27" s="31">
        <v>27</v>
      </c>
      <c r="B27" s="39" t="s">
        <v>61</v>
      </c>
      <c r="C27" s="45">
        <v>1197</v>
      </c>
      <c r="D27" s="48">
        <v>30410</v>
      </c>
      <c r="E27" s="48">
        <v>4070</v>
      </c>
      <c r="F27" s="48">
        <v>34480</v>
      </c>
      <c r="G27" s="86">
        <v>7.2962728995578013E-2</v>
      </c>
      <c r="H27" s="86">
        <v>-1.6347381864623246E-2</v>
      </c>
      <c r="I27" s="86">
        <v>6.1006052730568E-2</v>
      </c>
      <c r="J27" s="86">
        <v>0.11226817780394466</v>
      </c>
      <c r="K27" s="86">
        <v>2.1812516229550764E-2</v>
      </c>
      <c r="L27" s="86">
        <v>0.10104102878138396</v>
      </c>
      <c r="M27" s="66">
        <v>5.7153066303026103E-3</v>
      </c>
      <c r="N27" s="66">
        <v>9.2307720575380647E-4</v>
      </c>
    </row>
    <row r="28" spans="1:29" x14ac:dyDescent="0.2">
      <c r="A28" s="31">
        <v>90</v>
      </c>
      <c r="B28" s="39" t="s">
        <v>62</v>
      </c>
      <c r="C28" s="45">
        <v>7317</v>
      </c>
      <c r="D28" s="48">
        <v>254067</v>
      </c>
      <c r="E28" s="48">
        <v>20098</v>
      </c>
      <c r="F28" s="48">
        <v>274165</v>
      </c>
      <c r="G28" s="86">
        <v>0.15649285737319016</v>
      </c>
      <c r="H28" s="86">
        <v>-0.20809248554913296</v>
      </c>
      <c r="I28" s="86">
        <v>0.13082177395965636</v>
      </c>
      <c r="J28" s="86">
        <v>0.16341363670161349</v>
      </c>
      <c r="K28" s="86">
        <v>0.80328467153284666</v>
      </c>
      <c r="L28" s="86">
        <v>0.19442479128343002</v>
      </c>
      <c r="M28" s="66">
        <v>8.0156491840875657E-2</v>
      </c>
      <c r="N28" s="66">
        <v>7.298584105162818E-3</v>
      </c>
      <c r="O28" s="25"/>
      <c r="P28" s="25"/>
      <c r="Q28" s="4"/>
      <c r="R28" s="4"/>
      <c r="S28" s="4"/>
      <c r="T28" s="4"/>
      <c r="U28" s="4"/>
      <c r="V28" s="4"/>
      <c r="W28" s="4"/>
      <c r="X28" s="4"/>
      <c r="Y28" s="4"/>
      <c r="Z28" s="4"/>
      <c r="AA28" s="4"/>
      <c r="AB28" s="4"/>
      <c r="AC28" s="4"/>
    </row>
    <row r="29" spans="1:29" x14ac:dyDescent="0.2">
      <c r="A29" s="183" t="s">
        <v>35</v>
      </c>
      <c r="B29" s="183"/>
      <c r="C29" s="46">
        <v>1065589</v>
      </c>
      <c r="D29" s="49">
        <v>33683221</v>
      </c>
      <c r="E29" s="49">
        <v>3402251</v>
      </c>
      <c r="F29" s="49">
        <v>37085472</v>
      </c>
      <c r="G29" s="87">
        <v>1.1407380385576538E-2</v>
      </c>
      <c r="H29" s="87">
        <v>5.4701226037147631E-2</v>
      </c>
      <c r="I29" s="87">
        <v>1.5006015935966611E-2</v>
      </c>
      <c r="J29" s="87">
        <v>9.6479728455228855E-3</v>
      </c>
      <c r="K29" s="87">
        <v>7.2090987737931045E-2</v>
      </c>
      <c r="L29" s="87">
        <v>1.504450251979585E-2</v>
      </c>
      <c r="M29" s="67">
        <v>1</v>
      </c>
      <c r="N29" s="67">
        <v>1</v>
      </c>
      <c r="O29" s="25"/>
      <c r="P29" s="25"/>
      <c r="Q29" s="4"/>
      <c r="R29" s="4"/>
      <c r="S29" s="4"/>
      <c r="T29" s="4"/>
      <c r="U29" s="4"/>
      <c r="V29" s="4"/>
      <c r="W29" s="4"/>
      <c r="X29" s="4"/>
      <c r="Y29" s="4"/>
      <c r="Z29" s="4"/>
      <c r="AA29" s="4"/>
      <c r="AB29" s="4"/>
      <c r="AC29" s="4"/>
    </row>
    <row r="30" spans="1:29" x14ac:dyDescent="0.2">
      <c r="A30" s="3" t="s">
        <v>246</v>
      </c>
      <c r="AA30" s="4"/>
      <c r="AB30" s="4"/>
      <c r="AC30" s="4"/>
    </row>
    <row r="31" spans="1:29" x14ac:dyDescent="0.2">
      <c r="A31" s="3"/>
      <c r="AA31" s="4"/>
      <c r="AB31" s="4"/>
      <c r="AC31" s="4"/>
    </row>
    <row r="32" spans="1:29" x14ac:dyDescent="0.2">
      <c r="A32" s="3"/>
      <c r="AA32" s="4"/>
      <c r="AB32" s="4"/>
      <c r="AC32" s="4"/>
    </row>
    <row r="33" spans="1:26" ht="56.25" x14ac:dyDescent="0.2">
      <c r="A33" s="181" t="s">
        <v>254</v>
      </c>
      <c r="B33" s="182"/>
      <c r="C33" s="32" t="s">
        <v>63</v>
      </c>
      <c r="D33" s="32" t="s">
        <v>64</v>
      </c>
      <c r="E33" s="32" t="s">
        <v>65</v>
      </c>
      <c r="F33" s="32" t="s">
        <v>66</v>
      </c>
      <c r="H33" s="94"/>
      <c r="I33" s="101" t="s">
        <v>245</v>
      </c>
      <c r="J33" s="94"/>
      <c r="K33" s="94"/>
      <c r="L33" s="94"/>
      <c r="M33" s="94"/>
      <c r="N33" s="94"/>
      <c r="O33" s="94"/>
      <c r="P33" s="94"/>
      <c r="Q33" s="94"/>
      <c r="R33" s="94"/>
      <c r="S33" s="94"/>
      <c r="T33" s="94"/>
      <c r="U33" s="94"/>
      <c r="V33" s="94"/>
      <c r="W33" s="94"/>
      <c r="X33" s="94"/>
      <c r="Y33" s="94"/>
      <c r="Z33" s="94"/>
    </row>
    <row r="34" spans="1:26" x14ac:dyDescent="0.2">
      <c r="A34" s="33">
        <v>1</v>
      </c>
      <c r="B34" s="33" t="s">
        <v>5</v>
      </c>
      <c r="C34" s="106">
        <v>56.466186426796973</v>
      </c>
      <c r="D34" s="106">
        <v>8.4187198001692547</v>
      </c>
      <c r="E34" s="106">
        <v>3.8363988152111599</v>
      </c>
      <c r="F34" s="106">
        <v>92.089935614533744</v>
      </c>
    </row>
    <row r="35" spans="1:26" x14ac:dyDescent="0.2">
      <c r="A35" s="33">
        <v>2</v>
      </c>
      <c r="B35" s="33" t="s">
        <v>52</v>
      </c>
      <c r="C35" s="107">
        <v>60.731177984114552</v>
      </c>
      <c r="D35" s="107">
        <v>6.3895290300928513</v>
      </c>
      <c r="E35" s="107">
        <v>2.8301264123503747</v>
      </c>
      <c r="F35" s="107">
        <v>93.70925944221726</v>
      </c>
    </row>
    <row r="36" spans="1:26" ht="22.5" x14ac:dyDescent="0.2">
      <c r="A36" s="33">
        <v>3</v>
      </c>
      <c r="B36" s="33" t="s">
        <v>6</v>
      </c>
      <c r="C36" s="107">
        <v>56.617080090201497</v>
      </c>
      <c r="D36" s="107">
        <v>6.7088819378773552</v>
      </c>
      <c r="E36" s="107">
        <v>3.4892703862660945</v>
      </c>
      <c r="F36" s="107">
        <v>70.701972146378196</v>
      </c>
    </row>
    <row r="37" spans="1:26" x14ac:dyDescent="0.2">
      <c r="A37" s="33">
        <v>4</v>
      </c>
      <c r="B37" s="33" t="s">
        <v>7</v>
      </c>
      <c r="C37" s="107">
        <v>67.11933575889644</v>
      </c>
      <c r="D37" s="107">
        <v>6.9482654629647644</v>
      </c>
      <c r="E37" s="107">
        <v>3.0250987411716639</v>
      </c>
      <c r="F37" s="107">
        <v>59.301873728245887</v>
      </c>
    </row>
    <row r="38" spans="1:26" x14ac:dyDescent="0.2">
      <c r="A38" s="33">
        <v>5</v>
      </c>
      <c r="B38" s="33" t="s">
        <v>53</v>
      </c>
      <c r="C38" s="107">
        <v>65.348528736336078</v>
      </c>
      <c r="D38" s="107">
        <v>5.3567010624942588</v>
      </c>
      <c r="E38" s="107">
        <v>2.5496065403104811</v>
      </c>
      <c r="F38" s="107">
        <v>75.71496790283112</v>
      </c>
    </row>
    <row r="39" spans="1:26" x14ac:dyDescent="0.2">
      <c r="A39" s="33">
        <v>6</v>
      </c>
      <c r="B39" s="33" t="s">
        <v>54</v>
      </c>
      <c r="C39" s="107">
        <v>73.857257687634359</v>
      </c>
      <c r="D39" s="107">
        <v>8.4731657164220948</v>
      </c>
      <c r="E39" s="107">
        <v>3.2585475278063369</v>
      </c>
      <c r="F39" s="107">
        <v>28.373193099532532</v>
      </c>
    </row>
    <row r="40" spans="1:26" ht="22.5" x14ac:dyDescent="0.2">
      <c r="A40" s="33">
        <v>8</v>
      </c>
      <c r="B40" s="33" t="s">
        <v>55</v>
      </c>
      <c r="C40" s="107">
        <v>59.064856105925571</v>
      </c>
      <c r="D40" s="107">
        <v>6.77375944773088</v>
      </c>
      <c r="E40" s="107">
        <v>2.628660059266823</v>
      </c>
      <c r="F40" s="107">
        <v>77.484045085772365</v>
      </c>
    </row>
    <row r="41" spans="1:26" ht="22.5" x14ac:dyDescent="0.2">
      <c r="A41" s="33">
        <v>9</v>
      </c>
      <c r="B41" s="33" t="s">
        <v>8</v>
      </c>
      <c r="C41" s="107">
        <v>57.312593466310005</v>
      </c>
      <c r="D41" s="107">
        <v>8.2116603829222576</v>
      </c>
      <c r="E41" s="107">
        <v>3.4185816289993047</v>
      </c>
      <c r="F41" s="107">
        <v>55.229531641235944</v>
      </c>
    </row>
    <row r="42" spans="1:26" ht="22.5" x14ac:dyDescent="0.2">
      <c r="A42" s="33">
        <v>10</v>
      </c>
      <c r="B42" s="33" t="s">
        <v>9</v>
      </c>
      <c r="C42" s="107">
        <v>48.477947543633462</v>
      </c>
      <c r="D42" s="107">
        <v>5.6746011892162338</v>
      </c>
      <c r="E42" s="107">
        <v>2.9020339831046624</v>
      </c>
      <c r="F42" s="107">
        <v>91.361970247699176</v>
      </c>
    </row>
    <row r="43" spans="1:26" x14ac:dyDescent="0.2">
      <c r="A43" s="33">
        <v>11</v>
      </c>
      <c r="B43" s="33" t="s">
        <v>56</v>
      </c>
      <c r="C43" s="107">
        <v>73.306344595627579</v>
      </c>
      <c r="D43" s="107">
        <v>8.7019415991438613</v>
      </c>
      <c r="E43" s="107">
        <v>3.300687968200581</v>
      </c>
      <c r="F43" s="107">
        <v>25.799011103723494</v>
      </c>
    </row>
    <row r="44" spans="1:26" ht="33.75" x14ac:dyDescent="0.2">
      <c r="A44" s="33">
        <v>16</v>
      </c>
      <c r="B44" s="33" t="s">
        <v>57</v>
      </c>
      <c r="C44" s="107">
        <v>69.551251170881841</v>
      </c>
      <c r="D44" s="107">
        <v>8.6451224407868335</v>
      </c>
      <c r="E44" s="107">
        <v>3.6041081225746021</v>
      </c>
      <c r="F44" s="107">
        <v>34.831314200584295</v>
      </c>
    </row>
    <row r="45" spans="1:26" ht="22.5" x14ac:dyDescent="0.2">
      <c r="A45" s="33">
        <v>18</v>
      </c>
      <c r="B45" s="33" t="s">
        <v>58</v>
      </c>
      <c r="C45" s="107">
        <v>73.37926068170907</v>
      </c>
      <c r="D45" s="107">
        <v>9.9399903984637543</v>
      </c>
      <c r="E45" s="107">
        <v>3.8759001440230438</v>
      </c>
      <c r="F45" s="107">
        <v>35.020294571615558</v>
      </c>
    </row>
    <row r="46" spans="1:26" x14ac:dyDescent="0.2">
      <c r="A46" s="33">
        <v>19</v>
      </c>
      <c r="B46" s="33" t="s">
        <v>59</v>
      </c>
      <c r="C46" s="107">
        <v>49.237618705610089</v>
      </c>
      <c r="D46" s="107">
        <v>6.1808315377862897</v>
      </c>
      <c r="E46" s="107">
        <v>3.9572580001596043</v>
      </c>
      <c r="F46" s="107">
        <v>70.774624330666526</v>
      </c>
    </row>
    <row r="47" spans="1:26" ht="22.5" x14ac:dyDescent="0.2">
      <c r="A47" s="33">
        <v>23</v>
      </c>
      <c r="B47" s="33" t="s">
        <v>60</v>
      </c>
      <c r="C47" s="107">
        <v>73.562404249370985</v>
      </c>
      <c r="D47" s="107">
        <v>10.180922560805143</v>
      </c>
      <c r="E47" s="107">
        <v>4.1397036622868324</v>
      </c>
      <c r="F47" s="107">
        <v>42.810867656700268</v>
      </c>
    </row>
    <row r="48" spans="1:26" x14ac:dyDescent="0.2">
      <c r="A48" s="33">
        <v>27</v>
      </c>
      <c r="B48" s="33" t="s">
        <v>61</v>
      </c>
      <c r="C48" s="107">
        <v>49.098875074008291</v>
      </c>
      <c r="D48" s="107">
        <v>5.0340438129070453</v>
      </c>
      <c r="E48" s="107">
        <v>2.5133214920071048</v>
      </c>
      <c r="F48" s="107">
        <v>71.601615839799933</v>
      </c>
    </row>
    <row r="49" spans="1:6" x14ac:dyDescent="0.2">
      <c r="A49" s="33">
        <v>90</v>
      </c>
      <c r="B49" s="33" t="s">
        <v>62</v>
      </c>
      <c r="C49" s="108">
        <v>61.950638125464245</v>
      </c>
      <c r="D49" s="108">
        <v>10.370652981295159</v>
      </c>
      <c r="E49" s="108">
        <v>4.6989668444864607</v>
      </c>
      <c r="F49" s="108">
        <v>65.325242660748302</v>
      </c>
    </row>
    <row r="50" spans="1:6" s="3" customFormat="1" ht="11.25" x14ac:dyDescent="0.2">
      <c r="A50" s="3" t="s">
        <v>250</v>
      </c>
    </row>
    <row r="51" spans="1:6" x14ac:dyDescent="0.2">
      <c r="A51" s="160"/>
    </row>
    <row r="52" spans="1:6" x14ac:dyDescent="0.2">
      <c r="A52" s="160"/>
    </row>
  </sheetData>
  <sortState ref="A52:Z67">
    <sortCondition descending="1" ref="N52:N67"/>
  </sortState>
  <mergeCells count="6">
    <mergeCell ref="J11:L11"/>
    <mergeCell ref="A33:B33"/>
    <mergeCell ref="A29:B29"/>
    <mergeCell ref="A11:B12"/>
    <mergeCell ref="C11:F11"/>
    <mergeCell ref="G11:I11"/>
  </mergeCells>
  <pageMargins left="0.70866141732283472" right="0.70866141732283472" top="0.74803149606299213" bottom="0.74803149606299213" header="0.31496062992125984" footer="0.31496062992125984"/>
  <pageSetup paperSize="9" scale="55" orientation="landscape" r:id="rId1"/>
  <headerFooter>
    <oddHeader>&amp;CPartie 3 &amp;K0AC0E9Analyse de l’activité de SSR</oddHeader>
  </headerFooter>
  <rowBreaks count="1" manualBreakCount="1">
    <brk id="3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AC59"/>
  <sheetViews>
    <sheetView zoomScaleNormal="100" workbookViewId="0">
      <selection activeCell="B11" sqref="B11"/>
    </sheetView>
  </sheetViews>
  <sheetFormatPr baseColWidth="10" defaultColWidth="9.140625" defaultRowHeight="12.75" x14ac:dyDescent="0.2"/>
  <cols>
    <col min="1" max="1" width="7.5703125" style="4" customWidth="1"/>
    <col min="2" max="2" width="34" style="4" customWidth="1"/>
    <col min="3" max="5" width="10.7109375" style="4" customWidth="1"/>
    <col min="6" max="6" width="11.5703125" style="4" customWidth="1"/>
    <col min="7" max="8" width="10.7109375" style="4" customWidth="1"/>
    <col min="9" max="9" width="9.7109375" style="5" customWidth="1"/>
    <col min="10" max="21" width="10.42578125" style="5" customWidth="1"/>
    <col min="22" max="22" width="12.140625" style="5" customWidth="1"/>
    <col min="23" max="23" width="11.85546875" style="5" customWidth="1"/>
    <col min="24" max="25" width="9.7109375" style="5" customWidth="1"/>
    <col min="26" max="27" width="10.7109375" style="5" customWidth="1"/>
    <col min="28" max="28" width="9.7109375" style="5" customWidth="1"/>
    <col min="29" max="29" width="11.5703125" style="5" customWidth="1"/>
    <col min="30" max="30" width="11.140625" style="4" customWidth="1"/>
    <col min="31" max="16384" width="9.140625" style="4"/>
  </cols>
  <sheetData>
    <row r="11" spans="1:27" ht="12.75" customHeight="1" x14ac:dyDescent="0.2">
      <c r="A11" s="102" t="s">
        <v>290</v>
      </c>
      <c r="I11" s="4"/>
      <c r="J11" s="4"/>
      <c r="K11" s="4"/>
      <c r="L11" s="4"/>
      <c r="M11" s="4"/>
      <c r="N11" s="4"/>
      <c r="O11" s="4"/>
      <c r="P11" s="4"/>
      <c r="Q11" s="4"/>
      <c r="R11" s="4"/>
      <c r="S11" s="4"/>
      <c r="T11" s="4"/>
      <c r="U11" s="4"/>
      <c r="V11" s="4"/>
      <c r="W11" s="4"/>
      <c r="X11" s="4"/>
      <c r="Y11" s="4"/>
      <c r="Z11" s="4"/>
      <c r="AA11" s="4"/>
    </row>
    <row r="12" spans="1:27" s="25" customFormat="1" ht="20.25" customHeight="1" x14ac:dyDescent="0.2">
      <c r="A12" s="181" t="s">
        <v>257</v>
      </c>
      <c r="B12" s="182"/>
      <c r="C12" s="176">
        <v>2014</v>
      </c>
      <c r="D12" s="176"/>
      <c r="E12" s="176"/>
      <c r="F12" s="176"/>
      <c r="G12" s="165" t="s">
        <v>145</v>
      </c>
      <c r="H12" s="166"/>
      <c r="I12" s="167"/>
      <c r="J12" s="165" t="s">
        <v>272</v>
      </c>
      <c r="K12" s="166"/>
      <c r="L12" s="167"/>
      <c r="M12" s="14"/>
      <c r="N12" s="14"/>
    </row>
    <row r="13" spans="1:27" s="25" customFormat="1" ht="63.75" customHeight="1" x14ac:dyDescent="0.2">
      <c r="A13" s="184"/>
      <c r="B13" s="185"/>
      <c r="C13" s="129" t="s">
        <v>49</v>
      </c>
      <c r="D13" s="129" t="s">
        <v>50</v>
      </c>
      <c r="E13" s="129" t="s">
        <v>51</v>
      </c>
      <c r="F13" s="129" t="s">
        <v>143</v>
      </c>
      <c r="G13" s="129" t="s">
        <v>50</v>
      </c>
      <c r="H13" s="129" t="s">
        <v>51</v>
      </c>
      <c r="I13" s="129" t="s">
        <v>143</v>
      </c>
      <c r="J13" s="129" t="s">
        <v>50</v>
      </c>
      <c r="K13" s="129" t="s">
        <v>51</v>
      </c>
      <c r="L13" s="129" t="s">
        <v>143</v>
      </c>
      <c r="M13" s="37" t="s">
        <v>30</v>
      </c>
      <c r="N13" s="37" t="s">
        <v>144</v>
      </c>
    </row>
    <row r="14" spans="1:27" s="25" customFormat="1" x14ac:dyDescent="0.2">
      <c r="A14" s="31" t="s">
        <v>146</v>
      </c>
      <c r="B14" s="39" t="s">
        <v>67</v>
      </c>
      <c r="C14" s="45">
        <v>52620</v>
      </c>
      <c r="D14" s="48">
        <v>2412306</v>
      </c>
      <c r="E14" s="48">
        <v>228834</v>
      </c>
      <c r="F14" s="48">
        <v>2641140</v>
      </c>
      <c r="G14" s="86">
        <v>8.7998169577171489E-3</v>
      </c>
      <c r="H14" s="86">
        <v>3.7214036865170205E-2</v>
      </c>
      <c r="I14" s="86">
        <v>1.1109945487677417E-2</v>
      </c>
      <c r="J14" s="86">
        <v>1.0994060256036168E-2</v>
      </c>
      <c r="K14" s="86">
        <v>5.3461176947603162E-2</v>
      </c>
      <c r="L14" s="86">
        <v>1.4535853337247783E-2</v>
      </c>
      <c r="M14" s="66">
        <v>6.8961053877019729E-2</v>
      </c>
      <c r="N14" s="66">
        <v>7.1338423038701415E-2</v>
      </c>
      <c r="P14" s="74"/>
    </row>
    <row r="15" spans="1:27" s="25" customFormat="1" ht="22.5" x14ac:dyDescent="0.2">
      <c r="A15" s="31" t="s">
        <v>147</v>
      </c>
      <c r="B15" s="39" t="s">
        <v>68</v>
      </c>
      <c r="C15" s="45">
        <v>40039</v>
      </c>
      <c r="D15" s="48">
        <v>1512731</v>
      </c>
      <c r="E15" s="48">
        <v>94993</v>
      </c>
      <c r="F15" s="48">
        <v>1607724</v>
      </c>
      <c r="G15" s="86">
        <v>4.7715117896663826E-5</v>
      </c>
      <c r="H15" s="86">
        <v>7.1388733965421086E-3</v>
      </c>
      <c r="I15" s="86">
        <v>4.1244789418894698E-4</v>
      </c>
      <c r="J15" s="86">
        <v>1.6294271300591572E-2</v>
      </c>
      <c r="K15" s="86">
        <v>9.1470693198459282E-2</v>
      </c>
      <c r="L15" s="86">
        <v>2.0186958765842748E-2</v>
      </c>
      <c r="M15" s="66">
        <v>5.7754677527268483E-2</v>
      </c>
      <c r="N15" s="66">
        <v>4.3260225899651707E-2</v>
      </c>
      <c r="P15" s="74"/>
    </row>
    <row r="16" spans="1:27" s="25" customFormat="1" x14ac:dyDescent="0.2">
      <c r="A16" s="31" t="s">
        <v>148</v>
      </c>
      <c r="B16" s="39" t="s">
        <v>69</v>
      </c>
      <c r="C16" s="45">
        <v>59035</v>
      </c>
      <c r="D16" s="48">
        <v>1419034</v>
      </c>
      <c r="E16" s="48">
        <v>157103</v>
      </c>
      <c r="F16" s="48">
        <v>1576137</v>
      </c>
      <c r="G16" s="86">
        <v>2.4665857982644396E-2</v>
      </c>
      <c r="H16" s="86">
        <v>0.11426920409892904</v>
      </c>
      <c r="I16" s="86">
        <v>3.2580312573371038E-2</v>
      </c>
      <c r="J16" s="86">
        <v>3.1636200450509522E-2</v>
      </c>
      <c r="K16" s="86">
        <v>8.5831241659233448E-2</v>
      </c>
      <c r="L16" s="86">
        <v>3.6801822197353305E-2</v>
      </c>
      <c r="M16" s="66">
        <v>0.10179808833475837</v>
      </c>
      <c r="N16" s="66">
        <v>4.2506837964202154E-2</v>
      </c>
      <c r="P16" s="74"/>
    </row>
    <row r="17" spans="1:16" s="25" customFormat="1" ht="22.5" x14ac:dyDescent="0.2">
      <c r="A17" s="31" t="s">
        <v>149</v>
      </c>
      <c r="B17" s="39" t="s">
        <v>70</v>
      </c>
      <c r="C17" s="45">
        <v>44319</v>
      </c>
      <c r="D17" s="48">
        <v>1075536</v>
      </c>
      <c r="E17" s="48">
        <v>320578</v>
      </c>
      <c r="F17" s="48">
        <v>1396114</v>
      </c>
      <c r="G17" s="86">
        <v>2.782715752215183E-2</v>
      </c>
      <c r="H17" s="86">
        <v>5.2004481046818346E-2</v>
      </c>
      <c r="I17" s="86">
        <v>3.3051191530332501E-2</v>
      </c>
      <c r="J17" s="86">
        <v>2.9383987238625044E-2</v>
      </c>
      <c r="K17" s="86">
        <v>8.8936443835075818E-2</v>
      </c>
      <c r="L17" s="86">
        <v>4.2487664907701096E-2</v>
      </c>
      <c r="M17" s="66">
        <v>0.10346983831242583</v>
      </c>
      <c r="N17" s="66">
        <v>3.7628298463539316E-2</v>
      </c>
      <c r="P17" s="74"/>
    </row>
    <row r="18" spans="1:16" s="25" customFormat="1" x14ac:dyDescent="0.2">
      <c r="A18" s="31" t="s">
        <v>150</v>
      </c>
      <c r="B18" s="39" t="s">
        <v>71</v>
      </c>
      <c r="C18" s="45">
        <v>26841</v>
      </c>
      <c r="D18" s="48">
        <v>1259125</v>
      </c>
      <c r="E18" s="48">
        <v>80788</v>
      </c>
      <c r="F18" s="48">
        <v>1339913</v>
      </c>
      <c r="G18" s="86">
        <v>4.0905322169808966E-2</v>
      </c>
      <c r="H18" s="86">
        <v>5.6536301594097057E-3</v>
      </c>
      <c r="I18" s="86">
        <v>3.8723404255319151E-2</v>
      </c>
      <c r="J18" s="86">
        <v>3.5732557332118038E-3</v>
      </c>
      <c r="K18" s="86">
        <v>9.115153943430954E-3</v>
      </c>
      <c r="L18" s="86">
        <v>3.9053531474670354E-3</v>
      </c>
      <c r="M18" s="66">
        <v>9.48904976418663E-3</v>
      </c>
      <c r="N18" s="66">
        <v>3.6153298799945589E-2</v>
      </c>
      <c r="P18" s="74"/>
    </row>
    <row r="19" spans="1:16" s="25" customFormat="1" x14ac:dyDescent="0.2">
      <c r="A19" s="31" t="s">
        <v>151</v>
      </c>
      <c r="B19" s="39" t="s">
        <v>72</v>
      </c>
      <c r="C19" s="45">
        <v>21996</v>
      </c>
      <c r="D19" s="48">
        <v>910921</v>
      </c>
      <c r="E19" s="48">
        <v>89379</v>
      </c>
      <c r="F19" s="48">
        <v>1000300</v>
      </c>
      <c r="G19" s="86">
        <v>-4.4502737873959508E-3</v>
      </c>
      <c r="H19" s="86">
        <v>5.5517422376549441E-2</v>
      </c>
      <c r="I19" s="86">
        <v>1.404297841224666E-3</v>
      </c>
      <c r="J19" s="86">
        <v>-2.7523066611525463E-3</v>
      </c>
      <c r="K19" s="86">
        <v>-0.14745428811873612</v>
      </c>
      <c r="L19" s="86">
        <v>-1.7642769347951667E-2</v>
      </c>
      <c r="M19" s="66">
        <v>-3.2683897055204213E-2</v>
      </c>
      <c r="N19" s="66">
        <v>2.6973001194147708E-2</v>
      </c>
      <c r="P19" s="74"/>
    </row>
    <row r="20" spans="1:16" s="25" customFormat="1" x14ac:dyDescent="0.2">
      <c r="A20" s="31" t="s">
        <v>153</v>
      </c>
      <c r="B20" s="39" t="s">
        <v>74</v>
      </c>
      <c r="C20" s="45">
        <v>33532</v>
      </c>
      <c r="D20" s="48">
        <v>931889</v>
      </c>
      <c r="E20" s="48">
        <v>46088</v>
      </c>
      <c r="F20" s="48">
        <v>977977</v>
      </c>
      <c r="G20" s="86">
        <v>1.8525660603655642E-2</v>
      </c>
      <c r="H20" s="86">
        <v>6.1686266274674509E-2</v>
      </c>
      <c r="I20" s="86">
        <v>2.0283780460421501E-2</v>
      </c>
      <c r="J20" s="86">
        <v>1.945928554074729E-2</v>
      </c>
      <c r="K20" s="86">
        <v>0.10725411659991099</v>
      </c>
      <c r="L20" s="86">
        <v>2.3180674910920143E-2</v>
      </c>
      <c r="M20" s="66">
        <v>4.0324359603082435E-2</v>
      </c>
      <c r="N20" s="66">
        <v>2.6380709983149422E-2</v>
      </c>
      <c r="P20" s="74"/>
    </row>
    <row r="21" spans="1:16" s="25" customFormat="1" x14ac:dyDescent="0.2">
      <c r="A21" s="31" t="s">
        <v>152</v>
      </c>
      <c r="B21" s="39" t="s">
        <v>73</v>
      </c>
      <c r="C21" s="45">
        <v>39266</v>
      </c>
      <c r="D21" s="48">
        <v>935154</v>
      </c>
      <c r="E21" s="48">
        <v>40882</v>
      </c>
      <c r="F21" s="48">
        <v>976036</v>
      </c>
      <c r="G21" s="86">
        <v>-1.1098054441847987E-2</v>
      </c>
      <c r="H21" s="86">
        <v>9.8004890519061916E-2</v>
      </c>
      <c r="I21" s="86">
        <v>-7.1988313443611474E-3</v>
      </c>
      <c r="J21" s="86">
        <v>-2.6650558995214565E-2</v>
      </c>
      <c r="K21" s="86">
        <v>3.439200303682146E-2</v>
      </c>
      <c r="L21" s="86">
        <v>-2.4237786580242469E-2</v>
      </c>
      <c r="M21" s="66">
        <v>-4.417467143823367E-2</v>
      </c>
      <c r="N21" s="66">
        <v>2.6358282898061441E-2</v>
      </c>
      <c r="P21" s="74"/>
    </row>
    <row r="22" spans="1:16" s="25" customFormat="1" x14ac:dyDescent="0.2">
      <c r="A22" s="31" t="s">
        <v>155</v>
      </c>
      <c r="B22" s="39" t="s">
        <v>75</v>
      </c>
      <c r="C22" s="45">
        <v>32727</v>
      </c>
      <c r="D22" s="48">
        <v>862461</v>
      </c>
      <c r="E22" s="48">
        <v>72446</v>
      </c>
      <c r="F22" s="48">
        <v>934907</v>
      </c>
      <c r="G22" s="86">
        <v>9.9575661891151118E-3</v>
      </c>
      <c r="H22" s="86">
        <v>0.29992338422809611</v>
      </c>
      <c r="I22" s="86">
        <v>2.1885034908679164E-2</v>
      </c>
      <c r="J22" s="86">
        <v>2.373320254114956E-3</v>
      </c>
      <c r="K22" s="86">
        <v>0.46492095901656599</v>
      </c>
      <c r="L22" s="86">
        <v>2.657656913443587E-2</v>
      </c>
      <c r="M22" s="66">
        <v>4.3988718878013297E-2</v>
      </c>
      <c r="N22" s="66">
        <v>2.5184103401075561E-2</v>
      </c>
      <c r="P22" s="74"/>
    </row>
    <row r="23" spans="1:16" s="25" customFormat="1" ht="22.5" x14ac:dyDescent="0.2">
      <c r="A23" s="31" t="s">
        <v>154</v>
      </c>
      <c r="B23" s="39" t="s">
        <v>283</v>
      </c>
      <c r="C23" s="45">
        <v>25692</v>
      </c>
      <c r="D23" s="48">
        <v>914361</v>
      </c>
      <c r="E23" s="48">
        <v>7280</v>
      </c>
      <c r="F23" s="48">
        <v>921641</v>
      </c>
      <c r="G23" s="86">
        <v>1.6166841719563084E-2</v>
      </c>
      <c r="H23" s="86">
        <v>5.2919085011949472E-3</v>
      </c>
      <c r="I23" s="86">
        <v>1.6098014218111887E-2</v>
      </c>
      <c r="J23" s="86">
        <v>-2.1872669435079088E-2</v>
      </c>
      <c r="K23" s="86">
        <v>0.23620309050772628</v>
      </c>
      <c r="L23" s="86">
        <v>-2.0256677441306568E-2</v>
      </c>
      <c r="M23" s="66">
        <v>-3.4731198281944188E-2</v>
      </c>
      <c r="N23" s="66">
        <v>2.4897550103053806E-2</v>
      </c>
      <c r="P23" s="74"/>
    </row>
    <row r="24" spans="1:16" s="25" customFormat="1" ht="22.5" x14ac:dyDescent="0.2">
      <c r="A24" s="31" t="s">
        <v>156</v>
      </c>
      <c r="B24" s="39" t="s">
        <v>76</v>
      </c>
      <c r="C24" s="45">
        <v>26235</v>
      </c>
      <c r="D24" s="48">
        <v>795194</v>
      </c>
      <c r="E24" s="48">
        <v>72176</v>
      </c>
      <c r="F24" s="48">
        <v>867370</v>
      </c>
      <c r="G24" s="86">
        <v>-9.091879493188227E-3</v>
      </c>
      <c r="H24" s="86">
        <v>0.13442281926521402</v>
      </c>
      <c r="I24" s="86">
        <v>3.478712598041717E-4</v>
      </c>
      <c r="J24" s="86">
        <v>-4.1147933396714926E-3</v>
      </c>
      <c r="K24" s="86">
        <v>0.12158697104850114</v>
      </c>
      <c r="L24" s="86">
        <v>5.2614618494751285E-3</v>
      </c>
      <c r="M24" s="66">
        <v>8.274888929806554E-3</v>
      </c>
      <c r="N24" s="66">
        <v>2.3432980385055216E-2</v>
      </c>
      <c r="P24" s="74"/>
    </row>
    <row r="25" spans="1:16" s="25" customFormat="1" x14ac:dyDescent="0.2">
      <c r="A25" s="31" t="s">
        <v>157</v>
      </c>
      <c r="B25" s="39" t="s">
        <v>77</v>
      </c>
      <c r="C25" s="45">
        <v>28654</v>
      </c>
      <c r="D25" s="48">
        <v>822398</v>
      </c>
      <c r="E25" s="48">
        <v>926</v>
      </c>
      <c r="F25" s="48">
        <v>823324</v>
      </c>
      <c r="G25" s="86">
        <v>-8.0346750928627815E-3</v>
      </c>
      <c r="H25" s="86">
        <v>0.38284518828451886</v>
      </c>
      <c r="I25" s="86">
        <v>-7.8133514018071636E-3</v>
      </c>
      <c r="J25" s="86">
        <v>-1.7448105536962671E-2</v>
      </c>
      <c r="K25" s="86">
        <v>0.40090771558245081</v>
      </c>
      <c r="L25" s="86">
        <v>-1.7117956064947468E-2</v>
      </c>
      <c r="M25" s="66">
        <v>-2.6139096161173471E-2</v>
      </c>
      <c r="N25" s="66">
        <v>2.2245020390003228E-2</v>
      </c>
      <c r="P25" s="74"/>
    </row>
    <row r="26" spans="1:16" s="25" customFormat="1" ht="22.5" x14ac:dyDescent="0.2">
      <c r="A26" s="31" t="s">
        <v>158</v>
      </c>
      <c r="B26" s="39" t="s">
        <v>284</v>
      </c>
      <c r="C26" s="45">
        <v>19387</v>
      </c>
      <c r="D26" s="48">
        <v>804500</v>
      </c>
      <c r="E26" s="48">
        <v>9315</v>
      </c>
      <c r="F26" s="48">
        <v>813815</v>
      </c>
      <c r="G26" s="86">
        <v>2.7983077764877021E-2</v>
      </c>
      <c r="H26" s="86">
        <v>-9.728809436945154E-4</v>
      </c>
      <c r="I26" s="86">
        <v>2.766876162490611E-2</v>
      </c>
      <c r="J26" s="86">
        <v>4.4370993329680974E-2</v>
      </c>
      <c r="K26" s="86">
        <v>0.13390139987827146</v>
      </c>
      <c r="L26" s="86">
        <v>4.5315757495571575E-2</v>
      </c>
      <c r="M26" s="66">
        <v>6.4314062935826311E-2</v>
      </c>
      <c r="N26" s="66">
        <v>2.198856802305137E-2</v>
      </c>
      <c r="P26" s="74"/>
    </row>
    <row r="27" spans="1:16" s="25" customFormat="1" x14ac:dyDescent="0.2">
      <c r="A27" s="31" t="s">
        <v>160</v>
      </c>
      <c r="B27" s="39" t="s">
        <v>79</v>
      </c>
      <c r="C27" s="45">
        <v>25128</v>
      </c>
      <c r="D27" s="48">
        <v>771289</v>
      </c>
      <c r="E27" s="48">
        <v>27536</v>
      </c>
      <c r="F27" s="48">
        <v>798825</v>
      </c>
      <c r="G27" s="86">
        <v>1.2878811580048452E-2</v>
      </c>
      <c r="H27" s="86">
        <v>0.13980825745531628</v>
      </c>
      <c r="I27" s="86">
        <v>1.6364208816300182E-2</v>
      </c>
      <c r="J27" s="86">
        <v>3.4732732676272346E-2</v>
      </c>
      <c r="K27" s="86">
        <v>0.1638699860518196</v>
      </c>
      <c r="L27" s="86">
        <v>3.8709442292473653E-2</v>
      </c>
      <c r="M27" s="66">
        <v>5.4217932754449645E-2</v>
      </c>
      <c r="N27" s="66">
        <v>2.1563182962159672E-2</v>
      </c>
      <c r="P27" s="74"/>
    </row>
    <row r="28" spans="1:16" s="25" customFormat="1" x14ac:dyDescent="0.2">
      <c r="A28" s="31" t="s">
        <v>159</v>
      </c>
      <c r="B28" s="39" t="s">
        <v>78</v>
      </c>
      <c r="C28" s="45">
        <v>18561</v>
      </c>
      <c r="D28" s="48">
        <v>718743</v>
      </c>
      <c r="E28" s="48">
        <v>49659</v>
      </c>
      <c r="F28" s="48">
        <v>768402</v>
      </c>
      <c r="G28" s="86">
        <v>1.7177277736906343E-2</v>
      </c>
      <c r="H28" s="86">
        <v>-1.2504056659603307E-2</v>
      </c>
      <c r="I28" s="86">
        <v>1.5136660432457262E-2</v>
      </c>
      <c r="J28" s="86">
        <v>-4.7386141631912213E-3</v>
      </c>
      <c r="K28" s="86">
        <v>-4.5777915248994744E-2</v>
      </c>
      <c r="L28" s="86">
        <v>-7.4832764028557467E-3</v>
      </c>
      <c r="M28" s="66">
        <v>-1.0551896260348168E-2</v>
      </c>
      <c r="N28" s="66">
        <v>2.0742892059628378E-2</v>
      </c>
      <c r="P28" s="74"/>
    </row>
    <row r="29" spans="1:16" s="25" customFormat="1" ht="33.75" x14ac:dyDescent="0.2">
      <c r="A29" s="31" t="s">
        <v>161</v>
      </c>
      <c r="B29" s="39" t="s">
        <v>285</v>
      </c>
      <c r="C29" s="45">
        <v>20368</v>
      </c>
      <c r="D29" s="48">
        <v>647827</v>
      </c>
      <c r="E29" s="48">
        <v>120798</v>
      </c>
      <c r="F29" s="48">
        <v>768625</v>
      </c>
      <c r="G29" s="86">
        <v>3.5955611399814368E-2</v>
      </c>
      <c r="H29" s="86">
        <v>1.9717265534297895E-2</v>
      </c>
      <c r="I29" s="86">
        <v>3.3636523236663683E-2</v>
      </c>
      <c r="J29" s="86">
        <v>1.4829215327235953E-2</v>
      </c>
      <c r="K29" s="86">
        <v>0.15052621507845387</v>
      </c>
      <c r="L29" s="86">
        <v>3.3947883851434872E-2</v>
      </c>
      <c r="M29" s="66">
        <v>4.5912051731273031E-2</v>
      </c>
      <c r="N29" s="66">
        <v>2.0725517823831301E-2</v>
      </c>
      <c r="P29" s="74"/>
    </row>
    <row r="30" spans="1:16" s="25" customFormat="1" ht="22.5" x14ac:dyDescent="0.2">
      <c r="A30" s="31" t="s">
        <v>163</v>
      </c>
      <c r="B30" s="39" t="s">
        <v>80</v>
      </c>
      <c r="C30" s="45">
        <v>21745</v>
      </c>
      <c r="D30" s="48">
        <v>630292</v>
      </c>
      <c r="E30" s="48">
        <v>100492</v>
      </c>
      <c r="F30" s="48">
        <v>730784</v>
      </c>
      <c r="G30" s="86">
        <v>-4.7089696840242286E-2</v>
      </c>
      <c r="H30" s="86">
        <v>-3.189860952034339E-3</v>
      </c>
      <c r="I30" s="86">
        <v>-4.1613084578908222E-2</v>
      </c>
      <c r="J30" s="86">
        <v>7.2818565211682992E-3</v>
      </c>
      <c r="K30" s="86">
        <v>7.5899616636061984E-2</v>
      </c>
      <c r="L30" s="86">
        <v>1.6185283597770064E-2</v>
      </c>
      <c r="M30" s="66">
        <v>2.1176715093331779E-2</v>
      </c>
      <c r="N30" s="66">
        <v>1.9706247337459161E-2</v>
      </c>
      <c r="P30" s="74"/>
    </row>
    <row r="31" spans="1:16" s="25" customFormat="1" ht="22.5" x14ac:dyDescent="0.2">
      <c r="A31" s="31" t="s">
        <v>162</v>
      </c>
      <c r="B31" s="39" t="s">
        <v>81</v>
      </c>
      <c r="C31" s="45">
        <v>20887</v>
      </c>
      <c r="D31" s="48">
        <v>697073</v>
      </c>
      <c r="E31" s="48">
        <v>17800</v>
      </c>
      <c r="F31" s="48">
        <v>714873</v>
      </c>
      <c r="G31" s="86">
        <v>-4.2994615250998786E-3</v>
      </c>
      <c r="H31" s="86">
        <v>0.23161837177212694</v>
      </c>
      <c r="I31" s="86">
        <v>5.8651904349766757E-4</v>
      </c>
      <c r="J31" s="86">
        <v>-3.0857004093333015E-2</v>
      </c>
      <c r="K31" s="86">
        <v>-5.2069995731967564E-2</v>
      </c>
      <c r="L31" s="86">
        <v>-3.1397776342184894E-2</v>
      </c>
      <c r="M31" s="66">
        <v>-4.2087262796544199E-2</v>
      </c>
      <c r="N31" s="66">
        <v>1.9243763014126739E-2</v>
      </c>
      <c r="P31" s="74"/>
    </row>
    <row r="32" spans="1:16" s="25" customFormat="1" ht="22.5" x14ac:dyDescent="0.2">
      <c r="A32" s="31" t="s">
        <v>165</v>
      </c>
      <c r="B32" s="39" t="s">
        <v>166</v>
      </c>
      <c r="C32" s="45">
        <v>17289</v>
      </c>
      <c r="D32" s="48">
        <v>378001</v>
      </c>
      <c r="E32" s="48">
        <v>306388</v>
      </c>
      <c r="F32" s="48">
        <v>684389</v>
      </c>
      <c r="G32" s="86">
        <v>7.9527922253503202E-3</v>
      </c>
      <c r="H32" s="86">
        <v>0.12997016521595206</v>
      </c>
      <c r="I32" s="86">
        <v>5.4865980155240128E-2</v>
      </c>
      <c r="J32" s="86">
        <v>-6.109524335526766E-3</v>
      </c>
      <c r="K32" s="86">
        <v>0.12964590469322756</v>
      </c>
      <c r="L32" s="86">
        <v>4.9801850631572109E-2</v>
      </c>
      <c r="M32" s="66">
        <v>5.869537871426566E-2</v>
      </c>
      <c r="N32" s="66">
        <v>1.8338276208845556E-2</v>
      </c>
      <c r="P32" s="74"/>
    </row>
    <row r="33" spans="1:16" s="25" customFormat="1" x14ac:dyDescent="0.2">
      <c r="A33" s="31" t="s">
        <v>164</v>
      </c>
      <c r="B33" s="39" t="s">
        <v>82</v>
      </c>
      <c r="C33" s="139">
        <v>15589</v>
      </c>
      <c r="D33" s="140">
        <v>580907</v>
      </c>
      <c r="E33" s="140">
        <v>86440</v>
      </c>
      <c r="F33" s="140">
        <v>667347</v>
      </c>
      <c r="G33" s="141">
        <v>-1.6091192770176628E-2</v>
      </c>
      <c r="H33" s="141">
        <v>-3.1636401562119755E-2</v>
      </c>
      <c r="I33" s="141">
        <v>-1.8132838183367833E-2</v>
      </c>
      <c r="J33" s="141">
        <v>3.2496799112477139E-2</v>
      </c>
      <c r="K33" s="141">
        <v>3.1413424601797447E-2</v>
      </c>
      <c r="L33" s="141">
        <v>3.2356469898903471E-2</v>
      </c>
      <c r="M33" s="142">
        <v>3.8054644529804366E-2</v>
      </c>
      <c r="N33" s="142">
        <v>1.7995709239272732E-2</v>
      </c>
      <c r="P33" s="74"/>
    </row>
    <row r="34" spans="1:16" x14ac:dyDescent="0.2">
      <c r="A34" s="3" t="s">
        <v>246</v>
      </c>
    </row>
    <row r="38" spans="1:16" ht="45" x14ac:dyDescent="0.2">
      <c r="A38" s="181" t="s">
        <v>257</v>
      </c>
      <c r="B38" s="182"/>
      <c r="C38" s="32" t="s">
        <v>63</v>
      </c>
      <c r="D38" s="32" t="s">
        <v>64</v>
      </c>
      <c r="E38" s="32" t="s">
        <v>65</v>
      </c>
      <c r="F38" s="32" t="s">
        <v>66</v>
      </c>
    </row>
    <row r="39" spans="1:16" x14ac:dyDescent="0.2">
      <c r="A39" s="33" t="s">
        <v>146</v>
      </c>
      <c r="B39" s="33" t="s">
        <v>67</v>
      </c>
      <c r="C39" s="106">
        <v>61.517630633664474</v>
      </c>
      <c r="D39" s="106">
        <v>8.4831481169669409</v>
      </c>
      <c r="E39" s="106">
        <v>3.690597463097042</v>
      </c>
      <c r="F39" s="106">
        <v>109.75498289049068</v>
      </c>
    </row>
    <row r="40" spans="1:16" ht="22.5" x14ac:dyDescent="0.2">
      <c r="A40" s="33" t="s">
        <v>147</v>
      </c>
      <c r="B40" s="33" t="s">
        <v>68</v>
      </c>
      <c r="C40" s="107">
        <v>81.696750869485626</v>
      </c>
      <c r="D40" s="107">
        <v>8.3742632253340652</v>
      </c>
      <c r="E40" s="107">
        <v>4.9185520776130334</v>
      </c>
      <c r="F40" s="107">
        <v>64.883924684759535</v>
      </c>
    </row>
    <row r="41" spans="1:16" x14ac:dyDescent="0.2">
      <c r="A41" s="33" t="s">
        <v>148</v>
      </c>
      <c r="B41" s="33" t="s">
        <v>69</v>
      </c>
      <c r="C41" s="107">
        <v>69.356389650206722</v>
      </c>
      <c r="D41" s="107">
        <v>6.6032052770938821</v>
      </c>
      <c r="E41" s="107">
        <v>2.4012728201793099</v>
      </c>
      <c r="F41" s="107">
        <v>83.078601008271704</v>
      </c>
    </row>
    <row r="42" spans="1:16" ht="22.5" x14ac:dyDescent="0.2">
      <c r="A42" s="33" t="s">
        <v>149</v>
      </c>
      <c r="B42" s="33" t="s">
        <v>70</v>
      </c>
      <c r="C42" s="107">
        <v>51.466077483945497</v>
      </c>
      <c r="D42" s="107">
        <v>5.157967630143963</v>
      </c>
      <c r="E42" s="107">
        <v>2.386575080427789</v>
      </c>
      <c r="F42" s="107">
        <v>88.834683592924549</v>
      </c>
    </row>
    <row r="43" spans="1:16" x14ac:dyDescent="0.2">
      <c r="A43" s="33" t="s">
        <v>150</v>
      </c>
      <c r="B43" s="33" t="s">
        <v>71</v>
      </c>
      <c r="C43" s="107">
        <v>60.660000383487045</v>
      </c>
      <c r="D43" s="107">
        <v>7.8003758173067705</v>
      </c>
      <c r="E43" s="107">
        <v>2.774931451690219</v>
      </c>
      <c r="F43" s="107">
        <v>68.75686542160733</v>
      </c>
    </row>
    <row r="44" spans="1:16" x14ac:dyDescent="0.2">
      <c r="A44" s="33" t="s">
        <v>151</v>
      </c>
      <c r="B44" s="33" t="s">
        <v>72</v>
      </c>
      <c r="C44" s="107">
        <v>55.015715221144113</v>
      </c>
      <c r="D44" s="107">
        <v>7.3490287120265094</v>
      </c>
      <c r="E44" s="107">
        <v>2.6923229557314921</v>
      </c>
      <c r="F44" s="107">
        <v>82.258892416883114</v>
      </c>
    </row>
    <row r="45" spans="1:16" x14ac:dyDescent="0.2">
      <c r="A45" s="33" t="s">
        <v>153</v>
      </c>
      <c r="B45" s="33" t="s">
        <v>74</v>
      </c>
      <c r="C45" s="107">
        <v>74.425420457678527</v>
      </c>
      <c r="D45" s="107">
        <v>7.4678981711239771</v>
      </c>
      <c r="E45" s="107">
        <v>3.0849921882179947</v>
      </c>
      <c r="F45" s="107">
        <v>49.125757356543595</v>
      </c>
    </row>
    <row r="46" spans="1:16" x14ac:dyDescent="0.2">
      <c r="A46" s="33" t="s">
        <v>152</v>
      </c>
      <c r="B46" s="33" t="s">
        <v>73</v>
      </c>
      <c r="C46" s="107">
        <v>71.499531844151875</v>
      </c>
      <c r="D46" s="107">
        <v>7.326314180345098</v>
      </c>
      <c r="E46" s="107">
        <v>2.5247740431467718</v>
      </c>
      <c r="F46" s="107">
        <v>68.539152558648311</v>
      </c>
    </row>
    <row r="47" spans="1:16" x14ac:dyDescent="0.2">
      <c r="A47" s="33" t="s">
        <v>155</v>
      </c>
      <c r="B47" s="33" t="s">
        <v>75</v>
      </c>
      <c r="C47" s="107">
        <v>43.500318103325156</v>
      </c>
      <c r="D47" s="107">
        <v>4.8846258715381916</v>
      </c>
      <c r="E47" s="107">
        <v>2.6869863280489228</v>
      </c>
      <c r="F47" s="107">
        <v>101.864836160077</v>
      </c>
    </row>
    <row r="48" spans="1:16" ht="22.5" x14ac:dyDescent="0.2">
      <c r="A48" s="33" t="s">
        <v>154</v>
      </c>
      <c r="B48" s="33" t="s">
        <v>283</v>
      </c>
      <c r="C48" s="107">
        <v>81.405648995812925</v>
      </c>
      <c r="D48" s="107">
        <v>10.656944148747428</v>
      </c>
      <c r="E48" s="107">
        <v>3.619189553615783</v>
      </c>
      <c r="F48" s="107">
        <v>51.436880686029248</v>
      </c>
    </row>
    <row r="49" spans="1:6" ht="22.5" x14ac:dyDescent="0.2">
      <c r="A49" s="33" t="s">
        <v>156</v>
      </c>
      <c r="B49" s="33" t="s">
        <v>76</v>
      </c>
      <c r="C49" s="107">
        <v>65.062717009943825</v>
      </c>
      <c r="D49" s="107">
        <v>5.9377011034557983</v>
      </c>
      <c r="E49" s="107">
        <v>2.7122652656837971</v>
      </c>
      <c r="F49" s="107">
        <v>73.9225722441968</v>
      </c>
    </row>
    <row r="50" spans="1:6" x14ac:dyDescent="0.2">
      <c r="A50" s="33" t="s">
        <v>157</v>
      </c>
      <c r="B50" s="33" t="s">
        <v>77</v>
      </c>
      <c r="C50" s="107">
        <v>75.83019713261649</v>
      </c>
      <c r="D50" s="107">
        <v>12.671181417149159</v>
      </c>
      <c r="E50" s="107">
        <v>4.9617797077474499</v>
      </c>
      <c r="F50" s="107">
        <v>24.395432739243713</v>
      </c>
    </row>
    <row r="51" spans="1:6" ht="22.5" x14ac:dyDescent="0.2">
      <c r="A51" s="33" t="s">
        <v>158</v>
      </c>
      <c r="B51" s="33" t="s">
        <v>284</v>
      </c>
      <c r="C51" s="107">
        <v>79.131144623871165</v>
      </c>
      <c r="D51" s="107">
        <v>10.781351483606922</v>
      </c>
      <c r="E51" s="107">
        <v>3.5840117442946751</v>
      </c>
      <c r="F51" s="107">
        <v>54.870357131975581</v>
      </c>
    </row>
    <row r="52" spans="1:6" x14ac:dyDescent="0.2">
      <c r="A52" s="33" t="s">
        <v>160</v>
      </c>
      <c r="B52" s="33" t="s">
        <v>79</v>
      </c>
      <c r="C52" s="107">
        <v>47.22387976153825</v>
      </c>
      <c r="D52" s="107">
        <v>4.5432281899857259</v>
      </c>
      <c r="E52" s="107">
        <v>3.5886814632371462</v>
      </c>
      <c r="F52" s="107">
        <v>68.087318449178824</v>
      </c>
    </row>
    <row r="53" spans="1:6" x14ac:dyDescent="0.2">
      <c r="A53" s="33" t="s">
        <v>159</v>
      </c>
      <c r="B53" s="33" t="s">
        <v>78</v>
      </c>
      <c r="C53" s="107">
        <v>67.161474380919771</v>
      </c>
      <c r="D53" s="107">
        <v>7.897209859637111</v>
      </c>
      <c r="E53" s="107">
        <v>2.8386397352504851</v>
      </c>
      <c r="F53" s="107">
        <v>64.622582778991429</v>
      </c>
    </row>
    <row r="54" spans="1:6" ht="33.75" x14ac:dyDescent="0.2">
      <c r="A54" s="33" t="s">
        <v>161</v>
      </c>
      <c r="B54" s="33" t="s">
        <v>285</v>
      </c>
      <c r="C54" s="107">
        <v>57.898154230585931</v>
      </c>
      <c r="D54" s="107">
        <v>8.310406120792921</v>
      </c>
      <c r="E54" s="107">
        <v>3.2471115576336027</v>
      </c>
      <c r="F54" s="107">
        <v>87.21218990710662</v>
      </c>
    </row>
    <row r="55" spans="1:6" ht="22.5" x14ac:dyDescent="0.2">
      <c r="A55" s="33" t="s">
        <v>163</v>
      </c>
      <c r="B55" s="33" t="s">
        <v>80</v>
      </c>
      <c r="C55" s="107">
        <v>58.024745343299266</v>
      </c>
      <c r="D55" s="107">
        <v>6.3647734784156205</v>
      </c>
      <c r="E55" s="107">
        <v>2.6092100133896037</v>
      </c>
      <c r="F55" s="107">
        <v>77.072661084155598</v>
      </c>
    </row>
    <row r="56" spans="1:6" ht="22.5" x14ac:dyDescent="0.2">
      <c r="A56" s="33" t="s">
        <v>162</v>
      </c>
      <c r="B56" s="33" t="s">
        <v>81</v>
      </c>
      <c r="C56" s="107">
        <v>81.060427874390086</v>
      </c>
      <c r="D56" s="107">
        <v>9.056361816589515</v>
      </c>
      <c r="E56" s="107">
        <v>3.572594770424121</v>
      </c>
      <c r="F56" s="107">
        <v>48.19596064735633</v>
      </c>
    </row>
    <row r="57" spans="1:6" ht="22.5" x14ac:dyDescent="0.2">
      <c r="A57" s="33" t="s">
        <v>165</v>
      </c>
      <c r="B57" s="33" t="s">
        <v>166</v>
      </c>
      <c r="C57" s="107">
        <v>60.345539433989366</v>
      </c>
      <c r="D57" s="107">
        <v>4.3644734951874726</v>
      </c>
      <c r="E57" s="107">
        <v>2.2931259876454533</v>
      </c>
      <c r="F57" s="107">
        <v>86.333426642024889</v>
      </c>
    </row>
    <row r="58" spans="1:6" ht="15" customHeight="1" x14ac:dyDescent="0.2">
      <c r="A58" s="33" t="s">
        <v>164</v>
      </c>
      <c r="B58" s="33" t="s">
        <v>82</v>
      </c>
      <c r="C58" s="108">
        <v>41.530032285354189</v>
      </c>
      <c r="D58" s="108">
        <v>7.0907270247405947</v>
      </c>
      <c r="E58" s="108">
        <v>4.2551751523627006</v>
      </c>
      <c r="F58" s="108">
        <v>78.969979366130318</v>
      </c>
    </row>
    <row r="59" spans="1:6" s="3" customFormat="1" x14ac:dyDescent="0.2">
      <c r="A59" s="3" t="s">
        <v>250</v>
      </c>
      <c r="C59" s="4"/>
      <c r="D59" s="4"/>
      <c r="E59" s="4"/>
      <c r="F59" s="4"/>
    </row>
  </sheetData>
  <mergeCells count="5">
    <mergeCell ref="A12:B13"/>
    <mergeCell ref="J12:L12"/>
    <mergeCell ref="A38:B38"/>
    <mergeCell ref="C12:F12"/>
    <mergeCell ref="G12:I12"/>
  </mergeCells>
  <pageMargins left="0.70866141732283472" right="0.70866141732283472" top="0.74803149606299213" bottom="0.74803149606299213" header="0.31496062992125984" footer="0.31496062992125984"/>
  <pageSetup paperSize="9" scale="43" orientation="landscape" r:id="rId1"/>
  <headerFooter>
    <oddHeader>&amp;CPartie 3 &amp;K0AC0E9Analyse de l’activité de SSR</oddHeader>
  </headerFooter>
  <rowBreaks count="1" manualBreakCount="1">
    <brk id="36" max="14"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AB59"/>
  <sheetViews>
    <sheetView zoomScaleNormal="100" workbookViewId="0">
      <selection activeCell="P13" sqref="P13"/>
    </sheetView>
  </sheetViews>
  <sheetFormatPr baseColWidth="10" defaultColWidth="9.140625" defaultRowHeight="12.75" x14ac:dyDescent="0.2"/>
  <cols>
    <col min="1" max="1" width="7.5703125" style="4" customWidth="1"/>
    <col min="2" max="2" width="49.7109375" style="4" customWidth="1"/>
    <col min="3" max="3" width="11.140625" style="4" customWidth="1"/>
    <col min="4" max="4" width="10.85546875" style="4" customWidth="1"/>
    <col min="5" max="6" width="10.140625" style="4" customWidth="1"/>
    <col min="7" max="7" width="11.28515625" style="4" customWidth="1"/>
    <col min="8" max="8" width="11.42578125" style="4" customWidth="1"/>
    <col min="9" max="21" width="10.140625" style="5" customWidth="1"/>
    <col min="22" max="22" width="10.85546875" style="5" customWidth="1"/>
    <col min="23" max="28" width="10.140625" style="5" customWidth="1"/>
    <col min="29" max="32" width="10.140625" style="4" customWidth="1"/>
    <col min="33" max="16384" width="9.140625" style="4"/>
  </cols>
  <sheetData>
    <row r="11" spans="1:14" x14ac:dyDescent="0.2">
      <c r="A11" s="102" t="s">
        <v>291</v>
      </c>
    </row>
    <row r="12" spans="1:14" s="25" customFormat="1" ht="19.5" customHeight="1" x14ac:dyDescent="0.2">
      <c r="A12" s="186" t="s">
        <v>258</v>
      </c>
      <c r="B12" s="187"/>
      <c r="C12" s="192">
        <v>2014</v>
      </c>
      <c r="D12" s="192"/>
      <c r="E12" s="192"/>
      <c r="F12" s="192"/>
      <c r="G12" s="189" t="s">
        <v>145</v>
      </c>
      <c r="H12" s="190"/>
      <c r="I12" s="191"/>
      <c r="J12" s="189" t="s">
        <v>272</v>
      </c>
      <c r="K12" s="190"/>
      <c r="L12" s="191"/>
      <c r="M12" s="144"/>
      <c r="N12" s="145"/>
    </row>
    <row r="13" spans="1:14" s="25" customFormat="1" ht="70.5" customHeight="1" x14ac:dyDescent="0.2">
      <c r="A13" s="188"/>
      <c r="B13" s="185"/>
      <c r="C13" s="143" t="s">
        <v>49</v>
      </c>
      <c r="D13" s="143" t="s">
        <v>50</v>
      </c>
      <c r="E13" s="143" t="s">
        <v>51</v>
      </c>
      <c r="F13" s="143" t="s">
        <v>143</v>
      </c>
      <c r="G13" s="143" t="s">
        <v>50</v>
      </c>
      <c r="H13" s="143" t="s">
        <v>51</v>
      </c>
      <c r="I13" s="143" t="s">
        <v>143</v>
      </c>
      <c r="J13" s="143" t="s">
        <v>50</v>
      </c>
      <c r="K13" s="143" t="s">
        <v>51</v>
      </c>
      <c r="L13" s="143" t="s">
        <v>143</v>
      </c>
      <c r="M13" s="143" t="s">
        <v>30</v>
      </c>
      <c r="N13" s="146" t="s">
        <v>144</v>
      </c>
    </row>
    <row r="14" spans="1:14" s="25" customFormat="1" x14ac:dyDescent="0.2">
      <c r="A14" s="147" t="s">
        <v>167</v>
      </c>
      <c r="B14" s="39" t="s">
        <v>84</v>
      </c>
      <c r="C14" s="45">
        <v>37359</v>
      </c>
      <c r="D14" s="48">
        <v>831626</v>
      </c>
      <c r="E14" s="48">
        <v>152820</v>
      </c>
      <c r="F14" s="48">
        <v>984446</v>
      </c>
      <c r="G14" s="86">
        <v>4.2362134778662512E-2</v>
      </c>
      <c r="H14" s="86">
        <v>0.12006231222877489</v>
      </c>
      <c r="I14" s="86">
        <v>5.3193481302897382E-2</v>
      </c>
      <c r="J14" s="86">
        <v>2.4269446434305758E-2</v>
      </c>
      <c r="K14" s="86">
        <v>8.3924668615707756E-2</v>
      </c>
      <c r="L14" s="86">
        <v>3.3113328227700023E-2</v>
      </c>
      <c r="M14" s="66">
        <v>5.7384595471143628E-2</v>
      </c>
      <c r="N14" s="148">
        <v>2.6535862179023154E-2</v>
      </c>
    </row>
    <row r="15" spans="1:14" s="25" customFormat="1" x14ac:dyDescent="0.2">
      <c r="A15" s="147" t="s">
        <v>168</v>
      </c>
      <c r="B15" s="39" t="s">
        <v>83</v>
      </c>
      <c r="C15" s="45">
        <v>23790</v>
      </c>
      <c r="D15" s="48">
        <v>875201</v>
      </c>
      <c r="E15" s="48">
        <v>92761</v>
      </c>
      <c r="F15" s="48">
        <v>967962</v>
      </c>
      <c r="G15" s="86">
        <v>9.1077083978654064E-3</v>
      </c>
      <c r="H15" s="86">
        <v>1.9765682079114916E-2</v>
      </c>
      <c r="I15" s="86">
        <v>9.9901804994874197E-3</v>
      </c>
      <c r="J15" s="86">
        <v>2.138553724699286E-2</v>
      </c>
      <c r="K15" s="86">
        <v>0.1065849570768778</v>
      </c>
      <c r="L15" s="86">
        <v>2.85082629468521E-2</v>
      </c>
      <c r="M15" s="66">
        <v>4.8591956275625445E-2</v>
      </c>
      <c r="N15" s="148">
        <v>2.5983291227156594E-2</v>
      </c>
    </row>
    <row r="16" spans="1:14" s="25" customFormat="1" x14ac:dyDescent="0.2">
      <c r="A16" s="147" t="s">
        <v>169</v>
      </c>
      <c r="B16" s="39" t="s">
        <v>85</v>
      </c>
      <c r="C16" s="45">
        <v>26181</v>
      </c>
      <c r="D16" s="48">
        <v>756957</v>
      </c>
      <c r="E16" s="48">
        <v>678</v>
      </c>
      <c r="F16" s="48">
        <v>757635</v>
      </c>
      <c r="G16" s="86">
        <v>4.9948090282874594E-3</v>
      </c>
      <c r="H16" s="86">
        <v>0.89883268482490275</v>
      </c>
      <c r="I16" s="86">
        <v>5.301246606681919E-3</v>
      </c>
      <c r="J16" s="86">
        <v>5.011146947170508E-3</v>
      </c>
      <c r="K16" s="86">
        <v>0.38934426229508196</v>
      </c>
      <c r="L16" s="86">
        <v>5.2600221069546678E-3</v>
      </c>
      <c r="M16" s="66">
        <v>7.226626948172105E-3</v>
      </c>
      <c r="N16" s="148">
        <v>2.0470065218503846E-2</v>
      </c>
    </row>
    <row r="17" spans="1:14" s="25" customFormat="1" x14ac:dyDescent="0.2">
      <c r="A17" s="147" t="s">
        <v>170</v>
      </c>
      <c r="B17" s="39" t="s">
        <v>86</v>
      </c>
      <c r="C17" s="45">
        <v>24597</v>
      </c>
      <c r="D17" s="48">
        <v>660124</v>
      </c>
      <c r="E17" s="48">
        <v>45947</v>
      </c>
      <c r="F17" s="48">
        <v>706071</v>
      </c>
      <c r="G17" s="86">
        <v>9.3062221561058863E-3</v>
      </c>
      <c r="H17" s="86">
        <v>5.9168331405740723E-2</v>
      </c>
      <c r="I17" s="86">
        <v>1.2109675769860001E-2</v>
      </c>
      <c r="J17" s="86">
        <v>2.3762388526533323E-2</v>
      </c>
      <c r="K17" s="86">
        <v>0.10790420647723042</v>
      </c>
      <c r="L17" s="86">
        <v>2.8713150313283482E-2</v>
      </c>
      <c r="M17" s="66">
        <v>3.5848736707582304E-2</v>
      </c>
      <c r="N17" s="148">
        <v>1.9036190884432907E-2</v>
      </c>
    </row>
    <row r="18" spans="1:14" s="25" customFormat="1" x14ac:dyDescent="0.2">
      <c r="A18" s="147" t="s">
        <v>171</v>
      </c>
      <c r="B18" s="39" t="s">
        <v>87</v>
      </c>
      <c r="C18" s="45">
        <v>22507</v>
      </c>
      <c r="D18" s="48">
        <v>677818</v>
      </c>
      <c r="E18" s="48">
        <v>27473</v>
      </c>
      <c r="F18" s="48">
        <v>705291</v>
      </c>
      <c r="G18" s="86">
        <v>1.2196529267927541E-2</v>
      </c>
      <c r="H18" s="86">
        <v>0.14543426603947432</v>
      </c>
      <c r="I18" s="86">
        <v>1.6347645833238902E-2</v>
      </c>
      <c r="J18" s="86">
        <v>4.3064758908528983E-2</v>
      </c>
      <c r="K18" s="86">
        <v>0.16312447078746825</v>
      </c>
      <c r="L18" s="86">
        <v>4.728039257368561E-2</v>
      </c>
      <c r="M18" s="66">
        <v>5.7982560566754236E-2</v>
      </c>
      <c r="N18" s="148">
        <v>1.9035839616835144E-2</v>
      </c>
    </row>
    <row r="19" spans="1:14" s="25" customFormat="1" x14ac:dyDescent="0.2">
      <c r="A19" s="147" t="s">
        <v>172</v>
      </c>
      <c r="B19" s="39" t="s">
        <v>88</v>
      </c>
      <c r="C19" s="45">
        <v>16249</v>
      </c>
      <c r="D19" s="48">
        <v>637530</v>
      </c>
      <c r="E19" s="48">
        <v>2232</v>
      </c>
      <c r="F19" s="48">
        <v>639762</v>
      </c>
      <c r="G19" s="86">
        <v>-1.1991792618051545E-2</v>
      </c>
      <c r="H19" s="86">
        <v>-0.23259846420609365</v>
      </c>
      <c r="I19" s="86">
        <v>-1.3376901709866962E-2</v>
      </c>
      <c r="J19" s="86">
        <v>9.3841828046414E-3</v>
      </c>
      <c r="K19" s="86">
        <v>-0.28986442866365397</v>
      </c>
      <c r="L19" s="86">
        <v>7.9227835989236616E-3</v>
      </c>
      <c r="M19" s="66">
        <v>9.1627212516430367E-3</v>
      </c>
      <c r="N19" s="148">
        <v>1.7276934672495116E-2</v>
      </c>
    </row>
    <row r="20" spans="1:14" s="25" customFormat="1" x14ac:dyDescent="0.2">
      <c r="A20" s="147" t="s">
        <v>175</v>
      </c>
      <c r="B20" s="39" t="s">
        <v>91</v>
      </c>
      <c r="C20" s="45">
        <v>15516</v>
      </c>
      <c r="D20" s="48">
        <v>550849</v>
      </c>
      <c r="E20" s="48">
        <v>15980</v>
      </c>
      <c r="F20" s="48">
        <v>566829</v>
      </c>
      <c r="G20" s="86">
        <v>3.5605712573654247E-2</v>
      </c>
      <c r="H20" s="86">
        <v>-3.9036209449454838E-3</v>
      </c>
      <c r="I20" s="86">
        <v>3.4466972384521677E-2</v>
      </c>
      <c r="J20" s="86">
        <v>6.0888064249839918E-2</v>
      </c>
      <c r="K20" s="86">
        <v>7.9256756756756752E-2</v>
      </c>
      <c r="L20" s="86">
        <v>6.139785026890391E-2</v>
      </c>
      <c r="M20" s="66">
        <v>5.9690771830739418E-2</v>
      </c>
      <c r="N20" s="148">
        <v>1.5294137165457468E-2</v>
      </c>
    </row>
    <row r="21" spans="1:14" s="25" customFormat="1" x14ac:dyDescent="0.2">
      <c r="A21" s="147" t="s">
        <v>174</v>
      </c>
      <c r="B21" s="39" t="s">
        <v>92</v>
      </c>
      <c r="C21" s="45">
        <v>10985</v>
      </c>
      <c r="D21" s="48">
        <v>555363</v>
      </c>
      <c r="E21" s="48">
        <v>2288</v>
      </c>
      <c r="F21" s="48">
        <v>557651</v>
      </c>
      <c r="G21" s="86">
        <v>5.597160917393313E-2</v>
      </c>
      <c r="H21" s="86">
        <v>0.37560303239145415</v>
      </c>
      <c r="I21" s="86">
        <v>5.6880874239804258E-2</v>
      </c>
      <c r="J21" s="86">
        <v>3.3212743654146566E-2</v>
      </c>
      <c r="K21" s="86">
        <v>0.14629258517034069</v>
      </c>
      <c r="L21" s="86">
        <v>3.363143435377746E-2</v>
      </c>
      <c r="M21" s="66">
        <v>3.3052156047013184E-2</v>
      </c>
      <c r="N21" s="148">
        <v>1.5056112837095978E-2</v>
      </c>
    </row>
    <row r="22" spans="1:14" s="25" customFormat="1" x14ac:dyDescent="0.2">
      <c r="A22" s="147" t="s">
        <v>173</v>
      </c>
      <c r="B22" s="39" t="s">
        <v>89</v>
      </c>
      <c r="C22" s="45">
        <v>23508</v>
      </c>
      <c r="D22" s="48">
        <v>501088</v>
      </c>
      <c r="E22" s="48">
        <v>39320</v>
      </c>
      <c r="F22" s="48">
        <v>540408</v>
      </c>
      <c r="G22" s="86">
        <v>-8.4822832956787837E-3</v>
      </c>
      <c r="H22" s="86">
        <v>0.10413657634756485</v>
      </c>
      <c r="I22" s="86">
        <v>-1.5095068526960972E-3</v>
      </c>
      <c r="J22" s="86">
        <v>-3.7326749426984787E-2</v>
      </c>
      <c r="K22" s="86">
        <v>2.8490699317165059E-2</v>
      </c>
      <c r="L22" s="86">
        <v>-3.2820507309069477E-2</v>
      </c>
      <c r="M22" s="66">
        <v>-3.3404007459979179E-2</v>
      </c>
      <c r="N22" s="148">
        <v>1.4589926693694816E-2</v>
      </c>
    </row>
    <row r="23" spans="1:14" s="25" customFormat="1" x14ac:dyDescent="0.2">
      <c r="A23" s="147" t="s">
        <v>177</v>
      </c>
      <c r="B23" s="39" t="s">
        <v>93</v>
      </c>
      <c r="C23" s="45">
        <v>19240</v>
      </c>
      <c r="D23" s="48">
        <v>507252</v>
      </c>
      <c r="E23" s="48">
        <v>3927</v>
      </c>
      <c r="F23" s="48">
        <v>511179</v>
      </c>
      <c r="G23" s="86">
        <v>5.5328166877895747E-3</v>
      </c>
      <c r="H23" s="86">
        <v>-7.6603479615684242E-2</v>
      </c>
      <c r="I23" s="86">
        <v>4.8808539845535811E-3</v>
      </c>
      <c r="J23" s="86">
        <v>4.6810462567126676E-2</v>
      </c>
      <c r="K23" s="86">
        <v>0.10433070866141732</v>
      </c>
      <c r="L23" s="86">
        <v>4.7230010932682975E-2</v>
      </c>
      <c r="M23" s="66">
        <v>4.1977878937591043E-2</v>
      </c>
      <c r="N23" s="148">
        <v>1.3795494490475811E-2</v>
      </c>
    </row>
    <row r="24" spans="1:14" s="25" customFormat="1" ht="22.5" x14ac:dyDescent="0.2">
      <c r="A24" s="147" t="s">
        <v>176</v>
      </c>
      <c r="B24" s="39" t="s">
        <v>90</v>
      </c>
      <c r="C24" s="45">
        <v>14042</v>
      </c>
      <c r="D24" s="48">
        <v>504750</v>
      </c>
      <c r="E24" s="48">
        <v>4067</v>
      </c>
      <c r="F24" s="48">
        <v>508817</v>
      </c>
      <c r="G24" s="86">
        <v>9.5588952211259678E-6</v>
      </c>
      <c r="H24" s="86">
        <v>-0.13904467221040417</v>
      </c>
      <c r="I24" s="86">
        <v>-1.3516481020134634E-3</v>
      </c>
      <c r="J24" s="86">
        <v>-3.8613744030526996E-2</v>
      </c>
      <c r="K24" s="86">
        <v>-8.7601078167115903E-2</v>
      </c>
      <c r="L24" s="86">
        <v>-3.9027164331886341E-2</v>
      </c>
      <c r="M24" s="66">
        <v>-3.7533248135460974E-2</v>
      </c>
      <c r="N24" s="148">
        <v>1.3697869118881979E-2</v>
      </c>
    </row>
    <row r="25" spans="1:14" s="25" customFormat="1" x14ac:dyDescent="0.2">
      <c r="A25" s="147" t="s">
        <v>178</v>
      </c>
      <c r="B25" s="39" t="s">
        <v>94</v>
      </c>
      <c r="C25" s="45">
        <v>9186</v>
      </c>
      <c r="D25" s="48">
        <v>273500</v>
      </c>
      <c r="E25" s="48">
        <v>191735</v>
      </c>
      <c r="F25" s="48">
        <v>465235</v>
      </c>
      <c r="G25" s="86">
        <v>2.9240582449207509E-2</v>
      </c>
      <c r="H25" s="86">
        <v>4.6730518717833729E-2</v>
      </c>
      <c r="I25" s="86">
        <v>3.6260392560212566E-2</v>
      </c>
      <c r="J25" s="86">
        <v>-5.2016929759582109E-2</v>
      </c>
      <c r="K25" s="86">
        <v>-2.3615099382335091E-2</v>
      </c>
      <c r="L25" s="86">
        <v>-4.0502313886212213E-2</v>
      </c>
      <c r="M25" s="66">
        <v>-3.5708360755259086E-2</v>
      </c>
      <c r="N25" s="148">
        <v>1.2537956490482189E-2</v>
      </c>
    </row>
    <row r="26" spans="1:14" s="25" customFormat="1" ht="25.5" customHeight="1" x14ac:dyDescent="0.2">
      <c r="A26" s="147" t="s">
        <v>179</v>
      </c>
      <c r="B26" s="39" t="s">
        <v>186</v>
      </c>
      <c r="C26" s="45">
        <v>10503</v>
      </c>
      <c r="D26" s="48">
        <v>455508</v>
      </c>
      <c r="E26" s="48">
        <v>655</v>
      </c>
      <c r="F26" s="48">
        <v>456163</v>
      </c>
      <c r="G26" s="86">
        <v>3.8909406089840219E-2</v>
      </c>
      <c r="H26" s="86">
        <v>-0.36691542288557216</v>
      </c>
      <c r="I26" s="86">
        <v>3.814236682495651E-2</v>
      </c>
      <c r="J26" s="86">
        <v>3.2673159584308178E-2</v>
      </c>
      <c r="K26" s="86">
        <v>0.2868369351669941</v>
      </c>
      <c r="L26" s="86">
        <v>3.2966112249634853E-2</v>
      </c>
      <c r="M26" s="66">
        <v>2.6540170310668389E-2</v>
      </c>
      <c r="N26" s="148">
        <v>1.2325790861432985E-2</v>
      </c>
    </row>
    <row r="27" spans="1:14" s="25" customFormat="1" x14ac:dyDescent="0.2">
      <c r="A27" s="147" t="s">
        <v>180</v>
      </c>
      <c r="B27" s="39" t="s">
        <v>95</v>
      </c>
      <c r="C27" s="45">
        <v>13074</v>
      </c>
      <c r="D27" s="48">
        <v>413778</v>
      </c>
      <c r="E27" s="48">
        <v>16664</v>
      </c>
      <c r="F27" s="48">
        <v>430442</v>
      </c>
      <c r="G27" s="86">
        <v>-5.6540311231485479E-2</v>
      </c>
      <c r="H27" s="86">
        <v>4.1315990818668706E-3</v>
      </c>
      <c r="I27" s="86">
        <v>-5.4800411617441522E-2</v>
      </c>
      <c r="J27" s="86">
        <v>-1.019242786648566E-2</v>
      </c>
      <c r="K27" s="86">
        <v>0.26943005181347152</v>
      </c>
      <c r="L27" s="86">
        <v>-1.6736809606603727E-3</v>
      </c>
      <c r="M27" s="66">
        <v>-1.3144293717538061E-3</v>
      </c>
      <c r="N27" s="148">
        <v>1.1620634669214817E-2</v>
      </c>
    </row>
    <row r="28" spans="1:14" s="25" customFormat="1" ht="22.5" x14ac:dyDescent="0.2">
      <c r="A28" s="147" t="s">
        <v>185</v>
      </c>
      <c r="B28" s="39" t="s">
        <v>188</v>
      </c>
      <c r="C28" s="45">
        <v>10787</v>
      </c>
      <c r="D28" s="48">
        <v>221572</v>
      </c>
      <c r="E28" s="48">
        <v>194915</v>
      </c>
      <c r="F28" s="48">
        <v>416487</v>
      </c>
      <c r="G28" s="86">
        <v>0.11712044745893471</v>
      </c>
      <c r="H28" s="86">
        <v>0.2391875315136327</v>
      </c>
      <c r="I28" s="86">
        <v>0.16788250352858702</v>
      </c>
      <c r="J28" s="86">
        <v>6.226410569982975E-2</v>
      </c>
      <c r="K28" s="86">
        <v>0.14963986833634962</v>
      </c>
      <c r="L28" s="86">
        <v>0.10081811044088998</v>
      </c>
      <c r="M28" s="66">
        <v>6.8589148756578983E-2</v>
      </c>
      <c r="N28" s="148">
        <v>1.1100056089329187E-2</v>
      </c>
    </row>
    <row r="29" spans="1:14" s="25" customFormat="1" x14ac:dyDescent="0.2">
      <c r="A29" s="147" t="s">
        <v>182</v>
      </c>
      <c r="B29" s="39" t="s">
        <v>187</v>
      </c>
      <c r="C29" s="45">
        <v>8797</v>
      </c>
      <c r="D29" s="48">
        <v>249442</v>
      </c>
      <c r="E29" s="48">
        <v>154066</v>
      </c>
      <c r="F29" s="48">
        <v>403508</v>
      </c>
      <c r="G29" s="86">
        <v>9.5628078275196704E-2</v>
      </c>
      <c r="H29" s="86">
        <v>6.7113201834388125E-2</v>
      </c>
      <c r="I29" s="86">
        <v>8.4973524242081419E-2</v>
      </c>
      <c r="J29" s="86">
        <v>1.6807330891311255E-3</v>
      </c>
      <c r="K29" s="86">
        <v>6.5487436073106767E-2</v>
      </c>
      <c r="L29" s="86">
        <v>2.5129577163900491E-2</v>
      </c>
      <c r="M29" s="66">
        <v>1.8013698505269567E-2</v>
      </c>
      <c r="N29" s="148">
        <v>1.0891538239179837E-2</v>
      </c>
    </row>
    <row r="30" spans="1:14" s="25" customFormat="1" ht="22.5" customHeight="1" x14ac:dyDescent="0.2">
      <c r="A30" s="147" t="s">
        <v>181</v>
      </c>
      <c r="B30" s="39" t="s">
        <v>96</v>
      </c>
      <c r="C30" s="45">
        <v>8368</v>
      </c>
      <c r="D30" s="48">
        <v>318023</v>
      </c>
      <c r="E30" s="48">
        <v>76895</v>
      </c>
      <c r="F30" s="48">
        <v>394918</v>
      </c>
      <c r="G30" s="86">
        <v>2.500358283046656E-2</v>
      </c>
      <c r="H30" s="86">
        <v>-9.8425196850393699E-4</v>
      </c>
      <c r="I30" s="86">
        <v>2.010377258117594E-2</v>
      </c>
      <c r="J30" s="86">
        <v>-5.6385038955475635E-2</v>
      </c>
      <c r="K30" s="86">
        <v>7.5796387520525449E-3</v>
      </c>
      <c r="L30" s="86">
        <v>-4.4574292103871663E-2</v>
      </c>
      <c r="M30" s="66">
        <v>-3.3502452933037025E-2</v>
      </c>
      <c r="N30" s="148">
        <v>1.0643435232820974E-2</v>
      </c>
    </row>
    <row r="31" spans="1:14" s="25" customFormat="1" ht="22.5" x14ac:dyDescent="0.2">
      <c r="A31" s="147" t="s">
        <v>183</v>
      </c>
      <c r="B31" s="39" t="s">
        <v>97</v>
      </c>
      <c r="C31" s="45">
        <v>11710</v>
      </c>
      <c r="D31" s="48">
        <v>304472</v>
      </c>
      <c r="E31" s="48">
        <v>87643</v>
      </c>
      <c r="F31" s="48">
        <v>392115</v>
      </c>
      <c r="G31" s="86">
        <v>-2.447470546154382E-2</v>
      </c>
      <c r="H31" s="86">
        <v>3.1494622391239006E-2</v>
      </c>
      <c r="I31" s="86">
        <v>-1.356134329156888E-2</v>
      </c>
      <c r="J31" s="86">
        <v>-1.4958499088212963E-2</v>
      </c>
      <c r="K31" s="86">
        <v>0.10675146647071493</v>
      </c>
      <c r="L31" s="86">
        <v>9.8574849464115495E-3</v>
      </c>
      <c r="M31" s="66">
        <v>6.9568134294209763E-3</v>
      </c>
      <c r="N31" s="148">
        <v>1.0563238138193104E-2</v>
      </c>
    </row>
    <row r="32" spans="1:14" s="25" customFormat="1" x14ac:dyDescent="0.2">
      <c r="A32" s="147" t="s">
        <v>184</v>
      </c>
      <c r="B32" s="39" t="s">
        <v>98</v>
      </c>
      <c r="C32" s="45">
        <v>7488</v>
      </c>
      <c r="D32" s="48">
        <v>385739</v>
      </c>
      <c r="E32" s="48">
        <v>1605</v>
      </c>
      <c r="F32" s="48">
        <v>387344</v>
      </c>
      <c r="G32" s="86">
        <v>3.4237321377010958E-2</v>
      </c>
      <c r="H32" s="86">
        <v>-1.1884550084889643E-2</v>
      </c>
      <c r="I32" s="86">
        <v>3.4016390109547524E-2</v>
      </c>
      <c r="J32" s="86">
        <v>1.4730709565611313E-2</v>
      </c>
      <c r="K32" s="86">
        <v>-8.0756013745704472E-2</v>
      </c>
      <c r="L32" s="86">
        <v>1.4293616898557793E-2</v>
      </c>
      <c r="M32" s="66">
        <v>9.9393466502104722E-3</v>
      </c>
      <c r="N32" s="148">
        <v>1.0453750730028639E-2</v>
      </c>
    </row>
    <row r="33" spans="1:28" s="25" customFormat="1" ht="21.75" customHeight="1" x14ac:dyDescent="0.2">
      <c r="A33" s="149" t="s">
        <v>280</v>
      </c>
      <c r="B33" s="150" t="s">
        <v>286</v>
      </c>
      <c r="C33" s="151">
        <v>14388</v>
      </c>
      <c r="D33" s="152">
        <v>343825</v>
      </c>
      <c r="E33" s="152">
        <v>39427</v>
      </c>
      <c r="F33" s="152">
        <v>383252</v>
      </c>
      <c r="G33" s="153">
        <v>0.27197537375868464</v>
      </c>
      <c r="H33" s="153">
        <v>0.35317262399556665</v>
      </c>
      <c r="I33" s="153">
        <v>0.2781323931706538</v>
      </c>
      <c r="J33" s="153">
        <v>0.22907454342021069</v>
      </c>
      <c r="K33" s="153">
        <v>0.61466950610205584</v>
      </c>
      <c r="L33" s="153">
        <v>0.2600300498749018</v>
      </c>
      <c r="M33" s="154">
        <v>0.14418797980773965</v>
      </c>
      <c r="N33" s="155">
        <v>1.0355693029083714E-2</v>
      </c>
    </row>
    <row r="34" spans="1:28" x14ac:dyDescent="0.2">
      <c r="A34" s="3" t="s">
        <v>246</v>
      </c>
      <c r="H34" s="5"/>
      <c r="AB34" s="4"/>
    </row>
    <row r="38" spans="1:28" ht="56.25" x14ac:dyDescent="0.2">
      <c r="A38" s="181" t="s">
        <v>258</v>
      </c>
      <c r="B38" s="182"/>
      <c r="C38" s="32" t="s">
        <v>63</v>
      </c>
      <c r="D38" s="32" t="s">
        <v>64</v>
      </c>
      <c r="E38" s="32" t="s">
        <v>65</v>
      </c>
      <c r="F38" s="32" t="s">
        <v>66</v>
      </c>
    </row>
    <row r="39" spans="1:28" x14ac:dyDescent="0.2">
      <c r="A39" s="33" t="s">
        <v>167</v>
      </c>
      <c r="B39" s="33" t="s">
        <v>84</v>
      </c>
      <c r="C39" s="106">
        <v>68.248388011053635</v>
      </c>
      <c r="D39" s="106">
        <v>5.567455537447743</v>
      </c>
      <c r="E39" s="106">
        <v>2.2300833746663833</v>
      </c>
      <c r="F39" s="106">
        <v>84.855997532456442</v>
      </c>
    </row>
    <row r="40" spans="1:28" x14ac:dyDescent="0.2">
      <c r="A40" s="33" t="s">
        <v>168</v>
      </c>
      <c r="B40" s="33" t="s">
        <v>83</v>
      </c>
      <c r="C40" s="107">
        <v>81.265303886770951</v>
      </c>
      <c r="D40" s="107">
        <v>7.1443626484378422</v>
      </c>
      <c r="E40" s="107">
        <v>4.6029753297401514</v>
      </c>
      <c r="F40" s="107">
        <v>70.969825361152203</v>
      </c>
    </row>
    <row r="41" spans="1:28" x14ac:dyDescent="0.2">
      <c r="A41" s="33" t="s">
        <v>169</v>
      </c>
      <c r="B41" s="33" t="s">
        <v>85</v>
      </c>
      <c r="C41" s="107">
        <v>76.153619130500587</v>
      </c>
      <c r="D41" s="107">
        <v>12.639146392220667</v>
      </c>
      <c r="E41" s="107">
        <v>4.9313632751901322</v>
      </c>
      <c r="F41" s="107">
        <v>14.3760784807766</v>
      </c>
    </row>
    <row r="42" spans="1:28" x14ac:dyDescent="0.2">
      <c r="A42" s="33" t="s">
        <v>170</v>
      </c>
      <c r="B42" s="33" t="s">
        <v>86</v>
      </c>
      <c r="C42" s="107">
        <v>72.125589284927528</v>
      </c>
      <c r="D42" s="107">
        <v>6.1040225580473191</v>
      </c>
      <c r="E42" s="107">
        <v>2.7121425739084462</v>
      </c>
      <c r="F42" s="107">
        <v>53.590380559381487</v>
      </c>
    </row>
    <row r="43" spans="1:28" x14ac:dyDescent="0.2">
      <c r="A43" s="33" t="s">
        <v>171</v>
      </c>
      <c r="B43" s="33" t="s">
        <v>87</v>
      </c>
      <c r="C43" s="107">
        <v>47.291215766882296</v>
      </c>
      <c r="D43" s="107">
        <v>4.4132761018076296</v>
      </c>
      <c r="E43" s="107">
        <v>3.2439090744211354</v>
      </c>
      <c r="F43" s="107">
        <v>66.250616452670755</v>
      </c>
    </row>
    <row r="44" spans="1:28" x14ac:dyDescent="0.2">
      <c r="A44" s="33" t="s">
        <v>172</v>
      </c>
      <c r="B44" s="33" t="s">
        <v>88</v>
      </c>
      <c r="C44" s="107">
        <v>83.887683578104145</v>
      </c>
      <c r="D44" s="107">
        <v>14.619826435246996</v>
      </c>
      <c r="E44" s="107">
        <v>6.5210836671117045</v>
      </c>
      <c r="F44" s="107">
        <v>33.979087271328936</v>
      </c>
    </row>
    <row r="45" spans="1:28" x14ac:dyDescent="0.2">
      <c r="A45" s="33" t="s">
        <v>175</v>
      </c>
      <c r="B45" s="33" t="s">
        <v>91</v>
      </c>
      <c r="C45" s="107">
        <v>69.871346153846147</v>
      </c>
      <c r="D45" s="107">
        <v>9.0518750000000008</v>
      </c>
      <c r="E45" s="107">
        <v>3.1603365384615385</v>
      </c>
      <c r="F45" s="107">
        <v>55.146987807458018</v>
      </c>
    </row>
    <row r="46" spans="1:28" x14ac:dyDescent="0.2">
      <c r="A46" s="33" t="s">
        <v>174</v>
      </c>
      <c r="B46" s="33" t="s">
        <v>92</v>
      </c>
      <c r="C46" s="107">
        <v>76.941161444141684</v>
      </c>
      <c r="D46" s="107">
        <v>12.592557901907357</v>
      </c>
      <c r="E46" s="107">
        <v>4.7350136239782019</v>
      </c>
      <c r="F46" s="107">
        <v>47.106510377716887</v>
      </c>
    </row>
    <row r="47" spans="1:28" x14ac:dyDescent="0.2">
      <c r="A47" s="33" t="s">
        <v>173</v>
      </c>
      <c r="B47" s="33" t="s">
        <v>89</v>
      </c>
      <c r="C47" s="107">
        <v>69.520734646389101</v>
      </c>
      <c r="D47" s="107">
        <v>5.8257846477741762</v>
      </c>
      <c r="E47" s="107">
        <v>2.2800354580459294</v>
      </c>
      <c r="F47" s="107">
        <v>70.891334369399715</v>
      </c>
    </row>
    <row r="48" spans="1:28" x14ac:dyDescent="0.2">
      <c r="A48" s="33" t="s">
        <v>177</v>
      </c>
      <c r="B48" s="33" t="s">
        <v>93</v>
      </c>
      <c r="C48" s="107">
        <v>73.037679455142339</v>
      </c>
      <c r="D48" s="107">
        <v>10.01014258415405</v>
      </c>
      <c r="E48" s="107">
        <v>2.8784849821157334</v>
      </c>
      <c r="F48" s="107">
        <v>77.619146756649343</v>
      </c>
    </row>
    <row r="49" spans="1:7" ht="22.5" x14ac:dyDescent="0.2">
      <c r="A49" s="33" t="s">
        <v>176</v>
      </c>
      <c r="B49" s="33" t="s">
        <v>90</v>
      </c>
      <c r="C49" s="107">
        <v>83.209556638535602</v>
      </c>
      <c r="D49" s="107">
        <v>12.020147390942588</v>
      </c>
      <c r="E49" s="107">
        <v>4.336621894686794</v>
      </c>
      <c r="F49" s="107">
        <v>38.037493967495131</v>
      </c>
    </row>
    <row r="50" spans="1:7" x14ac:dyDescent="0.2">
      <c r="A50" s="33" t="s">
        <v>178</v>
      </c>
      <c r="B50" s="33" t="s">
        <v>94</v>
      </c>
      <c r="C50" s="107">
        <v>56.445778940840128</v>
      </c>
      <c r="D50" s="107">
        <v>5.4118047467061974</v>
      </c>
      <c r="E50" s="107">
        <v>2.1930599464520717</v>
      </c>
      <c r="F50" s="107">
        <v>88.68595179059399</v>
      </c>
    </row>
    <row r="51" spans="1:7" ht="22.5" x14ac:dyDescent="0.2">
      <c r="A51" s="33" t="s">
        <v>179</v>
      </c>
      <c r="B51" s="33" t="s">
        <v>186</v>
      </c>
      <c r="C51" s="107">
        <v>82.164982852905737</v>
      </c>
      <c r="D51" s="107">
        <v>11.911205857818148</v>
      </c>
      <c r="E51" s="107">
        <v>2.8454907776438967</v>
      </c>
      <c r="F51" s="107">
        <v>51.906636662372257</v>
      </c>
    </row>
    <row r="52" spans="1:7" x14ac:dyDescent="0.2">
      <c r="A52" s="33" t="s">
        <v>180</v>
      </c>
      <c r="B52" s="33" t="s">
        <v>95</v>
      </c>
      <c r="C52" s="107">
        <v>61.410404856671896</v>
      </c>
      <c r="D52" s="107">
        <v>4.8795079001326735</v>
      </c>
      <c r="E52" s="107">
        <v>3.5289671531379407</v>
      </c>
      <c r="F52" s="107">
        <v>64.836351557963908</v>
      </c>
    </row>
    <row r="53" spans="1:7" ht="22.5" x14ac:dyDescent="0.2">
      <c r="A53" s="33" t="s">
        <v>185</v>
      </c>
      <c r="B53" s="33" t="s">
        <v>188</v>
      </c>
      <c r="C53" s="107">
        <v>60.173965085029018</v>
      </c>
      <c r="D53" s="107">
        <v>4.1710856162063283</v>
      </c>
      <c r="E53" s="107">
        <v>2.2458275932157457</v>
      </c>
      <c r="F53" s="107">
        <v>49.014555341070661</v>
      </c>
    </row>
    <row r="54" spans="1:7" x14ac:dyDescent="0.2">
      <c r="A54" s="33" t="s">
        <v>182</v>
      </c>
      <c r="B54" s="33" t="s">
        <v>187</v>
      </c>
      <c r="C54" s="107">
        <v>52.887856872065555</v>
      </c>
      <c r="D54" s="107">
        <v>5.2403400309119013</v>
      </c>
      <c r="E54" s="107">
        <v>2.9706628561430111</v>
      </c>
      <c r="F54" s="107">
        <v>126.06009002165261</v>
      </c>
    </row>
    <row r="55" spans="1:7" x14ac:dyDescent="0.2">
      <c r="A55" s="33" t="s">
        <v>181</v>
      </c>
      <c r="B55" s="33" t="s">
        <v>96</v>
      </c>
      <c r="C55" s="107">
        <v>51.326786486319563</v>
      </c>
      <c r="D55" s="107">
        <v>5.2269779507133594</v>
      </c>
      <c r="E55" s="107">
        <v>2.2561608300907912</v>
      </c>
      <c r="F55" s="107">
        <v>81.332238120325499</v>
      </c>
    </row>
    <row r="56" spans="1:7" ht="22.5" x14ac:dyDescent="0.2">
      <c r="A56" s="33" t="s">
        <v>183</v>
      </c>
      <c r="B56" s="33" t="s">
        <v>97</v>
      </c>
      <c r="C56" s="107">
        <v>59.223780586427594</v>
      </c>
      <c r="D56" s="107">
        <v>5.0810092654636199</v>
      </c>
      <c r="E56" s="107">
        <v>2.3139628919337323</v>
      </c>
      <c r="F56" s="107">
        <v>81.639570565585174</v>
      </c>
    </row>
    <row r="57" spans="1:7" x14ac:dyDescent="0.2">
      <c r="A57" s="33" t="s">
        <v>184</v>
      </c>
      <c r="B57" s="33" t="s">
        <v>98</v>
      </c>
      <c r="C57" s="107">
        <v>74.491092562601224</v>
      </c>
      <c r="D57" s="107">
        <v>11.170549395789211</v>
      </c>
      <c r="E57" s="107">
        <v>2</v>
      </c>
      <c r="F57" s="107">
        <v>49.701932184477286</v>
      </c>
    </row>
    <row r="58" spans="1:7" x14ac:dyDescent="0.2">
      <c r="A58" s="33" t="s">
        <v>280</v>
      </c>
      <c r="B58" s="33" t="s">
        <v>286</v>
      </c>
      <c r="C58" s="108">
        <v>52.121917987685052</v>
      </c>
      <c r="D58" s="108">
        <v>4.5236997248788153</v>
      </c>
      <c r="E58" s="108">
        <v>2.541831521027119</v>
      </c>
      <c r="F58" s="108">
        <v>132.00243982500277</v>
      </c>
    </row>
    <row r="59" spans="1:7" s="3" customFormat="1" x14ac:dyDescent="0.2">
      <c r="A59" s="3" t="s">
        <v>250</v>
      </c>
      <c r="C59" s="4"/>
      <c r="D59" s="4"/>
      <c r="E59" s="4"/>
      <c r="F59" s="4"/>
      <c r="G59" s="4"/>
    </row>
  </sheetData>
  <mergeCells count="5">
    <mergeCell ref="A12:B13"/>
    <mergeCell ref="J12:L12"/>
    <mergeCell ref="A38:B38"/>
    <mergeCell ref="C12:F12"/>
    <mergeCell ref="G12:I12"/>
  </mergeCells>
  <pageMargins left="0.70866141732283472" right="0.70866141732283472" top="0.74803149606299213" bottom="0.74803149606299213" header="0.31496062992125984" footer="0.31496062992125984"/>
  <pageSetup paperSize="9" scale="50" orientation="landscape" r:id="rId1"/>
  <headerFooter>
    <oddHeader>&amp;CPartie 3 &amp;K0AC0E9Analyse de l’activité de SSR</oddHeader>
  </headerFooter>
  <rowBreaks count="1" manualBreakCount="1">
    <brk id="3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22</vt:i4>
      </vt:variant>
    </vt:vector>
  </HeadingPairs>
  <TitlesOfParts>
    <vt:vector size="34" baseType="lpstr">
      <vt:lpstr>Descriptif</vt:lpstr>
      <vt:lpstr>Secteur financement</vt:lpstr>
      <vt:lpstr>Région</vt:lpstr>
      <vt:lpstr>Classe d'âge</vt:lpstr>
      <vt:lpstr>Sexe</vt:lpstr>
      <vt:lpstr>Type hospit</vt:lpstr>
      <vt:lpstr>CM</vt:lpstr>
      <vt:lpstr>Top GN</vt:lpstr>
      <vt:lpstr>Top racine</vt:lpstr>
      <vt:lpstr>Top GME hospit complete</vt:lpstr>
      <vt:lpstr>Top GME temps partiel</vt:lpstr>
      <vt:lpstr>Mention Spécialisée </vt:lpstr>
      <vt:lpstr>'Classe d''âge'!Print_Area</vt:lpstr>
      <vt:lpstr>CM!Print_Area</vt:lpstr>
      <vt:lpstr>Descriptif!Print_Area</vt:lpstr>
      <vt:lpstr>'Mention Spécialisée '!Print_Area</vt:lpstr>
      <vt:lpstr>Région!Print_Area</vt:lpstr>
      <vt:lpstr>'Secteur financement'!Print_Area</vt:lpstr>
      <vt:lpstr>Sexe!Print_Area</vt:lpstr>
      <vt:lpstr>'Top GME hospit complete'!Print_Area</vt:lpstr>
      <vt:lpstr>'Top GME temps partiel'!Print_Area</vt:lpstr>
      <vt:lpstr>'Top GN'!Print_Area</vt:lpstr>
      <vt:lpstr>'Type hospit'!Print_Area</vt:lpstr>
      <vt:lpstr>'Classe d''âge'!Zone_d_impression</vt:lpstr>
      <vt:lpstr>CM!Zone_d_impression</vt:lpstr>
      <vt:lpstr>Descriptif!Zone_d_impression</vt:lpstr>
      <vt:lpstr>'Mention Spécialisée '!Zone_d_impression</vt:lpstr>
      <vt:lpstr>Région!Zone_d_impression</vt:lpstr>
      <vt:lpstr>'Secteur financement'!Zone_d_impression</vt:lpstr>
      <vt:lpstr>Sexe!Zone_d_impression</vt:lpstr>
      <vt:lpstr>'Top GME hospit complete'!Zone_d_impression</vt:lpstr>
      <vt:lpstr>'Top GN'!Zone_d_impression</vt:lpstr>
      <vt:lpstr>'Top racine'!Zone_d_impression</vt:lpstr>
      <vt:lpstr>'Type hospit'!Zone_d_impression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RIGOLLOT</dc:creator>
  <cp:lastModifiedBy>Florence NAUDIN</cp:lastModifiedBy>
  <cp:lastPrinted>2015-07-28T08:50:29Z</cp:lastPrinted>
  <dcterms:created xsi:type="dcterms:W3CDTF">2013-04-22T14:24:04Z</dcterms:created>
  <dcterms:modified xsi:type="dcterms:W3CDTF">2015-10-13T13:05:00Z</dcterms:modified>
</cp:coreProperties>
</file>