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lyon-prive\prive\ENC\10 - PUBLICATIONS SITE INTERNET\Guide d'utilisation des données ENC &amp; RTC\15_ Relecture interne ATIH par les CdG\"/>
    </mc:Choice>
  </mc:AlternateContent>
  <xr:revisionPtr revIDLastSave="0" documentId="8_{B3CF7404-6805-4A6A-9C54-2087F854837A}" xr6:coauthVersionLast="47" xr6:coauthVersionMax="47" xr10:uidLastSave="{00000000-0000-0000-0000-000000000000}"/>
  <bookViews>
    <workbookView xWindow="-110" yWindow="-110" windowWidth="19420" windowHeight="10420" xr2:uid="{00000000-000D-0000-FFFF-FFFF00000000}"/>
  </bookViews>
  <sheets>
    <sheet name="Fiche de contenu détaillée" sheetId="1" r:id="rId1"/>
    <sheet name="Source" sheetId="19" r:id="rId2"/>
    <sheet name="Activité" sheetId="10" r:id="rId3"/>
    <sheet name="Synthèse" sheetId="18" r:id="rId4"/>
  </sheets>
  <definedNames>
    <definedName name="_xlnm._FilterDatabase" localSheetId="2" hidden="1">Activité!$B$53:$I$53</definedName>
    <definedName name="_xlnm._FilterDatabase" localSheetId="1" hidden="1">Source!$B$9:$F$137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1" i="10" l="1"/>
  <c r="H180" i="10"/>
  <c r="H179" i="10"/>
  <c r="H178" i="10"/>
  <c r="H177" i="10"/>
  <c r="H176" i="10"/>
  <c r="H175" i="10"/>
  <c r="H174" i="10"/>
  <c r="H173" i="10"/>
  <c r="H172" i="10"/>
  <c r="H171" i="10"/>
  <c r="H170" i="10"/>
  <c r="H169" i="10"/>
  <c r="H168" i="10"/>
  <c r="H167" i="10"/>
  <c r="H166" i="10"/>
  <c r="H165" i="10"/>
  <c r="H164" i="10"/>
  <c r="H163" i="10"/>
  <c r="H162" i="10"/>
  <c r="H161" i="10"/>
  <c r="H160" i="10"/>
  <c r="H159" i="10"/>
  <c r="H158" i="10"/>
  <c r="H157" i="10"/>
  <c r="H156" i="10"/>
  <c r="H155" i="10"/>
  <c r="H154" i="10"/>
  <c r="H153" i="10"/>
  <c r="H152" i="10"/>
  <c r="H151" i="10"/>
  <c r="H150" i="10"/>
  <c r="H149" i="10"/>
  <c r="H148" i="10"/>
  <c r="H147" i="10"/>
  <c r="H146" i="10"/>
  <c r="H145" i="10"/>
  <c r="H144" i="10"/>
  <c r="H143" i="10"/>
  <c r="H142" i="10"/>
  <c r="H141" i="10"/>
  <c r="H140" i="10"/>
  <c r="H139" i="10"/>
  <c r="H138" i="10"/>
  <c r="H137" i="10"/>
  <c r="H136" i="10"/>
  <c r="H135" i="10"/>
  <c r="H134" i="10"/>
  <c r="H133"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R22" i="18"/>
  <c r="F54" i="10" l="1"/>
  <c r="D22" i="18"/>
  <c r="C22" i="18"/>
  <c r="E6" i="10" l="1"/>
  <c r="E7" i="10"/>
  <c r="E8" i="10"/>
  <c r="E9" i="10"/>
  <c r="E10" i="10"/>
  <c r="E11" i="10"/>
  <c r="E12" i="10"/>
  <c r="E13" i="10"/>
  <c r="E14" i="10"/>
  <c r="E5" i="10"/>
  <c r="C5" i="10"/>
  <c r="F36" i="19"/>
  <c r="F81" i="10"/>
  <c r="G81" i="10" s="1"/>
  <c r="I81" i="10" l="1"/>
  <c r="F181" i="10" l="1"/>
  <c r="G181" i="10" s="1"/>
  <c r="F180" i="10"/>
  <c r="G180" i="10" s="1"/>
  <c r="F179" i="10"/>
  <c r="G179" i="10" s="1"/>
  <c r="F178" i="10"/>
  <c r="G178" i="10" s="1"/>
  <c r="F177" i="10"/>
  <c r="G177" i="10" s="1"/>
  <c r="F176" i="10"/>
  <c r="G176" i="10" s="1"/>
  <c r="F175" i="10"/>
  <c r="G175" i="10" s="1"/>
  <c r="F174" i="10"/>
  <c r="G174" i="10" s="1"/>
  <c r="F173" i="10"/>
  <c r="G173" i="10" s="1"/>
  <c r="F172" i="10"/>
  <c r="G172" i="10" s="1"/>
  <c r="F171" i="10"/>
  <c r="G171" i="10" s="1"/>
  <c r="F170" i="10"/>
  <c r="G170" i="10" s="1"/>
  <c r="F169" i="10"/>
  <c r="G169" i="10" s="1"/>
  <c r="F168" i="10"/>
  <c r="G168" i="10" s="1"/>
  <c r="F167" i="10"/>
  <c r="G167" i="10" s="1"/>
  <c r="F166" i="10"/>
  <c r="G166" i="10" s="1"/>
  <c r="F165" i="10"/>
  <c r="G165" i="10" s="1"/>
  <c r="F164" i="10"/>
  <c r="G164" i="10" s="1"/>
  <c r="F163" i="10"/>
  <c r="G163" i="10" s="1"/>
  <c r="F162" i="10"/>
  <c r="G162" i="10" s="1"/>
  <c r="F161" i="10"/>
  <c r="G161" i="10" s="1"/>
  <c r="F160" i="10"/>
  <c r="G160" i="10" s="1"/>
  <c r="F159" i="10"/>
  <c r="G159" i="10" s="1"/>
  <c r="F158" i="10"/>
  <c r="G158" i="10" s="1"/>
  <c r="F157" i="10"/>
  <c r="G157" i="10" s="1"/>
  <c r="F156" i="10"/>
  <c r="G156" i="10" s="1"/>
  <c r="F155" i="10"/>
  <c r="G155" i="10" s="1"/>
  <c r="F154" i="10"/>
  <c r="G154" i="10" s="1"/>
  <c r="F153" i="10"/>
  <c r="G153" i="10" s="1"/>
  <c r="F152" i="10"/>
  <c r="G152" i="10" s="1"/>
  <c r="F151" i="10"/>
  <c r="G151" i="10" s="1"/>
  <c r="F150" i="10"/>
  <c r="G150" i="10" s="1"/>
  <c r="F149" i="10"/>
  <c r="G149" i="10" s="1"/>
  <c r="F148" i="10"/>
  <c r="G148" i="10" s="1"/>
  <c r="F147" i="10"/>
  <c r="G147" i="10" s="1"/>
  <c r="F146" i="10"/>
  <c r="G146" i="10" s="1"/>
  <c r="F145" i="10"/>
  <c r="G145" i="10" s="1"/>
  <c r="F144" i="10"/>
  <c r="G144" i="10" s="1"/>
  <c r="F143" i="10"/>
  <c r="G143" i="10" s="1"/>
  <c r="F142" i="10"/>
  <c r="G142" i="10" s="1"/>
  <c r="F141" i="10"/>
  <c r="G141" i="10" s="1"/>
  <c r="F140" i="10"/>
  <c r="G140" i="10" s="1"/>
  <c r="F139" i="10"/>
  <c r="G139" i="10" s="1"/>
  <c r="F138" i="10"/>
  <c r="G138" i="10" s="1"/>
  <c r="F137" i="10"/>
  <c r="G137" i="10" s="1"/>
  <c r="F136" i="10"/>
  <c r="G136" i="10" s="1"/>
  <c r="F135" i="10"/>
  <c r="G135" i="10" s="1"/>
  <c r="F134" i="10"/>
  <c r="G134" i="10" s="1"/>
  <c r="F133" i="10"/>
  <c r="G133" i="10" s="1"/>
  <c r="F132" i="10"/>
  <c r="G132" i="10" s="1"/>
  <c r="F131" i="10"/>
  <c r="G131" i="10" s="1"/>
  <c r="F130" i="10"/>
  <c r="G130" i="10" s="1"/>
  <c r="F129" i="10"/>
  <c r="G129" i="10" s="1"/>
  <c r="F128" i="10"/>
  <c r="G128" i="10" s="1"/>
  <c r="F127" i="10"/>
  <c r="G127" i="10" s="1"/>
  <c r="F126" i="10"/>
  <c r="G126" i="10" s="1"/>
  <c r="F125" i="10"/>
  <c r="G125" i="10" s="1"/>
  <c r="F124" i="10"/>
  <c r="G124" i="10" s="1"/>
  <c r="F123" i="10"/>
  <c r="G123" i="10" s="1"/>
  <c r="F122" i="10"/>
  <c r="G122" i="10" s="1"/>
  <c r="F121" i="10"/>
  <c r="G121" i="10" s="1"/>
  <c r="F120" i="10"/>
  <c r="G120" i="10" s="1"/>
  <c r="F119" i="10"/>
  <c r="G119" i="10" s="1"/>
  <c r="F118" i="10"/>
  <c r="G118" i="10" s="1"/>
  <c r="F117" i="10"/>
  <c r="G117" i="10" s="1"/>
  <c r="F116" i="10"/>
  <c r="G116" i="10" s="1"/>
  <c r="F115" i="10"/>
  <c r="G115" i="10" s="1"/>
  <c r="F114" i="10"/>
  <c r="G114" i="10" s="1"/>
  <c r="F113" i="10"/>
  <c r="G113" i="10" s="1"/>
  <c r="F112" i="10"/>
  <c r="G112" i="10" s="1"/>
  <c r="F111" i="10"/>
  <c r="G111" i="10" s="1"/>
  <c r="F110" i="10"/>
  <c r="G110" i="10" s="1"/>
  <c r="F109" i="10"/>
  <c r="G109" i="10" s="1"/>
  <c r="F108" i="10"/>
  <c r="G108" i="10" s="1"/>
  <c r="F107" i="10"/>
  <c r="G107" i="10" s="1"/>
  <c r="F106" i="10"/>
  <c r="G106" i="10" s="1"/>
  <c r="F105" i="10"/>
  <c r="G105" i="10" s="1"/>
  <c r="F104" i="10"/>
  <c r="G104" i="10" s="1"/>
  <c r="F103" i="10"/>
  <c r="G103" i="10" s="1"/>
  <c r="F102" i="10"/>
  <c r="G102" i="10" s="1"/>
  <c r="F101" i="10"/>
  <c r="G101" i="10" s="1"/>
  <c r="F100" i="10"/>
  <c r="G100" i="10" s="1"/>
  <c r="F99" i="10"/>
  <c r="G99" i="10" s="1"/>
  <c r="F98" i="10"/>
  <c r="G98" i="10" s="1"/>
  <c r="F97" i="10"/>
  <c r="G97" i="10" s="1"/>
  <c r="F96" i="10"/>
  <c r="G96" i="10" s="1"/>
  <c r="F95" i="10"/>
  <c r="G95" i="10" s="1"/>
  <c r="F94" i="10"/>
  <c r="G94" i="10" s="1"/>
  <c r="F93" i="10"/>
  <c r="G93" i="10" s="1"/>
  <c r="F92" i="10"/>
  <c r="G92" i="10" s="1"/>
  <c r="F91" i="10"/>
  <c r="G91" i="10" s="1"/>
  <c r="F90" i="10"/>
  <c r="G90" i="10" s="1"/>
  <c r="F89" i="10"/>
  <c r="G89" i="10" s="1"/>
  <c r="F88" i="10"/>
  <c r="G88" i="10" s="1"/>
  <c r="F87" i="10"/>
  <c r="G87" i="10" s="1"/>
  <c r="F86" i="10"/>
  <c r="G86" i="10" s="1"/>
  <c r="F85" i="10"/>
  <c r="G85" i="10" s="1"/>
  <c r="F84" i="10"/>
  <c r="G84" i="10" s="1"/>
  <c r="F83" i="10"/>
  <c r="G83" i="10" s="1"/>
  <c r="F82" i="10"/>
  <c r="G82"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F69" i="10"/>
  <c r="G69" i="10" s="1"/>
  <c r="F68" i="10"/>
  <c r="G68" i="10" s="1"/>
  <c r="F67" i="10"/>
  <c r="G67" i="10" s="1"/>
  <c r="F66" i="10"/>
  <c r="G66" i="10" s="1"/>
  <c r="F65" i="10"/>
  <c r="G65" i="10" s="1"/>
  <c r="F64" i="10"/>
  <c r="G64" i="10" s="1"/>
  <c r="F63" i="10"/>
  <c r="G63" i="10" s="1"/>
  <c r="F62" i="10"/>
  <c r="G62" i="10" s="1"/>
  <c r="F61" i="10"/>
  <c r="G61" i="10" s="1"/>
  <c r="F60" i="10"/>
  <c r="G60" i="10" s="1"/>
  <c r="F59" i="10"/>
  <c r="G59" i="10" s="1"/>
  <c r="F58" i="10"/>
  <c r="G58" i="10" s="1"/>
  <c r="F57" i="10"/>
  <c r="G57" i="10" s="1"/>
  <c r="F56" i="10"/>
  <c r="G56" i="10" s="1"/>
  <c r="F55" i="10"/>
  <c r="G55" i="10" s="1"/>
  <c r="G54" i="10"/>
  <c r="R21" i="18" l="1"/>
  <c r="D16" i="18"/>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C18" i="18" l="1"/>
  <c r="C23" i="18" s="1"/>
  <c r="E16" i="18"/>
  <c r="D20" i="18"/>
  <c r="D19" i="18"/>
  <c r="E19" i="18"/>
  <c r="B130" i="19"/>
  <c r="B129" i="19"/>
  <c r="B137" i="19"/>
  <c r="B136" i="19"/>
  <c r="B135" i="19"/>
  <c r="B132" i="19"/>
  <c r="B131" i="19"/>
  <c r="B133" i="19"/>
  <c r="B134" i="19"/>
  <c r="B125" i="19"/>
  <c r="B128" i="19"/>
  <c r="B127" i="19"/>
  <c r="B126" i="19"/>
  <c r="B121" i="19"/>
  <c r="B120" i="19"/>
  <c r="B124" i="19"/>
  <c r="B123" i="19"/>
  <c r="B122" i="19"/>
  <c r="B119" i="19"/>
  <c r="B118" i="19"/>
  <c r="B117" i="19"/>
  <c r="B112" i="19"/>
  <c r="B113" i="19"/>
  <c r="B116" i="19"/>
  <c r="B115" i="19"/>
  <c r="B114" i="19"/>
  <c r="B111" i="19"/>
  <c r="B110" i="19"/>
  <c r="B109" i="19"/>
  <c r="B106" i="19"/>
  <c r="B86" i="19"/>
  <c r="B108" i="19"/>
  <c r="B107" i="19"/>
  <c r="B77" i="19"/>
  <c r="B76" i="19"/>
  <c r="B75" i="19"/>
  <c r="B105" i="19"/>
  <c r="B98" i="19"/>
  <c r="B97" i="19"/>
  <c r="B96" i="19"/>
  <c r="B103" i="19"/>
  <c r="B101" i="19"/>
  <c r="B102" i="19"/>
  <c r="B95" i="19"/>
  <c r="B92" i="19"/>
  <c r="B91" i="19"/>
  <c r="B90" i="19"/>
  <c r="B89" i="19"/>
  <c r="B87" i="19"/>
  <c r="B88" i="19"/>
  <c r="B104" i="19"/>
  <c r="B100" i="19"/>
  <c r="B99" i="19"/>
  <c r="B94" i="19"/>
  <c r="B93" i="19"/>
  <c r="B80" i="19"/>
  <c r="B79" i="19"/>
  <c r="B78" i="19"/>
  <c r="B85" i="19"/>
  <c r="B84" i="19"/>
  <c r="B83" i="19"/>
  <c r="B82" i="19"/>
  <c r="B81" i="19"/>
  <c r="B71" i="19"/>
  <c r="B74" i="19"/>
  <c r="B73" i="19"/>
  <c r="B72" i="19"/>
  <c r="B68" i="19"/>
  <c r="B70" i="19"/>
  <c r="B69" i="19"/>
  <c r="B62" i="19"/>
  <c r="B64" i="19"/>
  <c r="B63" i="19"/>
  <c r="B65" i="19"/>
  <c r="B67" i="19"/>
  <c r="B66" i="19"/>
  <c r="B17" i="19"/>
  <c r="B16" i="19"/>
  <c r="B14" i="19"/>
  <c r="B13" i="19"/>
  <c r="B41" i="19"/>
  <c r="B40" i="19"/>
  <c r="B15" i="19"/>
  <c r="B44" i="19"/>
  <c r="B43" i="19"/>
  <c r="B42" i="19"/>
  <c r="B25" i="19"/>
  <c r="B24" i="19"/>
  <c r="B23" i="19"/>
  <c r="B22" i="19"/>
  <c r="B21" i="19"/>
  <c r="B19" i="19"/>
  <c r="B18" i="19"/>
  <c r="B20" i="19"/>
  <c r="B48" i="19"/>
  <c r="B47" i="19"/>
  <c r="B46" i="19"/>
  <c r="B45" i="19"/>
  <c r="B12" i="19"/>
  <c r="B11" i="19"/>
  <c r="B10" i="19"/>
  <c r="B58" i="19"/>
  <c r="B55" i="19"/>
  <c r="B54" i="19"/>
  <c r="B57" i="19"/>
  <c r="B56" i="19"/>
  <c r="B53" i="19"/>
  <c r="B52" i="19"/>
  <c r="B51" i="19"/>
  <c r="B50" i="19"/>
  <c r="B49" i="19"/>
  <c r="B28" i="19"/>
  <c r="B27" i="19"/>
  <c r="B26" i="19"/>
  <c r="B39" i="19"/>
  <c r="B38" i="19"/>
  <c r="B35" i="19"/>
  <c r="B34" i="19"/>
  <c r="B30" i="19"/>
  <c r="B33" i="19"/>
  <c r="B32" i="19"/>
  <c r="B31" i="19"/>
  <c r="B37" i="19"/>
  <c r="B36" i="19"/>
  <c r="B61" i="19"/>
  <c r="B60" i="19"/>
  <c r="B59" i="19"/>
  <c r="B29" i="19"/>
  <c r="F16" i="18" l="1"/>
  <c r="E20" i="18"/>
  <c r="C14" i="10"/>
  <c r="C6" i="10"/>
  <c r="C13" i="10"/>
  <c r="C12" i="10"/>
  <c r="C11" i="10"/>
  <c r="C10" i="10"/>
  <c r="C9" i="10"/>
  <c r="C8" i="10"/>
  <c r="C7" i="10"/>
  <c r="F22" i="18"/>
  <c r="E22" i="18"/>
  <c r="E18" i="18"/>
  <c r="D18" i="18"/>
  <c r="E23" i="18" l="1"/>
  <c r="D23" i="18"/>
  <c r="G16" i="18"/>
  <c r="F20" i="18"/>
  <c r="F19" i="18"/>
  <c r="F18" i="18"/>
  <c r="C15" i="10"/>
  <c r="D12" i="10" s="1"/>
  <c r="F23" i="18" l="1"/>
  <c r="H16" i="18"/>
  <c r="G20" i="18"/>
  <c r="G19" i="18"/>
  <c r="G18" i="18"/>
  <c r="G22" i="18"/>
  <c r="D9" i="10"/>
  <c r="D11" i="10"/>
  <c r="D8" i="10"/>
  <c r="D13" i="10"/>
  <c r="D7" i="10"/>
  <c r="D14" i="10"/>
  <c r="D10" i="10"/>
  <c r="D5" i="10"/>
  <c r="D6" i="10"/>
  <c r="G23" i="18" l="1"/>
  <c r="I16" i="18"/>
  <c r="H20" i="18"/>
  <c r="H19" i="18"/>
  <c r="H22" i="18"/>
  <c r="H18" i="18"/>
  <c r="E15" i="10"/>
  <c r="D15" i="10"/>
  <c r="H23" i="18" l="1"/>
  <c r="J16" i="18"/>
  <c r="I20" i="18"/>
  <c r="I19" i="18"/>
  <c r="I18" i="18"/>
  <c r="I22" i="18"/>
  <c r="F11" i="10"/>
  <c r="F10" i="10"/>
  <c r="F8" i="10"/>
  <c r="F7" i="10"/>
  <c r="F14" i="10"/>
  <c r="F6" i="10"/>
  <c r="F13" i="10"/>
  <c r="F5" i="10"/>
  <c r="F12" i="10"/>
  <c r="F9" i="10"/>
  <c r="I23" i="18" l="1"/>
  <c r="K16" i="18"/>
  <c r="J20" i="18"/>
  <c r="J19" i="18"/>
  <c r="J22" i="18"/>
  <c r="J18" i="18"/>
  <c r="F15" i="10"/>
  <c r="J23" i="18" l="1"/>
  <c r="L16" i="18"/>
  <c r="K20" i="18"/>
  <c r="K19" i="18"/>
  <c r="K22" i="18"/>
  <c r="K18" i="18"/>
  <c r="K23" i="18" l="1"/>
  <c r="M16" i="18"/>
  <c r="L20" i="18"/>
  <c r="L19" i="18"/>
  <c r="L22" i="18"/>
  <c r="L18" i="18"/>
  <c r="L23" i="18" l="1"/>
  <c r="N16" i="18"/>
  <c r="M20" i="18"/>
  <c r="M19" i="18"/>
  <c r="M22" i="18"/>
  <c r="M18" i="18"/>
  <c r="M23" i="18" l="1"/>
  <c r="O16" i="18"/>
  <c r="N20" i="18"/>
  <c r="N19" i="18"/>
  <c r="N18" i="18"/>
  <c r="N22" i="18"/>
  <c r="N23" i="18" l="1"/>
  <c r="P16" i="18"/>
  <c r="O20" i="18"/>
  <c r="O19" i="18"/>
  <c r="O18" i="18"/>
  <c r="O22" i="18"/>
  <c r="O23" i="18" l="1"/>
  <c r="Q16" i="18"/>
  <c r="P20" i="18"/>
  <c r="P19" i="18"/>
  <c r="P22" i="18"/>
  <c r="P18" i="18"/>
  <c r="P23" i="18" l="1"/>
  <c r="Q19" i="18"/>
  <c r="Q20" i="18"/>
  <c r="Q18" i="18"/>
  <c r="R18" i="18" s="1"/>
  <c r="Q22" i="18"/>
  <c r="R20" i="18" l="1"/>
  <c r="R23" i="18" s="1"/>
  <c r="Q23" i="18"/>
  <c r="R19" i="18"/>
</calcChain>
</file>

<file path=xl/sharedStrings.xml><?xml version="1.0" encoding="utf-8"?>
<sst xmlns="http://schemas.openxmlformats.org/spreadsheetml/2006/main" count="2033" uniqueCount="1143">
  <si>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</si>
  <si>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</si>
  <si>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</si>
  <si>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</si>
  <si>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</si>
  <si>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</si>
  <si>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</si>
  <si>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</si>
  <si>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</si>
  <si>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</si>
  <si>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</si>
  <si>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</si>
  <si>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</si>
  <si>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</si>
  <si>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</si>
  <si>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</si>
  <si>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Directeur général</t>
  </si>
  <si>
    <t>Destinataires des données :</t>
  </si>
  <si>
    <t>Autres directeurs</t>
  </si>
  <si>
    <t>Pôles / Services</t>
  </si>
  <si>
    <t>GHT / groupe</t>
  </si>
  <si>
    <t>þ</t>
  </si>
  <si>
    <t>Avant-propos</t>
  </si>
  <si>
    <t>La situation et le besoin de pilotage</t>
  </si>
  <si>
    <t>Rappel des objectifs</t>
  </si>
  <si>
    <t>La démarche et les choix méthodologiques retenus</t>
  </si>
  <si>
    <t>Abréviations</t>
  </si>
  <si>
    <t>Total</t>
  </si>
  <si>
    <t>Discussion et perspectives</t>
  </si>
  <si>
    <r>
      <t xml:space="preserve">Ce cas suit pour l’essentiel les étapes et les modalités identifiées dans la fiche </t>
    </r>
    <r>
      <rPr>
        <i/>
        <sz val="9"/>
        <color theme="1"/>
        <rFont val="Verdana"/>
        <family val="2"/>
      </rPr>
      <t>EME_01 « Plan-type d’une étude médico-économique »</t>
    </r>
    <r>
      <rPr>
        <sz val="9"/>
        <color theme="1"/>
        <rFont val="Verdana"/>
        <family val="2"/>
      </rPr>
      <t>. Il s’inspire d’une situation réelle. Les informations et chiffres présentés ont été entièrement reconstitués et sont fictifs. La liste des abréviations utilisées dans ce cas est fournie en fin de document. Il est ré-utilisable avec toute autre section clinique, médico-technique ou logistique.</t>
    </r>
  </si>
  <si>
    <r>
      <rPr>
        <b/>
        <sz val="9"/>
        <color theme="1"/>
        <rFont val="Verdana"/>
        <family val="2"/>
      </rPr>
      <t>1) Le contexte</t>
    </r>
    <r>
      <rPr>
        <sz val="9"/>
        <color theme="1"/>
        <rFont val="Verdana"/>
        <family val="2"/>
      </rPr>
      <t xml:space="preserve">
 - Apport qualitatif de soins de balnéothérapie aux patients de l’Association
 - Réflexion au potentiel de développement de l’offre rééducative de l’établissement
</t>
    </r>
    <r>
      <rPr>
        <b/>
        <sz val="9"/>
        <color theme="1"/>
        <rFont val="Verdana"/>
        <family val="2"/>
      </rPr>
      <t xml:space="preserve">2) Les objectifs de l’étude
</t>
    </r>
    <r>
      <rPr>
        <sz val="9"/>
        <color theme="1"/>
        <rFont val="Verdana"/>
        <family val="2"/>
      </rPr>
      <t xml:space="preserve"> - Evaluer le coût annuel et sur une période de quinze ans d’un service de balnéothérapie </t>
    </r>
  </si>
  <si>
    <t>DIM : Département de l’Information Médicale
DMA : Dotation Modulée à l’Activité
ENC : Etude Nationale des Coûts
FIR : Fonds d’Intervention Régional
GME : Groupe Médico-Economique
MCO : Médecine Chirurgie Obstétrique
RTC : Retraitement Comptable
SSR : Soins de Suite et de Réadaptation
VAN : Valeur Actuelle Nette</t>
  </si>
  <si>
    <t>%</t>
  </si>
  <si>
    <t>01 - Affections du système nerveux</t>
  </si>
  <si>
    <t>04 - Affections de l'appareil respiratoire</t>
  </si>
  <si>
    <t>05 - Affections de l'appareil circulatoire</t>
  </si>
  <si>
    <t>09 - Affections de la peau, des tissus sous-cutanés et des seins</t>
  </si>
  <si>
    <t>10 - Affections endocriniennes, métaboliques et nutritionnelles</t>
  </si>
  <si>
    <t>Analyse de l'activité</t>
  </si>
  <si>
    <t>Evaluation des charges de balnéothérapie</t>
  </si>
  <si>
    <t>11 - Affections de l’appareil génito-urinaire</t>
  </si>
  <si>
    <t>08 - Affections et traumatismes du système ostéoarticulaire</t>
  </si>
  <si>
    <t>23 - Autres motifs de recours aux services de santé</t>
  </si>
  <si>
    <t>06 - Affections des organes digestifs</t>
  </si>
  <si>
    <t>19 - Troubles mentaux et du comportement</t>
  </si>
  <si>
    <t>GME</t>
  </si>
  <si>
    <t>Libellé GME</t>
  </si>
  <si>
    <t xml:space="preserve">0103A2 </t>
  </si>
  <si>
    <t xml:space="preserve">Etats végétatifs chroniques _x001A_ Etats pauci-relationnels - niveau 2 </t>
  </si>
  <si>
    <t xml:space="preserve">0106A2 </t>
  </si>
  <si>
    <t xml:space="preserve">Tumeurs malignes du système nerveux , score cog &lt;= 2 - niveau 2 </t>
  </si>
  <si>
    <t xml:space="preserve">0106B1 </t>
  </si>
  <si>
    <t xml:space="preserve">Tumeurs malignes du système nerveux , score cog &gt;= 3 - niveau 1 </t>
  </si>
  <si>
    <t xml:space="preserve">0106B2 </t>
  </si>
  <si>
    <t xml:space="preserve">Tumeurs malignes du système nerveux , score cog &gt;= 3 - niveau 2 </t>
  </si>
  <si>
    <t xml:space="preserve">0109B1 </t>
  </si>
  <si>
    <t xml:space="preserve">Lésions cérébrales traumatiques , age [18,74] , score phy &lt;= 8 , score rr &lt;= 90 - niveau 1 </t>
  </si>
  <si>
    <t xml:space="preserve">0109C1 </t>
  </si>
  <si>
    <t xml:space="preserve">Lésions cérébrales traumatiques , age [18,74] , score phy &lt;= 8 , score rr &gt;= 91 - niveau 1 </t>
  </si>
  <si>
    <t xml:space="preserve">0109C2 </t>
  </si>
  <si>
    <t xml:space="preserve">Lésions cérébrales traumatiques , age [18,74] , score phy &lt;= 8 , score rr &gt;= 91 - niveau 2 </t>
  </si>
  <si>
    <t xml:space="preserve">0109D2 </t>
  </si>
  <si>
    <t xml:space="preserve">Lésions cérébrales traumatiques , age [18,74] , score phy [9,12] - niveau 2 </t>
  </si>
  <si>
    <t xml:space="preserve">0109F2 </t>
  </si>
  <si>
    <t xml:space="preserve">Lésions cérébrales traumatiques , age [18,74] , score phy &gt;= 13 , score rr &gt;= 61 - niveau 2 </t>
  </si>
  <si>
    <t xml:space="preserve">0109H1 </t>
  </si>
  <si>
    <t xml:space="preserve">Lésions cérébrales traumatiques , age &gt;= 75 , score phy &gt;= 13 - niveau 1 </t>
  </si>
  <si>
    <t xml:space="preserve">0109H2 </t>
  </si>
  <si>
    <t xml:space="preserve">Lésions cérébrales traumatiques , age &gt;= 75 , score phy &gt;= 13 - niveau 2 </t>
  </si>
  <si>
    <t xml:space="preserve">0115B1 </t>
  </si>
  <si>
    <t xml:space="preserve">Certaines affections cérébrales , age &gt;= 18 , score phy &lt;= 8 , score cog &lt;= 6 - niveau 1 </t>
  </si>
  <si>
    <t xml:space="preserve">0115E2 </t>
  </si>
  <si>
    <t xml:space="preserve">Certaines affections cérébrales , age &gt;= 18 , score phy &gt;= 13 , score cog &lt;= 6 - niveau 2 </t>
  </si>
  <si>
    <t xml:space="preserve">0118B1 </t>
  </si>
  <si>
    <t xml:space="preserve">Paralysies cérébrales , age &lt;= 17 , score phy &lt;= 12 , score rr &gt;= 91 - niveau 1 </t>
  </si>
  <si>
    <t xml:space="preserve">0118C1 </t>
  </si>
  <si>
    <t xml:space="preserve">Paralysies cérébrales , age &lt;= 17 , score phy &gt;= 13 - niveau 1 </t>
  </si>
  <si>
    <t xml:space="preserve">0118C2 </t>
  </si>
  <si>
    <t xml:space="preserve">Paralysies cérébrales , age &lt;= 17 , score phy &gt;= 13 - niveau 2 </t>
  </si>
  <si>
    <t xml:space="preserve">0118D1 </t>
  </si>
  <si>
    <t xml:space="preserve">Paralysies cérébrales , age &gt;= 18 - niveau 1 </t>
  </si>
  <si>
    <t xml:space="preserve">0121A1 </t>
  </si>
  <si>
    <t xml:space="preserve">Polyneuropathies , score phy &lt;= 8 - niveau 1 </t>
  </si>
  <si>
    <t xml:space="preserve">0121A2 </t>
  </si>
  <si>
    <t xml:space="preserve">Polyneuropathies , score phy &lt;= 8 - niveau 2 </t>
  </si>
  <si>
    <t xml:space="preserve">0121C2 </t>
  </si>
  <si>
    <t xml:space="preserve">Polyneuropathies , score phy &gt;= 13 - niveau 2 </t>
  </si>
  <si>
    <t xml:space="preserve">0124A1 </t>
  </si>
  <si>
    <t xml:space="preserve">Affections des nerfs (à l_x001A_exclusion des polyneuropathies) , score phy &lt;= 8 - niveau 1 </t>
  </si>
  <si>
    <t xml:space="preserve">0124B1 </t>
  </si>
  <si>
    <t xml:space="preserve">Affections des nerfs (à l_x001A_exclusion des polyneuropathies) , score phy &gt;= 9 - niveau 1 </t>
  </si>
  <si>
    <t xml:space="preserve">0124B2 </t>
  </si>
  <si>
    <t xml:space="preserve">Affections des nerfs (à l_x001A_exclusion des polyneuropathies) , score phy &gt;= 9 - niveau 2 </t>
  </si>
  <si>
    <t xml:space="preserve">0127A1 </t>
  </si>
  <si>
    <t xml:space="preserve">Maladies d'Alzheimer et démences apparentées , score phy &lt;= 12 - niveau 1 </t>
  </si>
  <si>
    <t xml:space="preserve">0127A2 </t>
  </si>
  <si>
    <t xml:space="preserve">Maladies d'Alzheimer et démences apparentées , score phy &lt;= 12 - niveau 2 </t>
  </si>
  <si>
    <t xml:space="preserve">0127B1 </t>
  </si>
  <si>
    <t xml:space="preserve">Maladies d'Alzheimer et démences apparentées , score phy &gt;= 13 - niveau 1 </t>
  </si>
  <si>
    <t xml:space="preserve">0127B2 </t>
  </si>
  <si>
    <t xml:space="preserve">Maladies d'Alzheimer et démences apparentées , score phy &gt;= 13 - niveau 2 </t>
  </si>
  <si>
    <t xml:space="preserve">0130A1 </t>
  </si>
  <si>
    <t xml:space="preserve">Autres affections neuro-dégénératives (à l_x001A_exclusion des Maladies d'Alzheimer et démences apparentées) , age &lt;= 74 , score phy &lt;= 8 - niveau 1 </t>
  </si>
  <si>
    <t xml:space="preserve">0130B1 </t>
  </si>
  <si>
    <t xml:space="preserve">Autres affections neuro-dégénératives (à l_x001A_exclusion des Maladies d'Alzheimer et démences apparentées) , age &lt;= 74 , score phy [9,12] - niveau 1 </t>
  </si>
  <si>
    <t xml:space="preserve">0130B2 </t>
  </si>
  <si>
    <t xml:space="preserve">Autres affections neuro-dégénératives (à l_x001A_exclusion des Maladies d'Alzheimer et démences apparentées) , age &lt;= 74 , score phy [9,12] - niveau 2 </t>
  </si>
  <si>
    <t xml:space="preserve">0130C1 </t>
  </si>
  <si>
    <t xml:space="preserve">Autres affections neuro-dégénératives (à l_x001A_exclusion des Maladies d'Alzheimer et démences apparentées) , age &lt;= 74 , score phy &gt;= 13 - niveau 1 </t>
  </si>
  <si>
    <t xml:space="preserve">0130C2 </t>
  </si>
  <si>
    <t xml:space="preserve">Autres affections neuro-dégénératives (à l_x001A_exclusion des Maladies d'Alzheimer et démences apparentées) , age &lt;= 74 , score phy &gt;= 13 - niveau 2 </t>
  </si>
  <si>
    <t xml:space="preserve">0130D1 </t>
  </si>
  <si>
    <t xml:space="preserve">Autres affections neuro-dégénératives (à l_x001A_exclusion des Maladies d'Alzheimer et démences apparentées) , age &gt;= 75 , score phy &lt;= 8 - niveau 1 </t>
  </si>
  <si>
    <t xml:space="preserve">0130E1 </t>
  </si>
  <si>
    <t xml:space="preserve">Autres affections neuro-dégénératives (à l_x001A_exclusion des Maladies d'Alzheimer et démences apparentées) , age &gt;= 75 , score phy &gt;= 9 - niveau 1 </t>
  </si>
  <si>
    <t xml:space="preserve">0130E2 </t>
  </si>
  <si>
    <t xml:space="preserve">Autres affections neuro-dégénératives (à l_x001A_exclusion des Maladies d'Alzheimer et démences apparentées) , age &gt;= 75 , score phy &gt;= 9 - niveau 2 </t>
  </si>
  <si>
    <t xml:space="preserve">0134B1 </t>
  </si>
  <si>
    <t xml:space="preserve">Lésions médullaires traumatiques avec tétraplégie , score phy &gt;= 13 - niveau 1 </t>
  </si>
  <si>
    <t xml:space="preserve">0134B2 </t>
  </si>
  <si>
    <t xml:space="preserve">Lésions médullaires traumatiques avec tétraplégie , score phy &gt;= 13 - niveau 2 </t>
  </si>
  <si>
    <t xml:space="preserve">0135A2 </t>
  </si>
  <si>
    <t xml:space="preserve">Affections médullaires non traumatiques avec tétraplégie - niveau 2 </t>
  </si>
  <si>
    <t xml:space="preserve">0137A1 </t>
  </si>
  <si>
    <t xml:space="preserve">Lésions médullaires traumatiques avec paraplégie , score phy &lt;= 12 , score rr &lt;= 90 - niveau 1 </t>
  </si>
  <si>
    <t xml:space="preserve">0137C2 </t>
  </si>
  <si>
    <t xml:space="preserve">Lésions médullaires traumatiques avec paraplégie , score phy &gt;= 13 - niveau 2 </t>
  </si>
  <si>
    <t xml:space="preserve">0138A1 </t>
  </si>
  <si>
    <t xml:space="preserve">Affections médullaires non traumatiques avec paraplégie - niveau 1 </t>
  </si>
  <si>
    <t xml:space="preserve">0138A2 </t>
  </si>
  <si>
    <t xml:space="preserve">Affections médullaires non traumatiques avec paraplégie - niveau 2 </t>
  </si>
  <si>
    <t xml:space="preserve">0139A1 </t>
  </si>
  <si>
    <t xml:space="preserve">Autres affections médullaires - niveau 1 </t>
  </si>
  <si>
    <t xml:space="preserve">0139A2 </t>
  </si>
  <si>
    <t xml:space="preserve">Autres affections médullaires - niveau 2 </t>
  </si>
  <si>
    <t xml:space="preserve">0403A1 </t>
  </si>
  <si>
    <t xml:space="preserve">Tumeurs malignes de l'appareil respiratoire , score phy &lt;= 4 - niveau 1 </t>
  </si>
  <si>
    <t xml:space="preserve">0403B1 </t>
  </si>
  <si>
    <t xml:space="preserve">Tumeurs malignes de l'appareil respiratoire , score phy &gt;= 5 , score cog &lt;= 2 - niveau 1 </t>
  </si>
  <si>
    <t xml:space="preserve">0406A2 </t>
  </si>
  <si>
    <t xml:space="preserve">Insuffisances respiratoires chroniques et bronchopathies obstructives , score phy &lt;= 4 , score cog &lt;= 2 - niveau 2 </t>
  </si>
  <si>
    <t xml:space="preserve">0415A1 </t>
  </si>
  <si>
    <t xml:space="preserve">Infections broncho-pulmonaires (non tuberculeuses) , score phy &lt;= 12 - niveau 1 </t>
  </si>
  <si>
    <t xml:space="preserve">0415B1 </t>
  </si>
  <si>
    <t xml:space="preserve">Infections broncho-pulmonaires (non tuberculeuses) , score phy &gt;= 13 - niveau 1 </t>
  </si>
  <si>
    <t xml:space="preserve">0418B1 </t>
  </si>
  <si>
    <t xml:space="preserve">Embolies pulmonaires , score phy &gt;= 9 - niveau 1 </t>
  </si>
  <si>
    <t xml:space="preserve">0503A1 </t>
  </si>
  <si>
    <t xml:space="preserve">Valvulopathies , score rr &lt;= 60 - niveau 1 </t>
  </si>
  <si>
    <t xml:space="preserve">0503B1 </t>
  </si>
  <si>
    <t xml:space="preserve">Valvulopathies , score rr &gt;= 61 - niveau 1 </t>
  </si>
  <si>
    <t xml:space="preserve">0509A1 </t>
  </si>
  <si>
    <t xml:space="preserve">Coronaropathies (à l_x001A_exclusion des coronaropathies avec pontage) , score phy &lt;= 8 , score rr &lt;= 90 - niveau 1 </t>
  </si>
  <si>
    <t xml:space="preserve">0603A1 </t>
  </si>
  <si>
    <t xml:space="preserve">Tumeurs malignes des organes digestifs , score cog &lt;= 2 - niveau 1 </t>
  </si>
  <si>
    <t xml:space="preserve">0603B1 </t>
  </si>
  <si>
    <t xml:space="preserve">Tumeurs malignes des organes digestifs , score cog &gt;= 3 , hors post-chir - niveau 1 </t>
  </si>
  <si>
    <t xml:space="preserve">0603C1 </t>
  </si>
  <si>
    <t xml:space="preserve">Tumeurs malignes des organes digestifs , score cog &gt;= 3 , post-chir - niveau 1 </t>
  </si>
  <si>
    <t xml:space="preserve">0803A1 </t>
  </si>
  <si>
    <t xml:space="preserve">Amputations avec préparation du moignon et apprentissage à l utilisation de prothèse , score phy &lt;= 8 - niveau 1 </t>
  </si>
  <si>
    <t xml:space="preserve">0803B2 </t>
  </si>
  <si>
    <t xml:space="preserve">Amputations avec préparation du moignon et apprentissage à l utilisation de prothèse , score phy &gt;= 9 - niveau 2 </t>
  </si>
  <si>
    <t xml:space="preserve">0803C1 </t>
  </si>
  <si>
    <t xml:space="preserve">Amputations sans préparation du moignon, avec apprentissage à l utilisation de prothèse , score cog &lt;= 2 - niveau 1 </t>
  </si>
  <si>
    <t xml:space="preserve">0803D1 </t>
  </si>
  <si>
    <t xml:space="preserve">Amputations sans préparation du moignon, avec apprentissage à l utilisation de prothèse , score cog &gt;= 3 - niveau 1 </t>
  </si>
  <si>
    <t xml:space="preserve">0803H2 </t>
  </si>
  <si>
    <t xml:space="preserve">Amputations autres , score phy &gt;= 9 , score rr &lt;= 60 - niveau 2 </t>
  </si>
  <si>
    <t xml:space="preserve">0803I2 </t>
  </si>
  <si>
    <t xml:space="preserve">Amputations autres , score phy &gt;= 9 , score rr &gt;= 61 , hors post-chir - niveau 2 </t>
  </si>
  <si>
    <t xml:space="preserve">0827B1 </t>
  </si>
  <si>
    <t xml:space="preserve">Complications mécaniques d'implants ostéo-articulaires , score phy [9,12] - niveau 1 </t>
  </si>
  <si>
    <t xml:space="preserve">0827B2 </t>
  </si>
  <si>
    <t xml:space="preserve">Complications mécaniques d'implants ostéo-articulaires , score phy [9,12] - niveau 2 </t>
  </si>
  <si>
    <t xml:space="preserve">0836E2 </t>
  </si>
  <si>
    <t xml:space="preserve">Fractures du membre supérieur , score phy &gt;= 9 , score rr &lt;= 60 - niveau 2 </t>
  </si>
  <si>
    <t xml:space="preserve">0836F1 </t>
  </si>
  <si>
    <t xml:space="preserve">Fractures du membre supérieur , score phy &gt;= 9 , score rr &gt;= 61 - niveau 1 </t>
  </si>
  <si>
    <t xml:space="preserve">0838B1 </t>
  </si>
  <si>
    <t xml:space="preserve">Lésions articulaires et ligamentaires de l_x001A_épaule , score phy [5,12] - niveau 1 </t>
  </si>
  <si>
    <t xml:space="preserve">0840A2 </t>
  </si>
  <si>
    <t xml:space="preserve">Arthroses de la hanche avec implant articulaire , score phy &lt;= 8 - niveau 2 </t>
  </si>
  <si>
    <t xml:space="preserve">0840B2 </t>
  </si>
  <si>
    <t xml:space="preserve">Arthroses de la hanche avec implant articulaire , score phy [9,12] - niveau 2 </t>
  </si>
  <si>
    <t xml:space="preserve">0840C1 </t>
  </si>
  <si>
    <t xml:space="preserve">Arthroses de la hanche avec implant articulaire , score phy &gt;= 13 - niveau 1 </t>
  </si>
  <si>
    <t xml:space="preserve">0841A1 </t>
  </si>
  <si>
    <t xml:space="preserve">Arthroses du genou avec implant articulaire , score phy &lt;= 8 - niveau 1 </t>
  </si>
  <si>
    <t xml:space="preserve">0869B1 </t>
  </si>
  <si>
    <t xml:space="preserve">Autres affections du système ostéo-articulaire , score phy &gt;= 9 - niveau 1 </t>
  </si>
  <si>
    <t xml:space="preserve">0869B2 </t>
  </si>
  <si>
    <t xml:space="preserve">Autres affections du système ostéo-articulaire , score phy &gt;= 9 - niveau 2 </t>
  </si>
  <si>
    <t xml:space="preserve">0871A1 </t>
  </si>
  <si>
    <t xml:space="preserve">Fractures multiples , score phy &lt;= 8 , post-chir - niveau 1 </t>
  </si>
  <si>
    <t xml:space="preserve">0871B1 </t>
  </si>
  <si>
    <t xml:space="preserve">Fractures multiples , score phy &lt;= 8 , hors post-chir - niveau 1 </t>
  </si>
  <si>
    <t xml:space="preserve">0872A1 </t>
  </si>
  <si>
    <t xml:space="preserve">Fractures de l_x001A_extrémité supérieure du fémur (à l_x001A_exclusion des FESF avec implant articulaire) , score phy &lt;= 8 - niveau 1 </t>
  </si>
  <si>
    <t xml:space="preserve">0872B1 </t>
  </si>
  <si>
    <t xml:space="preserve">Fractures de l_x001A_extrémité supérieure du fémur (à l_x001A_exclusion des FESF avec implant articulaire) , score phy &gt;= 9 - niveau 1 </t>
  </si>
  <si>
    <t xml:space="preserve">0872B2 </t>
  </si>
  <si>
    <t xml:space="preserve">Fractures de l_x001A_extrémité supérieure du fémur (à l_x001A_exclusion des FESF avec implant articulaire) , score phy &gt;= 9 - niveau 2 </t>
  </si>
  <si>
    <t xml:space="preserve">0875D1 </t>
  </si>
  <si>
    <t xml:space="preserve">Affections du rachis (à l_x001A_exclusion des scolioses et hernies discales) , score phy [5,8] , score rr &gt;= 61 - niveau 1 </t>
  </si>
  <si>
    <t xml:space="preserve">0875E1 </t>
  </si>
  <si>
    <t xml:space="preserve">Affections du rachis (à l_x001A_exclusion des scolioses et hernies discales) , score phy [9,12] , score rr &lt;= 60 - niveau 1 </t>
  </si>
  <si>
    <t xml:space="preserve">0875F1 </t>
  </si>
  <si>
    <t xml:space="preserve">Affections du rachis (à l_x001A_exclusion des scolioses et hernies discales) , score phy [9,12] , score rr &gt;= 61 - niveau 1 </t>
  </si>
  <si>
    <t xml:space="preserve">0876E1 </t>
  </si>
  <si>
    <t xml:space="preserve">Scolioses, hernies discales et autres dorsalgies , age &gt;= 18 , score phy [9,12] , score rr &lt;= 90 - niveau 1 </t>
  </si>
  <si>
    <t xml:space="preserve">0876G1 </t>
  </si>
  <si>
    <t xml:space="preserve">Scolioses, hernies discales et autres dorsalgies , age &gt;= 18 , score phy &gt;= 13 , score rr &lt;= 90 - niveau 1 </t>
  </si>
  <si>
    <t xml:space="preserve">0877A1 </t>
  </si>
  <si>
    <t xml:space="preserve">Arthropathies (à l_x001A_exclusion des arthropathies infectieuses) , score phy &lt;= 8 - niveau 1 </t>
  </si>
  <si>
    <t xml:space="preserve">0878F2 </t>
  </si>
  <si>
    <t xml:space="preserve">Ostéopathies , age &gt;= 18 , score phy &gt;= 13 - niveau 2 </t>
  </si>
  <si>
    <t xml:space="preserve">0903B1 </t>
  </si>
  <si>
    <t xml:space="preserve">Brûlures , age &gt;= 18 - niveau 1 </t>
  </si>
  <si>
    <t xml:space="preserve">0903B2 </t>
  </si>
  <si>
    <t xml:space="preserve">Brûlures , age &gt;= 18 - niveau 2 </t>
  </si>
  <si>
    <t xml:space="preserve">0906A2 </t>
  </si>
  <si>
    <t xml:space="preserve">Ulcères de décubitus , score phy &lt;= 12 - niveau 2 </t>
  </si>
  <si>
    <t xml:space="preserve">0906B1 </t>
  </si>
  <si>
    <t xml:space="preserve">Ulcères de décubitus , score phy &gt;= 13 - niveau 1 </t>
  </si>
  <si>
    <t xml:space="preserve">0906B2 </t>
  </si>
  <si>
    <t xml:space="preserve">Ulcères de décubitus , score phy &gt;= 13 - niveau 2 </t>
  </si>
  <si>
    <t xml:space="preserve">0912A1 </t>
  </si>
  <si>
    <t xml:space="preserve">Tumeurs malignes de la peau et des seins , score phy &lt;= 8 - niveau 1 </t>
  </si>
  <si>
    <t xml:space="preserve">1003A1 </t>
  </si>
  <si>
    <t xml:space="preserve">Diabètes , age &lt;= 17 - niveau 1 </t>
  </si>
  <si>
    <t xml:space="preserve">1006A2 </t>
  </si>
  <si>
    <t xml:space="preserve">Obésités , age &lt;= 17 , score rr &lt;= 60 - niveau 2 </t>
  </si>
  <si>
    <t xml:space="preserve">1006C1 </t>
  </si>
  <si>
    <t xml:space="preserve">Obésités , age &gt;= 18 , score phy &lt;= 8 , score rr &lt;= 60 - niveau 1 </t>
  </si>
  <si>
    <t xml:space="preserve">1103A1 </t>
  </si>
  <si>
    <t xml:space="preserve">Tumeurs malignes du tractus génito-urinaire , score phy &lt;= 8 - niveau 1 </t>
  </si>
  <si>
    <t xml:space="preserve">1103B1 </t>
  </si>
  <si>
    <t xml:space="preserve">Tumeurs malignes du tractus génito-urinaire , score phy &gt;= 9 - niveau 1 </t>
  </si>
  <si>
    <t xml:space="preserve">1103B2 </t>
  </si>
  <si>
    <t xml:space="preserve">Tumeurs malignes du tractus génito-urinaire , score phy &gt;= 9 - niveau 2 </t>
  </si>
  <si>
    <t xml:space="preserve">1118A1 </t>
  </si>
  <si>
    <t xml:space="preserve">Insuffisances rénales  - niveau 1 </t>
  </si>
  <si>
    <t xml:space="preserve">1121A1 </t>
  </si>
  <si>
    <t xml:space="preserve">Néphropathies et infections génito-urinaires - niveau 1 </t>
  </si>
  <si>
    <t xml:space="preserve">1903A1 </t>
  </si>
  <si>
    <t xml:space="preserve">Toxicomanies avec dépendance , score cog &lt;= 6 - niveau 1 </t>
  </si>
  <si>
    <t xml:space="preserve">1906A1 </t>
  </si>
  <si>
    <t xml:space="preserve">Troubles dépressifs et anxieux , score phy &lt;= 8 - niveau 1 </t>
  </si>
  <si>
    <t xml:space="preserve">1909A1 </t>
  </si>
  <si>
    <t xml:space="preserve">Autres troubles psycho-comportementaux , age &lt;= 17 , score rr &lt;= 90 - niveau 1 </t>
  </si>
  <si>
    <t xml:space="preserve">2303A1 </t>
  </si>
  <si>
    <t xml:space="preserve">Soins palliatifs , score rr &lt;= 60 - niveau 1 </t>
  </si>
  <si>
    <t xml:space="preserve">2303B1 </t>
  </si>
  <si>
    <t xml:space="preserve">Soins palliatifs , score phy &lt;= 12 , score rr &gt;= 61 - niveau 1 </t>
  </si>
  <si>
    <t xml:space="preserve">2315B1 </t>
  </si>
  <si>
    <t xml:space="preserve">Troubles de la marche (non rattachés à une étiologie) , score phy &gt;= 9 - niveau 1 </t>
  </si>
  <si>
    <t xml:space="preserve">2315B2 </t>
  </si>
  <si>
    <t xml:space="preserve">Troubles de la marche (non rattachés à une étiologie) , score phy &gt;= 9 - niveau 2 </t>
  </si>
  <si>
    <t xml:space="preserve">2318A1 </t>
  </si>
  <si>
    <t xml:space="preserve">Autres états et symptômes (non rattachés à une étiologie) - niveau 1 </t>
  </si>
  <si>
    <t xml:space="preserve">2318A2 </t>
  </si>
  <si>
    <t xml:space="preserve">Autres états et symptômes (non rattachés à une étiologie) - niveau 2 </t>
  </si>
  <si>
    <t>Séjours de l'établissement</t>
  </si>
  <si>
    <t>Nombre de séjours ENC (HC uniquement)</t>
  </si>
  <si>
    <t>Nombre de journées ENC</t>
  </si>
  <si>
    <t>Coût séjour (HC) ou journalier (HP) hors structure</t>
  </si>
  <si>
    <t>Nombre moyen de journées de présence de référence (HC uniquement)</t>
  </si>
  <si>
    <t>Charges directes</t>
  </si>
  <si>
    <t>Spécialités pharmaceutiques liste traceurs</t>
  </si>
  <si>
    <t>Spécialités pharmaceutiques hors liste traceurs</t>
  </si>
  <si>
    <t>Médicaments sous ATU</t>
  </si>
  <si>
    <t>Produits sanguins labiles</t>
  </si>
  <si>
    <t>Consommables médicaux</t>
  </si>
  <si>
    <t>Matériels médicaux traceurs</t>
  </si>
  <si>
    <t>Matériels médicaux hors traceurs</t>
  </si>
  <si>
    <t>Sous-traitance à caractère médical - Laboratoires</t>
  </si>
  <si>
    <t>Sous-traitance à caractère médical - Laboratoires HN</t>
  </si>
  <si>
    <t>Sous-traitance à caractère médical - Imagerie</t>
  </si>
  <si>
    <t>Sous-traitance à caractère médical - Exploration fonctionnelle</t>
  </si>
  <si>
    <t>Sous-traitance à caractère médical - Transport des patients (hors SMUR)</t>
  </si>
  <si>
    <t>Sous-traitance à caractère médical - Autre sous-traitance</t>
  </si>
  <si>
    <t>Sous-traitance à caractère médical - Confection de prothèses et d'orthèses</t>
  </si>
  <si>
    <t>Dispositifs médicaux utilisés au cours du processus d'appareillage et de confection</t>
  </si>
  <si>
    <t>Honoraires des PH</t>
  </si>
  <si>
    <t>Dépenses cliniques</t>
  </si>
  <si>
    <t xml:space="preserve">Personnel soignant </t>
  </si>
  <si>
    <t>Personnel médical</t>
  </si>
  <si>
    <t>Personnel autre</t>
  </si>
  <si>
    <t>Entretien et maintenance des matériels médicaux</t>
  </si>
  <si>
    <t>Amortissements des matériels médicaux</t>
  </si>
  <si>
    <t>Autres dépenses cliniques</t>
  </si>
  <si>
    <t>Dépenses plateaux MT</t>
  </si>
  <si>
    <t>Imagerie</t>
  </si>
  <si>
    <t>Laboratoires hors ACP</t>
  </si>
  <si>
    <t>Laboratoires ACP</t>
  </si>
  <si>
    <t>Explorations fonctionnelles</t>
  </si>
  <si>
    <t>Bloc</t>
  </si>
  <si>
    <t>Anesthésie</t>
  </si>
  <si>
    <t>Autre MT</t>
  </si>
  <si>
    <t>Dépenses plateaux de RR</t>
  </si>
  <si>
    <t>Espace d'ergothérapie</t>
  </si>
  <si>
    <t>Informatique thérapeutique pour troubles du langage, systèmes de synthèse vocale, etc.</t>
  </si>
  <si>
    <t>Salle d'orthoptie</t>
  </si>
  <si>
    <t>Cuisine éducative</t>
  </si>
  <si>
    <t>Locaux de simulation de logement</t>
  </si>
  <si>
    <t>Appareil d'isocinétisme</t>
  </si>
  <si>
    <t>Laboratoire d'analyse du mouvement, de l'équilibre et de la marche</t>
  </si>
  <si>
    <t>Assistance robotisé à la marche (Lokomat…)</t>
  </si>
  <si>
    <t xml:space="preserve">Lokomat des membres supérieurs </t>
  </si>
  <si>
    <t>Simulateur de conduite automobile</t>
  </si>
  <si>
    <t>Stabilométrie</t>
  </si>
  <si>
    <t>Eléctrostimulation fonctionnelle</t>
  </si>
  <si>
    <t>Douche filiforme pour grands brûlés</t>
  </si>
  <si>
    <t>Salle multisensorielle</t>
  </si>
  <si>
    <t>Gymnase (à différencier de la simple salle de gymnastique)</t>
  </si>
  <si>
    <t>Piscine/balnéothérapie (au moins 20 m2)</t>
  </si>
  <si>
    <t>Plateau de psychomotricité</t>
  </si>
  <si>
    <t>Plateau de kinésithérapie</t>
  </si>
  <si>
    <t>Autre plateau technique SSR</t>
  </si>
  <si>
    <t>Dépenses métiers</t>
  </si>
  <si>
    <t>Médecin</t>
  </si>
  <si>
    <t>Infirmier</t>
  </si>
  <si>
    <t>Masseurs kinésithérapeute</t>
  </si>
  <si>
    <t>Orthophoniste</t>
  </si>
  <si>
    <t>Orthoptiste</t>
  </si>
  <si>
    <t>Diététicien</t>
  </si>
  <si>
    <t>Ergothérapeute</t>
  </si>
  <si>
    <t>Psychomotricien</t>
  </si>
  <si>
    <t>(Neuro)psychorééducateur</t>
  </si>
  <si>
    <t>Psychologue</t>
  </si>
  <si>
    <t>Orthoprothésiste</t>
  </si>
  <si>
    <t>Educateur spécialisé</t>
  </si>
  <si>
    <t>Assistant de service social</t>
  </si>
  <si>
    <t xml:space="preserve">Educateur jeunes enfants </t>
  </si>
  <si>
    <t>Animateur</t>
  </si>
  <si>
    <t>Moniteur atelier</t>
  </si>
  <si>
    <t>Moniteur éducateur</t>
  </si>
  <si>
    <t>Enseignant général</t>
  </si>
  <si>
    <t>Educateur sportif</t>
  </si>
  <si>
    <t>Ergonome</t>
  </si>
  <si>
    <t>Moniteur auto école</t>
  </si>
  <si>
    <t>Enseignant en activité physique adaptée</t>
  </si>
  <si>
    <t>Socio-esthéticien</t>
  </si>
  <si>
    <t>Sections spécifiques SSR</t>
  </si>
  <si>
    <t>Parc de matériel roulant</t>
  </si>
  <si>
    <t>Atelier d'appareillage et de confection</t>
  </si>
  <si>
    <t>Suivi pré et post hospitalisation</t>
  </si>
  <si>
    <t>Logistique médicale</t>
  </si>
  <si>
    <t>Pharmacie</t>
  </si>
  <si>
    <t>Stérilisation</t>
  </si>
  <si>
    <t>Génie biomédical</t>
  </si>
  <si>
    <t>Hygiène hospitalière et vigilances</t>
  </si>
  <si>
    <t>Autre logistique médicale</t>
  </si>
  <si>
    <t>Logistique et gestion générale</t>
  </si>
  <si>
    <t>Blanchisserie</t>
  </si>
  <si>
    <t>Restauration</t>
  </si>
  <si>
    <t>Services administratifs à caractère général</t>
  </si>
  <si>
    <t>Services administratifs liés au personnel</t>
  </si>
  <si>
    <t>Accueil et gestion des malades</t>
  </si>
  <si>
    <t>Services hôteliers</t>
  </si>
  <si>
    <t>Entretien-maintenance</t>
  </si>
  <si>
    <t>DSI</t>
  </si>
  <si>
    <t>DIM</t>
  </si>
  <si>
    <t>Transport motorisé des patients (hors SMUR)</t>
  </si>
  <si>
    <t>Brancardage et transport pédestre des patients</t>
  </si>
  <si>
    <t>Structure</t>
  </si>
  <si>
    <t>Référentiel ENC</t>
  </si>
  <si>
    <t>Catégorie Majeure</t>
  </si>
  <si>
    <t>CM</t>
  </si>
  <si>
    <t>Coût ajusté de l'effet temporel</t>
  </si>
  <si>
    <t>Coût total</t>
  </si>
  <si>
    <t>Evaluation des charges et du résultat sur l’ensemble de la durée de l’équipement</t>
  </si>
  <si>
    <t>Total pour la durée de vie du projet</t>
  </si>
  <si>
    <t>Taux d'actualisation</t>
  </si>
  <si>
    <t>Charges de personnel</t>
  </si>
  <si>
    <t>Investissement initial</t>
  </si>
  <si>
    <t>Autres produits</t>
  </si>
  <si>
    <t>Type de recettes</t>
  </si>
  <si>
    <t>Question permettant une évaluation</t>
  </si>
  <si>
    <t>Recette estimée (exemple)</t>
  </si>
  <si>
    <t>La présence de la balnéothérapie est-elle susceptible de modifier certains forfaits ?</t>
  </si>
  <si>
    <t>La présence de la balnéothérapie est-elle susceptible de bénéficier de subventions d’exploitation ?</t>
  </si>
  <si>
    <t>La présence de la balnéothérapie est-elle susceptible de modifier le case-mix (sévérité, acte, coefficient de spécialisation etc…) ?</t>
  </si>
  <si>
    <t>La présence de la balnéothérapie est-elle susceptible de modifier certains financements (parts socles DMA, plateaux techniques spécialisés, missions d’intérêt général, FIR …) ?</t>
  </si>
  <si>
    <t>La présence de la balnéothérapie est-elle susceptible de créer de nouvelles ‘ventes’ (exemple : location de l’espace à des professionnels libéraux, cours de préparation à l’accouchement etc…) ?</t>
  </si>
  <si>
    <t>La présence de la balnéothérapie est-elle susceptible de bénéficier de produits exceptionnels (dons, enchères, contribution de l’Association, cession …) ?</t>
  </si>
  <si>
    <t>+10k€ par an</t>
  </si>
  <si>
    <t>0€ par an</t>
  </si>
  <si>
    <t>+450k€, une fois, au démarrage</t>
  </si>
  <si>
    <r>
      <rPr>
        <b/>
        <sz val="9"/>
        <color theme="1"/>
        <rFont val="Verdana"/>
        <family val="2"/>
      </rPr>
      <t>Titre 1</t>
    </r>
    <r>
      <rPr>
        <sz val="9"/>
        <color theme="1"/>
        <rFont val="Verdana"/>
        <family val="2"/>
      </rPr>
      <t xml:space="preserve"> – Produits versés par l’Assurance-Maladie</t>
    </r>
  </si>
  <si>
    <r>
      <rPr>
        <b/>
        <sz val="9"/>
        <color theme="1"/>
        <rFont val="Verdana"/>
        <family val="2"/>
      </rPr>
      <t>Titre 2</t>
    </r>
    <r>
      <rPr>
        <sz val="9"/>
        <color theme="1"/>
        <rFont val="Verdana"/>
        <family val="2"/>
      </rPr>
      <t xml:space="preserve"> – Autres produits de l’activité hospitalière</t>
    </r>
  </si>
  <si>
    <r>
      <rPr>
        <b/>
        <sz val="9"/>
        <color theme="1"/>
        <rFont val="Verdana"/>
        <family val="2"/>
      </rPr>
      <t>Titre 3</t>
    </r>
    <r>
      <rPr>
        <sz val="9"/>
        <color theme="1"/>
        <rFont val="Verdana"/>
        <family val="2"/>
      </rPr>
      <t xml:space="preserve"> – Autres produits</t>
    </r>
  </si>
  <si>
    <r>
      <rPr>
        <b/>
        <sz val="9"/>
        <color theme="1"/>
        <rFont val="Verdana"/>
        <family val="2"/>
      </rPr>
      <t xml:space="preserve">Titre 3 </t>
    </r>
    <r>
      <rPr>
        <sz val="9"/>
        <color theme="1"/>
        <rFont val="Verdana"/>
        <family val="2"/>
      </rPr>
      <t>– Autres produits</t>
    </r>
  </si>
  <si>
    <t xml:space="preserve">Le cas se déroule dans un groupe associatif sanitaire et médico-social comptant plusieurs structures en France et en Europe. Il est spécialisé dans l’aide, l’accompagnement et la prise en charge des personnes atteintes d’ostéogenèse imparfaite, pathologie (rare) aussi connue sous le terme de la maladie des « os de verre ». Il compte notamment trois établissements sanitaires (dans l’Etat de New York, au Brésil et à Paris). Chaque centre dispose d’une autorisation de soins de suite et réadaptation pour les affectations de l’appareil locomoteur, adultes et pédiatriques et de plateaux spécialisés (en particulier en appareillage et pour les dépistages et traitements de la surdité, affectation présente chez 20 % à 60 % des patients adultes). L’établissement parisien présente la particularité d’accueillir aussi et essentiellement une file active en SSR système nerveux, du fait de son positionnement sur d’autres maladies rares du mouvement ou neurologiques comme les ataxies cérébelleuses ou les paraplégies spastiques héréditaires. Sa grande maîtrise des techniques complexes de réadaptation et des besoins de santé de son bassin de population permettent de nombreuses synergies entre ces domaines.
S’agissant de l’ostéogenèse imparfaite, depuis deux ans, l’équipe médicale américaine de l’association mène une étude approfondie sur les effets de la balnéothérapie. En effet, si la prise en charge est nécessaire tout au long de la vie, tant à visée adaptative, ergothérapeutique que rééducative, le fil rouge consiste à lutter contre la douleur, aider voire développer l’autonomie, contribuer au développement musculaire et articulaire. Réaliser une partie des actes en balnéothérapie semble apporter, notamment chez les enfants, des possibilités d’effort musculaire, en diminuant les contraintes sur les articulations, mais aussi moindre douleur, confort et confiance chez le patient. 
Du fait de sa localisation et de ses contraintes architecturales, l’établissement parisien de l’association a jusqu’à ce jour estimé que construire un service avec balnéothérapie présentait un défi technique – quoique faisable – et un investissement économique et financier majeur. Pour autant, positionné comme établissement de référence au niveau national, voire européen, les résultats des études américaines ont poussé le Conseil d’Administration de l’Association à demander à l’équipe de direction française une instruction d’un projet d’implantation d’une balnéothérapie. Des devis auprès de professionnels du bâtiment ont été recueillis et les démarches initiées auprès des municipalités et ministères pour présenter ce projet. Les premières mesures indiquent qu’il est possible de construire un bassin de 35 mètres carrés. </t>
  </si>
  <si>
    <t>Coût ajusté du surcoût géographique</t>
  </si>
  <si>
    <t>Utilisation de l’ENC pour l’évaluation d’un futur investissement</t>
  </si>
  <si>
    <t>ScanSanté : Référentiel ENC SSR 2019</t>
  </si>
  <si>
    <t>Structure - financier</t>
  </si>
  <si>
    <t>Structure -immobilier</t>
  </si>
  <si>
    <t xml:space="preserve">0115A0 </t>
  </si>
  <si>
    <t xml:space="preserve">Certaines affections cérébrales , age &lt;= 17 - zéro jour </t>
  </si>
  <si>
    <t xml:space="preserve">0109A0 </t>
  </si>
  <si>
    <t xml:space="preserve">0134A0 </t>
  </si>
  <si>
    <t xml:space="preserve">0118D0 </t>
  </si>
  <si>
    <t xml:space="preserve">0121B0 </t>
  </si>
  <si>
    <t xml:space="preserve">0621A0 </t>
  </si>
  <si>
    <t xml:space="preserve">0803J0 </t>
  </si>
  <si>
    <t xml:space="preserve">0803C0 </t>
  </si>
  <si>
    <t xml:space="preserve">0870B0 </t>
  </si>
  <si>
    <t xml:space="preserve">0871F2 </t>
  </si>
  <si>
    <t xml:space="preserve">0873A0 </t>
  </si>
  <si>
    <t xml:space="preserve">0903A0 </t>
  </si>
  <si>
    <t xml:space="preserve">0909A2 </t>
  </si>
  <si>
    <t xml:space="preserve">1903B1 </t>
  </si>
  <si>
    <t xml:space="preserve">2309A0 </t>
  </si>
  <si>
    <t xml:space="preserve">2309B0 </t>
  </si>
  <si>
    <t xml:space="preserve">2315A0 </t>
  </si>
  <si>
    <t xml:space="preserve">Lésions cérébrales traumatiques , age &lt;= 17 - zéro jour </t>
  </si>
  <si>
    <t xml:space="preserve">Lésions médullaires traumatiques avec tétraplégie , score phy &lt;= 12 - zéro jour </t>
  </si>
  <si>
    <t xml:space="preserve">Paralysies cérébrales , age &gt;= 18 - zéro jour </t>
  </si>
  <si>
    <t xml:space="preserve">Polyneuropathies , score phy [9,12] - zéro jour </t>
  </si>
  <si>
    <t xml:space="preserve">Autres affections des organes digestifs , score phy &lt;= 8 - zéro jour </t>
  </si>
  <si>
    <t xml:space="preserve">Amputations autres , score phy &gt;= 9 , score rr &gt;= 61 , post-chir - zéro jour </t>
  </si>
  <si>
    <t xml:space="preserve">Amputations sans préparation du moignon, avec apprentissage à l utilisation de prothèse , score cog &lt;= 2 - zéro jour </t>
  </si>
  <si>
    <t xml:space="preserve">Fractures compliquées , score phy [9,12] - zéro jour </t>
  </si>
  <si>
    <t xml:space="preserve">Fractures multiples , score phy &gt;= 13 , score rr &gt;= 91 - niveau 2 </t>
  </si>
  <si>
    <t xml:space="preserve">Lésions traumatiques sévères de la colonne vertébrale , score phy &lt;= 8 - zéro jour </t>
  </si>
  <si>
    <t xml:space="preserve">Brûlures , age &lt;= 17 - zéro jour </t>
  </si>
  <si>
    <t xml:space="preserve">Ulcères chroniques (à l'exclusion des ulcères de décubitus) , score phy &lt;= 8 - niveau 2 </t>
  </si>
  <si>
    <t xml:space="preserve">Toxicomanies avec dépendance , score cog &gt;= 7 , score rr &lt;= 180 - niveau 1 </t>
  </si>
  <si>
    <t xml:space="preserve">Autres motifs de prise en charge , score phy &lt;= 12 - zéro jour </t>
  </si>
  <si>
    <t xml:space="preserve">Autres motifs de prise en charge , score phy &gt;= 13 - zéro jour </t>
  </si>
  <si>
    <t xml:space="preserve">Troubles de la marche (non rattachés à une étiologie) , score phy &lt;= 8 - zéro jour </t>
  </si>
  <si>
    <t xml:space="preserve">0106A0 </t>
  </si>
  <si>
    <t xml:space="preserve">Tumeurs malignes du système nerveux , score cog &lt;= 2 - zéro jour </t>
  </si>
  <si>
    <t xml:space="preserve">. </t>
  </si>
  <si>
    <t xml:space="preserve">0106B0 </t>
  </si>
  <si>
    <t xml:space="preserve">Tumeurs malignes du système nerveux , score cog &gt;= 3 - zéro jour </t>
  </si>
  <si>
    <t xml:space="preserve">0109B0 </t>
  </si>
  <si>
    <t xml:space="preserve">Lésions cérébrales traumatiques , age [18,74] , score phy &lt;= 8 , score rr &lt;= 90 - zéro jour </t>
  </si>
  <si>
    <t xml:space="preserve">0109C0 </t>
  </si>
  <si>
    <t xml:space="preserve">Lésions cérébrales traumatiques , age [18,74] , score phy &lt;= 8 , score rr &gt;= 91 - zéro jour </t>
  </si>
  <si>
    <t xml:space="preserve">0109D0 </t>
  </si>
  <si>
    <t xml:space="preserve">Lésions cérébrales traumatiques , age [18,74] , score phy [9,12] - zéro jour </t>
  </si>
  <si>
    <t xml:space="preserve">0115B0 </t>
  </si>
  <si>
    <t xml:space="preserve">Certaines affections cérébrales , age &gt;= 18 , score phy &lt;= 8 , score cog &lt;= 6 - zéro jour </t>
  </si>
  <si>
    <t xml:space="preserve">0115D0 </t>
  </si>
  <si>
    <t xml:space="preserve">Certaines affections cérébrales , age &gt;= 18 , score phy [9,12] , score cog &lt;= 6 , score rr &gt;= 61 - zéro jour </t>
  </si>
  <si>
    <t xml:space="preserve">0115E0 </t>
  </si>
  <si>
    <t xml:space="preserve">Certaines affections cérébrales , age &gt;= 18 , score phy &gt;= 13 , score cog &lt;= 6 - zéro jour </t>
  </si>
  <si>
    <t xml:space="preserve">0118A0 </t>
  </si>
  <si>
    <t xml:space="preserve">Paralysies cérébrales , age &lt;= 17 , score phy &lt;= 12 , score rr &lt;= 90 - zéro jour </t>
  </si>
  <si>
    <t xml:space="preserve">0118B0 </t>
  </si>
  <si>
    <t xml:space="preserve">Paralysies cérébrales , age &lt;= 17 , score phy &lt;= 12 , score rr &gt;= 91 - zéro jour </t>
  </si>
  <si>
    <t xml:space="preserve">0118C0 </t>
  </si>
  <si>
    <t xml:space="preserve">Paralysies cérébrales , age &lt;= 17 , score phy &gt;= 13 - zéro jour </t>
  </si>
  <si>
    <t xml:space="preserve">0121A0 </t>
  </si>
  <si>
    <t xml:space="preserve">Polyneuropathies , score phy &lt;= 8 - zéro jour </t>
  </si>
  <si>
    <t xml:space="preserve">0121C0 </t>
  </si>
  <si>
    <t xml:space="preserve">Polyneuropathies , score phy &gt;= 13 - zéro jour </t>
  </si>
  <si>
    <t xml:space="preserve">0121C1 </t>
  </si>
  <si>
    <t xml:space="preserve">Polyneuropathies , score phy &gt;= 13 - niveau 1 </t>
  </si>
  <si>
    <t xml:space="preserve">0124A0 </t>
  </si>
  <si>
    <t xml:space="preserve">Affections des nerfs (à l_x001A_exclusion des polyneuropathies) , score phy &lt;= 8 - zéro jour </t>
  </si>
  <si>
    <t xml:space="preserve">0124B0 </t>
  </si>
  <si>
    <t xml:space="preserve">Affections des nerfs (à l_x001A_exclusion des polyneuropathies) , score phy &gt;= 9 - zéro jour </t>
  </si>
  <si>
    <t xml:space="preserve">0127A0 </t>
  </si>
  <si>
    <t xml:space="preserve">Maladies d'Alzheimer et démences apparentées , score phy &lt;= 12 - zéro jour </t>
  </si>
  <si>
    <t xml:space="preserve">0130A0 </t>
  </si>
  <si>
    <t xml:space="preserve">Autres affections neuro-dégénératives (à l_x001A_exclusion des Maladies d'Alzheimer et démences apparentées) , age &lt;= 74 , score phy &lt;= 8 - zéro jour </t>
  </si>
  <si>
    <t xml:space="preserve">0130A2 </t>
  </si>
  <si>
    <t xml:space="preserve">Autres affections neuro-dégénératives (à l_x001A_exclusion des Maladies d'Alzheimer et démences apparentées) , age &lt;= 74 , score phy &lt;= 8 - niveau 2 </t>
  </si>
  <si>
    <t xml:space="preserve">0130B0 </t>
  </si>
  <si>
    <t xml:space="preserve">Autres affections neuro-dégénératives (à l_x001A_exclusion des Maladies d'Alzheimer et démences apparentées) , age &lt;= 74 , score phy [9,12] - zéro jour </t>
  </si>
  <si>
    <t xml:space="preserve">0130C0 </t>
  </si>
  <si>
    <t xml:space="preserve">Autres affections neuro-dégénératives (à l_x001A_exclusion des Maladies d'Alzheimer et démences apparentées) , age &lt;= 74 , score phy &gt;= 13 - zéro jour </t>
  </si>
  <si>
    <t xml:space="preserve">0130D0 </t>
  </si>
  <si>
    <t xml:space="preserve">Autres affections neuro-dégénératives (à l_x001A_exclusion des Maladies d'Alzheimer et démences apparentées) , age &gt;= 75 , score phy &lt;= 8 - zéro jour </t>
  </si>
  <si>
    <t xml:space="preserve">0130E0 </t>
  </si>
  <si>
    <t xml:space="preserve">Autres affections neuro-dégénératives (à l_x001A_exclusion des Maladies d'Alzheimer et démences apparentées) , age &gt;= 75 , score phy &gt;= 9 - zéro jour </t>
  </si>
  <si>
    <t xml:space="preserve">0134B0 </t>
  </si>
  <si>
    <t xml:space="preserve">Lésions médullaires traumatiques avec tétraplégie , score phy &gt;= 13 - zéro jour </t>
  </si>
  <si>
    <t xml:space="preserve">0135A0 </t>
  </si>
  <si>
    <t xml:space="preserve">Affections médullaires non traumatiques avec tétraplégie - zéro jour </t>
  </si>
  <si>
    <t xml:space="preserve">0135A1 </t>
  </si>
  <si>
    <t xml:space="preserve">Affections médullaires non traumatiques avec tétraplégie - niveau 1 </t>
  </si>
  <si>
    <t xml:space="preserve">0137A0 </t>
  </si>
  <si>
    <t xml:space="preserve">Lésions médullaires traumatiques avec paraplégie , score phy &lt;= 12 , score rr &lt;= 90 - zéro jour </t>
  </si>
  <si>
    <t xml:space="preserve">0137A2 </t>
  </si>
  <si>
    <t xml:space="preserve">Lésions médullaires traumatiques avec paraplégie , score phy &lt;= 12 , score rr &lt;= 90 - niveau 2 </t>
  </si>
  <si>
    <t xml:space="preserve">0137B0 </t>
  </si>
  <si>
    <t xml:space="preserve">Lésions médullaires traumatiques avec paraplégie , score phy &lt;= 12 , score rr &gt;= 91 - zéro jour </t>
  </si>
  <si>
    <t xml:space="preserve">0137C0 </t>
  </si>
  <si>
    <t xml:space="preserve">Lésions médullaires traumatiques avec paraplégie , score phy &gt;= 13 - zéro jour </t>
  </si>
  <si>
    <t xml:space="preserve">0138A0 </t>
  </si>
  <si>
    <t xml:space="preserve">Affections médullaires non traumatiques avec paraplégie - zéro jour </t>
  </si>
  <si>
    <t xml:space="preserve">0139A0 </t>
  </si>
  <si>
    <t xml:space="preserve">Autres affections médullaires - zéro jour </t>
  </si>
  <si>
    <t xml:space="preserve">0145A0 </t>
  </si>
  <si>
    <t xml:space="preserve">Autres affections du système nerveux , age &lt;= 17 - zéro jour </t>
  </si>
  <si>
    <t xml:space="preserve">0145A2 </t>
  </si>
  <si>
    <t xml:space="preserve">Autres affections du système nerveux , age &lt;= 17 - niveau 2 </t>
  </si>
  <si>
    <t xml:space="preserve">0145B0 </t>
  </si>
  <si>
    <t xml:space="preserve">Autres affections du système nerveux , age [18,74] , score phy &lt;= 8 - zéro jour </t>
  </si>
  <si>
    <t xml:space="preserve">0145B1 </t>
  </si>
  <si>
    <t xml:space="preserve">Autres affections du système nerveux , age [18,74] , score phy &lt;= 8 - niveau 1 </t>
  </si>
  <si>
    <t xml:space="preserve">0145B2 </t>
  </si>
  <si>
    <t xml:space="preserve">Autres affections du système nerveux , age [18,74] , score phy &lt;= 8 - niveau 2 </t>
  </si>
  <si>
    <t xml:space="preserve">0145C0 </t>
  </si>
  <si>
    <t xml:space="preserve">Autres affections du système nerveux , age [18,74] , score phy [9,12] - zéro jour </t>
  </si>
  <si>
    <t xml:space="preserve">0145C1 </t>
  </si>
  <si>
    <t xml:space="preserve">Autres affections du système nerveux , age [18,74] , score phy [9,12] - niveau 1 </t>
  </si>
  <si>
    <t xml:space="preserve">0145C2 </t>
  </si>
  <si>
    <t xml:space="preserve">Autres affections du système nerveux , age [18,74] , score phy [9,12] - niveau 2 </t>
  </si>
  <si>
    <t xml:space="preserve">0145D0 </t>
  </si>
  <si>
    <t xml:space="preserve">Autres affections du système nerveux , age [18,74] , score phy &gt;= 13 , score rr &lt;= 60 - zéro jour </t>
  </si>
  <si>
    <t xml:space="preserve">0145D2 </t>
  </si>
  <si>
    <t xml:space="preserve">Autres affections du système nerveux , age [18,74] , score phy &gt;= 13 , score rr &lt;= 60 - niveau 2 </t>
  </si>
  <si>
    <t xml:space="preserve">0145E1 </t>
  </si>
  <si>
    <t xml:space="preserve">Autres affections du système nerveux , age [18,74] , score phy &gt;= 13 , score rr &gt;= 61 - niveau 1 </t>
  </si>
  <si>
    <t xml:space="preserve">0145E2 </t>
  </si>
  <si>
    <t xml:space="preserve">Autres affections du système nerveux , age [18,74] , score phy &gt;= 13 , score rr &gt;= 61 - niveau 2 </t>
  </si>
  <si>
    <t xml:space="preserve">0145F0 </t>
  </si>
  <si>
    <t xml:space="preserve">Autres affections du système nerveux , age &gt;= 75 , score phy &lt;= 8 - zéro jour </t>
  </si>
  <si>
    <t xml:space="preserve">0145F1 </t>
  </si>
  <si>
    <t xml:space="preserve">Autres affections du système nerveux , age &gt;= 75 , score phy &lt;= 8 - niveau 1 </t>
  </si>
  <si>
    <t xml:space="preserve">0145G0 </t>
  </si>
  <si>
    <t xml:space="preserve">Autres affections du système nerveux , age &gt;= 75 , score phy [9,12] - zéro jour </t>
  </si>
  <si>
    <t xml:space="preserve">0145G1 </t>
  </si>
  <si>
    <t xml:space="preserve">Autres affections du système nerveux , age &gt;= 75 , score phy [9,12] - niveau 1 </t>
  </si>
  <si>
    <t xml:space="preserve">0145H0 </t>
  </si>
  <si>
    <t xml:space="preserve">Autres affections du système nerveux , age &gt;= 75 , score phy &gt;= 13 - zéro jour </t>
  </si>
  <si>
    <t xml:space="preserve">0145H1 </t>
  </si>
  <si>
    <t xml:space="preserve">Autres affections du système nerveux , age &gt;= 75 , score phy &gt;= 13 - niveau 1 </t>
  </si>
  <si>
    <t xml:space="preserve">0145H2 </t>
  </si>
  <si>
    <t xml:space="preserve">Autres affections du système nerveux , age &gt;= 75 , score phy &gt;= 13 - niveau 2 </t>
  </si>
  <si>
    <t xml:space="preserve">0146A0 </t>
  </si>
  <si>
    <t xml:space="preserve">Accidents vasculaires cérébraux avec tétraplégie - zéro jour </t>
  </si>
  <si>
    <t xml:space="preserve">0146A1 </t>
  </si>
  <si>
    <t xml:space="preserve">Accidents vasculaires cérébraux avec tétraplégie - niveau 1 </t>
  </si>
  <si>
    <t xml:space="preserve">0146A2 </t>
  </si>
  <si>
    <t xml:space="preserve">Accidents vasculaires cérébraux avec tétraplégie - niveau 2 </t>
  </si>
  <si>
    <t xml:space="preserve">0147A0 </t>
  </si>
  <si>
    <t xml:space="preserve">Accidents vasculaires cérébraux avec hémiplégie , score phy &lt;= 8 , score rr &lt;= 90 - zéro jour </t>
  </si>
  <si>
    <t xml:space="preserve">0147A1 </t>
  </si>
  <si>
    <t xml:space="preserve">Accidents vasculaires cérébraux avec hémiplégie , score phy &lt;= 8 , score rr &lt;= 90 - niveau 1 </t>
  </si>
  <si>
    <t xml:space="preserve">0147B0 </t>
  </si>
  <si>
    <t xml:space="preserve">Accidents vasculaires cérébraux avec hémiplégie , score phy &gt;= 9 , score cog &lt;= 4 , score rr &lt;= 90 - zéro jour </t>
  </si>
  <si>
    <t xml:space="preserve">0147B1 </t>
  </si>
  <si>
    <t xml:space="preserve">Accidents vasculaires cérébraux avec hémiplégie , score phy &gt;= 9 , score cog &lt;= 4 , score rr &lt;= 90 - niveau 1 </t>
  </si>
  <si>
    <t xml:space="preserve">0147B2 </t>
  </si>
  <si>
    <t xml:space="preserve">Accidents vasculaires cérébraux avec hémiplégie , score phy &gt;= 9 , score cog &lt;= 4 , score rr &lt;= 90 - niveau 2 </t>
  </si>
  <si>
    <t xml:space="preserve">0147C0 </t>
  </si>
  <si>
    <t xml:space="preserve">Accidents vasculaires cérébraux avec hémiplégie , score phy &gt;= 9 , score cog &gt;= 5 , score rr &lt;= 90 - zéro jour </t>
  </si>
  <si>
    <t xml:space="preserve">0147C1 </t>
  </si>
  <si>
    <t xml:space="preserve">Accidents vasculaires cérébraux avec hémiplégie , score phy &gt;= 9 , score cog &gt;= 5 , score rr &lt;= 90 - niveau 1 </t>
  </si>
  <si>
    <t xml:space="preserve">0147C2 </t>
  </si>
  <si>
    <t xml:space="preserve">Accidents vasculaires cérébraux avec hémiplégie , score phy &gt;= 9 , score cog &gt;= 5 , score rr &lt;= 90 - niveau 2 </t>
  </si>
  <si>
    <t xml:space="preserve">0147D0 </t>
  </si>
  <si>
    <t xml:space="preserve">Accidents vasculaires cérébraux avec hémiplégie , score phy &lt;= 8 , score rr &gt;= 91 - zéro jour </t>
  </si>
  <si>
    <t xml:space="preserve">0147D1 </t>
  </si>
  <si>
    <t xml:space="preserve">Accidents vasculaires cérébraux avec hémiplégie , score phy &lt;= 8 , score rr &gt;= 91 - niveau 1 </t>
  </si>
  <si>
    <t xml:space="preserve">0147D2 </t>
  </si>
  <si>
    <t xml:space="preserve">Accidents vasculaires cérébraux avec hémiplégie , score phy &lt;= 8 , score rr &gt;= 91 - niveau 2 </t>
  </si>
  <si>
    <t xml:space="preserve">0147E0 </t>
  </si>
  <si>
    <t xml:space="preserve">Accidents vasculaires cérébraux avec hémiplégie , score phy &gt;= 9 , score cog &lt;= 4 , score rr &gt;= 91 - zéro jour </t>
  </si>
  <si>
    <t xml:space="preserve">0147E1 </t>
  </si>
  <si>
    <t xml:space="preserve">Accidents vasculaires cérébraux avec hémiplégie , score phy &gt;= 9 , score cog &lt;= 4 , score rr &gt;= 91 - niveau 1 </t>
  </si>
  <si>
    <t xml:space="preserve">0147E2 </t>
  </si>
  <si>
    <t xml:space="preserve">Accidents vasculaires cérébraux avec hémiplégie , score phy &gt;= 9 , score cog &lt;= 4 , score rr &gt;= 91 - niveau 2 </t>
  </si>
  <si>
    <t xml:space="preserve">0147F0 </t>
  </si>
  <si>
    <t xml:space="preserve">Accidents vasculaires cérébraux avec hémiplégie , score phy &gt;= 9 , score cog &gt;= 5 , score rr &gt;= 91 - zéro jour </t>
  </si>
  <si>
    <t xml:space="preserve">0147F1 </t>
  </si>
  <si>
    <t xml:space="preserve">Accidents vasculaires cérébraux avec hémiplégie , score phy &gt;= 9 , score cog &gt;= 5 , score rr &gt;= 91 - niveau 1 </t>
  </si>
  <si>
    <t xml:space="preserve">0147F2 </t>
  </si>
  <si>
    <t xml:space="preserve">Accidents vasculaires cérébraux avec hémiplégie , score phy &gt;= 9 , score cog &gt;= 5 , score rr &gt;= 91 - niveau 2 </t>
  </si>
  <si>
    <t xml:space="preserve">0148A0 </t>
  </si>
  <si>
    <t xml:space="preserve">Accidents vasculaires cérébraux autres , score phy &lt;= 8 , score rr &lt;= 90 - zéro jour </t>
  </si>
  <si>
    <t xml:space="preserve">0148A1 </t>
  </si>
  <si>
    <t xml:space="preserve">Accidents vasculaires cérébraux autres , score phy &lt;= 8 , score rr &lt;= 90 - niveau 1 </t>
  </si>
  <si>
    <t xml:space="preserve">0148A2 </t>
  </si>
  <si>
    <t xml:space="preserve">Accidents vasculaires cérébraux autres , score phy &lt;= 8 , score rr &lt;= 90 - niveau 2 </t>
  </si>
  <si>
    <t xml:space="preserve">0148B0 </t>
  </si>
  <si>
    <t xml:space="preserve">Accidents vasculaires cérébraux autres , score phy &gt;= 9 , score cog &lt;= 4 , score rr &lt;= 90 - zéro jour </t>
  </si>
  <si>
    <t xml:space="preserve">0148B1 </t>
  </si>
  <si>
    <t xml:space="preserve">Accidents vasculaires cérébraux autres , score phy &gt;= 9 , score cog &lt;= 4 , score rr &lt;= 90 - niveau 1 </t>
  </si>
  <si>
    <t xml:space="preserve">0148B2 </t>
  </si>
  <si>
    <t xml:space="preserve">Accidents vasculaires cérébraux autres , score phy &gt;= 9 , score cog &lt;= 4 , score rr &lt;= 90 - niveau 2 </t>
  </si>
  <si>
    <t xml:space="preserve">0148C0 </t>
  </si>
  <si>
    <t xml:space="preserve">Accidents vasculaires cérébraux autres , score phy &gt;= 9 , score cog &gt;= 5 , score rr &lt;= 90 - zéro jour </t>
  </si>
  <si>
    <t xml:space="preserve">0148C1 </t>
  </si>
  <si>
    <t xml:space="preserve">Accidents vasculaires cérébraux autres , score phy &gt;= 9 , score cog &gt;= 5 , score rr &lt;= 90 - niveau 1 </t>
  </si>
  <si>
    <t xml:space="preserve">0148C2 </t>
  </si>
  <si>
    <t xml:space="preserve">Accidents vasculaires cérébraux autres , score phy &gt;= 9 , score cog &gt;= 5 , score rr &lt;= 90 - niveau 2 </t>
  </si>
  <si>
    <t xml:space="preserve">0148D0 </t>
  </si>
  <si>
    <t xml:space="preserve">Accidents vasculaires cérébraux autres , score phy &lt;= 8 , score rr &gt;= 91 - zéro jour </t>
  </si>
  <si>
    <t xml:space="preserve">0148D1 </t>
  </si>
  <si>
    <t xml:space="preserve">Accidents vasculaires cérébraux autres , score phy &lt;= 8 , score rr &gt;= 91 - niveau 1 </t>
  </si>
  <si>
    <t xml:space="preserve">0148D2 </t>
  </si>
  <si>
    <t xml:space="preserve">Accidents vasculaires cérébraux autres , score phy &lt;= 8 , score rr &gt;= 91 - niveau 2 </t>
  </si>
  <si>
    <t xml:space="preserve">0148E0 </t>
  </si>
  <si>
    <t xml:space="preserve">Accidents vasculaires cérébraux autres , score phy &gt;= 9 , score cog &lt;= 4 , score rr &gt;= 91 - zéro jour </t>
  </si>
  <si>
    <t xml:space="preserve">0148E1 </t>
  </si>
  <si>
    <t xml:space="preserve">Accidents vasculaires cérébraux autres , score phy &gt;= 9 , score cog &lt;= 4 , score rr &gt;= 91 - niveau 1 </t>
  </si>
  <si>
    <t xml:space="preserve">0148E2 </t>
  </si>
  <si>
    <t xml:space="preserve">Accidents vasculaires cérébraux autres , score phy &gt;= 9 , score cog &lt;= 4 , score rr &gt;= 91 - niveau 2 </t>
  </si>
  <si>
    <t xml:space="preserve">0148F0 </t>
  </si>
  <si>
    <t xml:space="preserve">Accidents vasculaires cérébraux autres , score phy &gt;= 9 , score cog &gt;= 5 , score rr &gt;= 91 - zéro jour </t>
  </si>
  <si>
    <t xml:space="preserve">0148F1 </t>
  </si>
  <si>
    <t xml:space="preserve">Accidents vasculaires cérébraux autres , score phy &gt;= 9 , score cog &gt;= 5 , score rr &gt;= 91 - niveau 1 </t>
  </si>
  <si>
    <t xml:space="preserve">0148F2 </t>
  </si>
  <si>
    <t xml:space="preserve">Accidents vasculaires cérébraux autres , score phy &gt;= 9 , score cog &gt;= 5 , score rr &gt;= 91 - niveau 2 </t>
  </si>
  <si>
    <t xml:space="preserve">0203B0 </t>
  </si>
  <si>
    <t xml:space="preserve">Affections oculaires , hors post-chir - zéro jour </t>
  </si>
  <si>
    <t xml:space="preserve">0303B0 </t>
  </si>
  <si>
    <t xml:space="preserve">Tumeurs malignes des voies aérodigestives supérieures , score phy &gt;= 5 - zéro jour </t>
  </si>
  <si>
    <t xml:space="preserve">0306A0 </t>
  </si>
  <si>
    <t xml:space="preserve">Affections non malignes des oreilles, du nez, de la gorge, de la bouche et des dents , age &lt;= 17 - zéro jour </t>
  </si>
  <si>
    <t xml:space="preserve">0306B0 </t>
  </si>
  <si>
    <t xml:space="preserve">Affections non malignes des oreilles, du nez, de la gorge, de la bouche et des dents , age &gt;= 18 - zéro jour </t>
  </si>
  <si>
    <t xml:space="preserve">0403A0 </t>
  </si>
  <si>
    <t xml:space="preserve">Tumeurs malignes de l'appareil respiratoire , score phy &lt;= 4 - zéro jour </t>
  </si>
  <si>
    <t xml:space="preserve">0403C1 </t>
  </si>
  <si>
    <t xml:space="preserve">Tumeurs malignes de l'appareil respiratoire , score phy &gt;= 5 , score cog &gt;= 3 - niveau 1 </t>
  </si>
  <si>
    <t xml:space="preserve">0403C2 </t>
  </si>
  <si>
    <t xml:space="preserve">Tumeurs malignes de l'appareil respiratoire , score phy &gt;= 5 , score cog &gt;= 3 - niveau 2 </t>
  </si>
  <si>
    <t xml:space="preserve">0406A0 </t>
  </si>
  <si>
    <t xml:space="preserve">Insuffisances respiratoires chroniques et bronchopathies obstructives , score phy &lt;= 4 , score cog &lt;= 2 - zéro jour </t>
  </si>
  <si>
    <t xml:space="preserve">0406A1 </t>
  </si>
  <si>
    <t xml:space="preserve">Insuffisances respiratoires chroniques et bronchopathies obstructives , score phy &lt;= 4 , score cog &lt;= 2 - niveau 1 </t>
  </si>
  <si>
    <t xml:space="preserve">0406B0 </t>
  </si>
  <si>
    <t xml:space="preserve">Insuffisances respiratoires chroniques et bronchopathies obstructives , score phy &lt;= 4 , score cog &gt;= 3 - zéro jour </t>
  </si>
  <si>
    <t xml:space="preserve">0406B1 </t>
  </si>
  <si>
    <t xml:space="preserve">Insuffisances respiratoires chroniques et bronchopathies obstructives , score phy &lt;= 4 , score cog &gt;= 3 - niveau 1 </t>
  </si>
  <si>
    <t xml:space="preserve">0406C0 </t>
  </si>
  <si>
    <t xml:space="preserve">Insuffisances respiratoires chroniques et bronchopathies obstructives , score phy &gt;= 5 , score cog &lt;= 2 - zéro jour </t>
  </si>
  <si>
    <t xml:space="preserve">0406C1 </t>
  </si>
  <si>
    <t xml:space="preserve">Insuffisances respiratoires chroniques et bronchopathies obstructives , score phy &gt;= 5 , score cog &lt;= 2 - niveau 1 </t>
  </si>
  <si>
    <t xml:space="preserve">0406C2 </t>
  </si>
  <si>
    <t xml:space="preserve">Insuffisances respiratoires chroniques et bronchopathies obstructives , score phy &gt;= 5 , score cog &lt;= 2 - niveau 2 </t>
  </si>
  <si>
    <t xml:space="preserve">0406D0 </t>
  </si>
  <si>
    <t xml:space="preserve">Insuffisances respiratoires chroniques et bronchopathies obstructives , score phy &gt;= 5 , score cog &gt;= 3 - zéro jour </t>
  </si>
  <si>
    <t xml:space="preserve">0406D1 </t>
  </si>
  <si>
    <t xml:space="preserve">Insuffisances respiratoires chroniques et bronchopathies obstructives , score phy &gt;= 5 , score cog &gt;= 3 - niveau 1 </t>
  </si>
  <si>
    <t xml:space="preserve">0406D2 </t>
  </si>
  <si>
    <t xml:space="preserve">Insuffisances respiratoires chroniques et bronchopathies obstructives , score phy &gt;= 5 , score cog &gt;= 3 - niveau 2 </t>
  </si>
  <si>
    <t xml:space="preserve">0409B0 </t>
  </si>
  <si>
    <t xml:space="preserve">Asthmes , age &gt;= 18 - zéro jour </t>
  </si>
  <si>
    <t xml:space="preserve">0415A0 </t>
  </si>
  <si>
    <t xml:space="preserve">Infections broncho-pulmonaires (non tuberculeuses) , score phy &lt;= 12 - zéro jour </t>
  </si>
  <si>
    <t xml:space="preserve">0415A2 </t>
  </si>
  <si>
    <t xml:space="preserve">Infections broncho-pulmonaires (non tuberculeuses) , score phy &lt;= 12 - niveau 2 </t>
  </si>
  <si>
    <t xml:space="preserve">0415B2 </t>
  </si>
  <si>
    <t xml:space="preserve">Infections broncho-pulmonaires (non tuberculeuses) , score phy &gt;= 13 - niveau 2 </t>
  </si>
  <si>
    <t xml:space="preserve">0418B2 </t>
  </si>
  <si>
    <t xml:space="preserve">Embolies pulmonaires , score phy &gt;= 9 - niveau 2 </t>
  </si>
  <si>
    <t xml:space="preserve">0424A0 </t>
  </si>
  <si>
    <t xml:space="preserve">Autres affections de l'appareil respiratoire , score phy &lt;= 12 - zéro jour </t>
  </si>
  <si>
    <t xml:space="preserve">0424A1 </t>
  </si>
  <si>
    <t xml:space="preserve">Autres affections de l'appareil respiratoire , score phy &lt;= 12 - niveau 1 </t>
  </si>
  <si>
    <t xml:space="preserve">0424B1 </t>
  </si>
  <si>
    <t xml:space="preserve">Autres affections de l'appareil respiratoire , score phy &gt;= 13 - niveau 1 </t>
  </si>
  <si>
    <t xml:space="preserve">0424B2 </t>
  </si>
  <si>
    <t xml:space="preserve">Autres affections de l'appareil respiratoire , score phy &gt;= 13 - niveau 2 </t>
  </si>
  <si>
    <t xml:space="preserve">0503A0 </t>
  </si>
  <si>
    <t xml:space="preserve">Valvulopathies , score rr &lt;= 60 - zéro jour </t>
  </si>
  <si>
    <t xml:space="preserve">0503A2 </t>
  </si>
  <si>
    <t xml:space="preserve">Valvulopathies , score rr &lt;= 60 - niveau 2 </t>
  </si>
  <si>
    <t xml:space="preserve">0503B0 </t>
  </si>
  <si>
    <t xml:space="preserve">Valvulopathies , score rr &gt;= 61 - zéro jour </t>
  </si>
  <si>
    <t xml:space="preserve">0506A0 </t>
  </si>
  <si>
    <t xml:space="preserve">Coronaropathies avec pontage , score rr &lt;= 60 - zéro jour </t>
  </si>
  <si>
    <t xml:space="preserve">0506A1 </t>
  </si>
  <si>
    <t xml:space="preserve">Coronaropathies avec pontage , score rr &lt;= 60 - niveau 1 </t>
  </si>
  <si>
    <t xml:space="preserve">0506B0 </t>
  </si>
  <si>
    <t xml:space="preserve">Coronaropathies avec pontage , score rr &gt;= 61 - zéro jour </t>
  </si>
  <si>
    <t xml:space="preserve">0506B1 </t>
  </si>
  <si>
    <t xml:space="preserve">Coronaropathies avec pontage , score rr &gt;= 61 - niveau 1 </t>
  </si>
  <si>
    <t xml:space="preserve">0509A0 </t>
  </si>
  <si>
    <t xml:space="preserve">Coronaropathies (à l_x001A_exclusion des coronaropathies avec pontage) , score phy &lt;= 8 , score rr &lt;= 90 - zéro jour </t>
  </si>
  <si>
    <t xml:space="preserve">0509B0 </t>
  </si>
  <si>
    <t xml:space="preserve">Coronaropathies (à l_x001A_exclusion des coronaropathies avec pontage) , score phy &lt;= 8 , score rr &gt;= 91 - zéro jour </t>
  </si>
  <si>
    <t xml:space="preserve">0509B1 </t>
  </si>
  <si>
    <t xml:space="preserve">Coronaropathies (à l_x001A_exclusion des coronaropathies avec pontage) , score phy &lt;= 8 , score rr &gt;= 91 - niveau 1 </t>
  </si>
  <si>
    <t xml:space="preserve">0509C1 </t>
  </si>
  <si>
    <t xml:space="preserve">Coronaropathies (à l_x001A_exclusion des coronaropathies avec pontage) , score phy &gt;= 9 , score rr &lt;= 60 - niveau 1 </t>
  </si>
  <si>
    <t xml:space="preserve">0512A0 </t>
  </si>
  <si>
    <t xml:space="preserve">Insuffisances cardiaques , score phy &lt;= 12 - zéro jour </t>
  </si>
  <si>
    <t xml:space="preserve">0512A1 </t>
  </si>
  <si>
    <t xml:space="preserve">Insuffisances cardiaques , score phy &lt;= 12 - niveau 1 </t>
  </si>
  <si>
    <t xml:space="preserve">0512A2 </t>
  </si>
  <si>
    <t xml:space="preserve">Insuffisances cardiaques , score phy &lt;= 12 - niveau 2 </t>
  </si>
  <si>
    <t xml:space="preserve">0512B1 </t>
  </si>
  <si>
    <t xml:space="preserve">Insuffisances cardiaques , score phy &gt;= 13 - niveau 1 </t>
  </si>
  <si>
    <t xml:space="preserve">0512B2 </t>
  </si>
  <si>
    <t xml:space="preserve">Insuffisances cardiaques , score phy &gt;= 13 - niveau 2 </t>
  </si>
  <si>
    <t xml:space="preserve">0515A0 </t>
  </si>
  <si>
    <t xml:space="preserve">Artériopathies (à l_x001A_exclusion des amputations) , score phy &lt;= 8 - zéro jour </t>
  </si>
  <si>
    <t xml:space="preserve">0515A1 </t>
  </si>
  <si>
    <t xml:space="preserve">Artériopathies (à l_x001A_exclusion des amputations) , score phy &lt;= 8 - niveau 1 </t>
  </si>
  <si>
    <t xml:space="preserve">0515B1 </t>
  </si>
  <si>
    <t xml:space="preserve">Artériopathies (à l_x001A_exclusion des amputations) , score phy &gt;= 9 - niveau 1 </t>
  </si>
  <si>
    <t xml:space="preserve">0515B2 </t>
  </si>
  <si>
    <t xml:space="preserve">Artériopathies (à l_x001A_exclusion des amputations) , score phy &gt;= 9 - niveau 2 </t>
  </si>
  <si>
    <t xml:space="preserve">0518A0 </t>
  </si>
  <si>
    <t xml:space="preserve">Autres affections cardiaques , age &lt;= 74 , score phy &lt;= 8 - zéro jour </t>
  </si>
  <si>
    <t xml:space="preserve">0518A1 </t>
  </si>
  <si>
    <t xml:space="preserve">Autres affections cardiaques , age &lt;= 74 , score phy &lt;= 8 - niveau 1 </t>
  </si>
  <si>
    <t xml:space="preserve">0518B0 </t>
  </si>
  <si>
    <t xml:space="preserve">Autres affections cardiaques , age &gt;= 75 , score phy &lt;= 8 - zéro jour </t>
  </si>
  <si>
    <t xml:space="preserve">0518C0 </t>
  </si>
  <si>
    <t xml:space="preserve">Autres affections cardiaques , score phy &gt;= 9 - zéro jour </t>
  </si>
  <si>
    <t xml:space="preserve">0518C1 </t>
  </si>
  <si>
    <t xml:space="preserve">Autres affections cardiaques , score phy &gt;= 9 - niveau 1 </t>
  </si>
  <si>
    <t xml:space="preserve">0518C2 </t>
  </si>
  <si>
    <t xml:space="preserve">Autres affections cardiaques , score phy &gt;= 9 - niveau 2 </t>
  </si>
  <si>
    <t xml:space="preserve">0521B1 </t>
  </si>
  <si>
    <t xml:space="preserve">Autres affections vasculaires , score phy &gt;= 9 - niveau 1 </t>
  </si>
  <si>
    <t xml:space="preserve">0603A2 </t>
  </si>
  <si>
    <t xml:space="preserve">Tumeurs malignes des organes digestifs , score cog &lt;= 2 - niveau 2 </t>
  </si>
  <si>
    <t xml:space="preserve">0603B2 </t>
  </si>
  <si>
    <t xml:space="preserve">Tumeurs malignes des organes digestifs , score cog &gt;= 3 , hors post-chir - niveau 2 </t>
  </si>
  <si>
    <t xml:space="preserve">0603C2 </t>
  </si>
  <si>
    <t xml:space="preserve">Tumeurs malignes des organes digestifs , score cog &gt;= 3 , post-chir - niveau 2 </t>
  </si>
  <si>
    <t xml:space="preserve">0612B1 </t>
  </si>
  <si>
    <t xml:space="preserve">Affections non malignes du foie et du pancréas , score phy &gt;= 9 - niveau 1 </t>
  </si>
  <si>
    <t xml:space="preserve">0617A1 </t>
  </si>
  <si>
    <t xml:space="preserve">Occlusions, perforations et abcès du tube digestif - niveau 1 </t>
  </si>
  <si>
    <t xml:space="preserve">0617A2 </t>
  </si>
  <si>
    <t xml:space="preserve">Occlusions, perforations et abcès du tube digestif - niveau 2 </t>
  </si>
  <si>
    <t xml:space="preserve">0621B1 </t>
  </si>
  <si>
    <t xml:space="preserve">Autres affections des organes digestifs , score phy &gt;= 9 - niveau 1 </t>
  </si>
  <si>
    <t xml:space="preserve">0621B2 </t>
  </si>
  <si>
    <t xml:space="preserve">Autres affections des organes digestifs , score phy &gt;= 9 - niveau 2 </t>
  </si>
  <si>
    <t xml:space="preserve">0803A2 </t>
  </si>
  <si>
    <t xml:space="preserve">Amputations avec préparation du moignon et apprentissage à l utilisation de prothèse , score phy &lt;= 8 - niveau 2 </t>
  </si>
  <si>
    <t xml:space="preserve">0803B1 </t>
  </si>
  <si>
    <t xml:space="preserve">Amputations avec préparation du moignon et apprentissage à l utilisation de prothèse , score phy &gt;= 9 - niveau 1 </t>
  </si>
  <si>
    <t xml:space="preserve">0803D0 </t>
  </si>
  <si>
    <t xml:space="preserve">Amputations sans préparation du moignon, avec apprentissage à l utilisation de prothèse , score cog &gt;= 3 - zéro jour </t>
  </si>
  <si>
    <t xml:space="preserve">0803D2 </t>
  </si>
  <si>
    <t xml:space="preserve">Amputations sans préparation du moignon, avec apprentissage à l utilisation de prothèse , score cog &gt;= 3 - niveau 2 </t>
  </si>
  <si>
    <t xml:space="preserve">0803E0 </t>
  </si>
  <si>
    <t xml:space="preserve">Amputations autres , score phy &lt;= 8 , score rr &lt;= 60 , post-chir - zéro jour </t>
  </si>
  <si>
    <t xml:space="preserve">0803E1 </t>
  </si>
  <si>
    <t xml:space="preserve">Amputations autres , score phy &lt;= 8 , score rr &lt;= 60 , post-chir - niveau 1 </t>
  </si>
  <si>
    <t xml:space="preserve">0803E2 </t>
  </si>
  <si>
    <t xml:space="preserve">Amputations autres , score phy &lt;= 8 , score rr &lt;= 60 , post-chir - niveau 2 </t>
  </si>
  <si>
    <t xml:space="preserve">0803F0 </t>
  </si>
  <si>
    <t xml:space="preserve">Amputations autres , score phy &lt;= 8 , score rr &lt;= 60 , hors post-chir - zéro jour </t>
  </si>
  <si>
    <t xml:space="preserve">0803F1 </t>
  </si>
  <si>
    <t xml:space="preserve">Amputations autres , score phy &lt;= 8 , score rr &lt;= 60 , hors post-chir - niveau 1 </t>
  </si>
  <si>
    <t xml:space="preserve">0803F2 </t>
  </si>
  <si>
    <t xml:space="preserve">Amputations autres , score phy &lt;= 8 , score rr &lt;= 60 , hors post-chir - niveau 2 </t>
  </si>
  <si>
    <t xml:space="preserve">0803G0 </t>
  </si>
  <si>
    <t xml:space="preserve">Amputations autres , score phy &lt;= 8 , score rr &gt;= 61 - zéro jour </t>
  </si>
  <si>
    <t xml:space="preserve">0803G1 </t>
  </si>
  <si>
    <t xml:space="preserve">Amputations autres , score phy &lt;= 8 , score rr &gt;= 61 - niveau 1 </t>
  </si>
  <si>
    <t xml:space="preserve">0803G2 </t>
  </si>
  <si>
    <t xml:space="preserve">Amputations autres , score phy &lt;= 8 , score rr &gt;= 61 - niveau 2 </t>
  </si>
  <si>
    <t xml:space="preserve">0803H1 </t>
  </si>
  <si>
    <t xml:space="preserve">Amputations autres , score phy &gt;= 9 , score rr &lt;= 60 - niveau 1 </t>
  </si>
  <si>
    <t xml:space="preserve">0803I0 </t>
  </si>
  <si>
    <t xml:space="preserve">Amputations autres , score phy &gt;= 9 , score rr &gt;= 61 , hors post-chir - zéro jour </t>
  </si>
  <si>
    <t xml:space="preserve">0803J2 </t>
  </si>
  <si>
    <t xml:space="preserve">Amputations autres , score phy &gt;= 9 , score rr &gt;= 61 , post-chir - niveau 2 </t>
  </si>
  <si>
    <t xml:space="preserve">0818A0 </t>
  </si>
  <si>
    <t xml:space="preserve">Infections ostéo-articulaires , score phy &lt;= 8 - zéro jour </t>
  </si>
  <si>
    <t xml:space="preserve">0818A1 </t>
  </si>
  <si>
    <t xml:space="preserve">Infections ostéo-articulaires , score phy &lt;= 8 - niveau 1 </t>
  </si>
  <si>
    <t xml:space="preserve">0818B1 </t>
  </si>
  <si>
    <t xml:space="preserve">Infections ostéo-articulaires , score phy [9,12] - niveau 1 </t>
  </si>
  <si>
    <t xml:space="preserve">0818B2 </t>
  </si>
  <si>
    <t xml:space="preserve">Infections ostéo-articulaires , score phy [9,12] - niveau 2 </t>
  </si>
  <si>
    <t xml:space="preserve">0818C2 </t>
  </si>
  <si>
    <t xml:space="preserve">Infections ostéo-articulaires , score phy &gt;= 13 , post-chir - niveau 2 </t>
  </si>
  <si>
    <t xml:space="preserve">0818D2 </t>
  </si>
  <si>
    <t xml:space="preserve">Infections ostéo-articulaires , score phy &gt;= 13 , hors post-chir - niveau 2 </t>
  </si>
  <si>
    <t xml:space="preserve">0821A0 </t>
  </si>
  <si>
    <t xml:space="preserve">Tumeurs malignes des os et des tissus mous , score phy &lt;= 8 - zéro jour </t>
  </si>
  <si>
    <t xml:space="preserve">0821B1 </t>
  </si>
  <si>
    <t xml:space="preserve">Tumeurs malignes des os et des tissus mous , score phy &gt;= 9 - niveau 1 </t>
  </si>
  <si>
    <t xml:space="preserve">0821B2 </t>
  </si>
  <si>
    <t xml:space="preserve">Tumeurs malignes des os et des tissus mous , score phy &gt;= 9 - niveau 2 </t>
  </si>
  <si>
    <t xml:space="preserve">0827A0 </t>
  </si>
  <si>
    <t xml:space="preserve">Complications mécaniques d'implants ostéo-articulaires , score phy &lt;= 8 - zéro jour </t>
  </si>
  <si>
    <t xml:space="preserve">0827A1 </t>
  </si>
  <si>
    <t xml:space="preserve">Complications mécaniques d'implants ostéo-articulaires , score phy &lt;= 8 - niveau 1 </t>
  </si>
  <si>
    <t xml:space="preserve">0827B0 </t>
  </si>
  <si>
    <t xml:space="preserve">Complications mécaniques d'implants ostéo-articulaires , score phy [9,12] - zéro jour </t>
  </si>
  <si>
    <t xml:space="preserve">0827C1 </t>
  </si>
  <si>
    <t xml:space="preserve">Complications mécaniques d'implants ostéo-articulaires , score phy &gt;= 13 , score rr &lt;= 60 - niveau 1 </t>
  </si>
  <si>
    <t xml:space="preserve">0831A0 </t>
  </si>
  <si>
    <t xml:space="preserve">Fractures de l_x001A_extrémité supérieure du fémur avec implant articulaire  , score phy &lt;= 8 - zéro jour </t>
  </si>
  <si>
    <t xml:space="preserve">0831A1 </t>
  </si>
  <si>
    <t xml:space="preserve">Fractures de l_x001A_extrémité supérieure du fémur avec implant articulaire  , score phy &lt;= 8 - niveau 1 </t>
  </si>
  <si>
    <t xml:space="preserve">0831B0 </t>
  </si>
  <si>
    <t xml:space="preserve">Fractures de l_x001A_extrémité supérieure du fémur avec implant articulaire  , score phy [9,12] - zéro jour </t>
  </si>
  <si>
    <t xml:space="preserve">0831B1 </t>
  </si>
  <si>
    <t xml:space="preserve">Fractures de l_x001A_extrémité supérieure du fémur avec implant articulaire  , score phy [9,12] - niveau 1 </t>
  </si>
  <si>
    <t xml:space="preserve">0831B2 </t>
  </si>
  <si>
    <t xml:space="preserve">Fractures de l_x001A_extrémité supérieure du fémur avec implant articulaire  , score phy [9,12] - niveau 2 </t>
  </si>
  <si>
    <t xml:space="preserve">0831C1 </t>
  </si>
  <si>
    <t xml:space="preserve">Fractures de l_x001A_extrémité supérieure du fémur avec implant articulaire  , score phy &gt;= 13 - niveau 1 </t>
  </si>
  <si>
    <t xml:space="preserve">0831C2 </t>
  </si>
  <si>
    <t xml:space="preserve">Fractures de l_x001A_extrémité supérieure du fémur avec implant articulaire  , score phy &gt;= 13 - niveau 2 </t>
  </si>
  <si>
    <t xml:space="preserve">0833A0 </t>
  </si>
  <si>
    <t xml:space="preserve">Fractures du membre inférieur , score phy &lt;= 4 , post-chir - zéro jour </t>
  </si>
  <si>
    <t xml:space="preserve">0833B0 </t>
  </si>
  <si>
    <t xml:space="preserve">Fractures du membre inférieur , score phy &lt;= 4 , hors post-chir - zéro jour </t>
  </si>
  <si>
    <t xml:space="preserve">0833C0 </t>
  </si>
  <si>
    <t xml:space="preserve">Fractures du membre inférieur , score phy [5,8] - zéro jour </t>
  </si>
  <si>
    <t xml:space="preserve">0833C1 </t>
  </si>
  <si>
    <t xml:space="preserve">Fractures du membre inférieur , score phy [5,8] - niveau 1 </t>
  </si>
  <si>
    <t xml:space="preserve">0833D0 </t>
  </si>
  <si>
    <t xml:space="preserve">Fractures du membre inférieur , score phy &gt;= 9 - zéro jour </t>
  </si>
  <si>
    <t xml:space="preserve">0833D1 </t>
  </si>
  <si>
    <t xml:space="preserve">Fractures du membre inférieur , score phy &gt;= 9 - niveau 1 </t>
  </si>
  <si>
    <t xml:space="preserve">0833D2 </t>
  </si>
  <si>
    <t xml:space="preserve">Fractures du membre inférieur , score phy &gt;= 9 - niveau 2 </t>
  </si>
  <si>
    <t xml:space="preserve">0836A0 </t>
  </si>
  <si>
    <t xml:space="preserve">Fractures du membre supérieur , score phy &lt;= 4 , score rr &lt;= 60 - zéro jour </t>
  </si>
  <si>
    <t xml:space="preserve">0836B0 </t>
  </si>
  <si>
    <t xml:space="preserve">Fractures du membre supérieur , score phy &lt;= 4 , score rr &gt;= 61 - zéro jour </t>
  </si>
  <si>
    <t xml:space="preserve">0836C0 </t>
  </si>
  <si>
    <t xml:space="preserve">Fractures du membre supérieur , score phy [5,8] , score rr &lt;= 60 - zéro jour </t>
  </si>
  <si>
    <t xml:space="preserve">0836D0 </t>
  </si>
  <si>
    <t xml:space="preserve">Fractures du membre supérieur , score phy [5,8] , score rr &gt;= 61 - zéro jour </t>
  </si>
  <si>
    <t xml:space="preserve">0836E1 </t>
  </si>
  <si>
    <t xml:space="preserve">Fractures du membre supérieur , score phy &gt;= 9 , score rr &lt;= 60 - niveau 1 </t>
  </si>
  <si>
    <t xml:space="preserve">0836F2 </t>
  </si>
  <si>
    <t xml:space="preserve">Fractures du membre supérieur , score phy &gt;= 9 , score rr &gt;= 61 - niveau 2 </t>
  </si>
  <si>
    <t xml:space="preserve">0837A0 </t>
  </si>
  <si>
    <t xml:space="preserve">Autres lésions traumatiques ostéo-articulaires , score phy &lt;= 4 , hors post-chir - zéro jour </t>
  </si>
  <si>
    <t xml:space="preserve">0837B0 </t>
  </si>
  <si>
    <t xml:space="preserve">Autres lésions traumatiques ostéo-articulaires , score phy [5,8] , hors post-chir - zéro jour </t>
  </si>
  <si>
    <t xml:space="preserve">0837C0 </t>
  </si>
  <si>
    <t xml:space="preserve">Autres lésions traumatiques ostéo-articulaires , score phy &lt;= 8 , post-chir - zéro jour </t>
  </si>
  <si>
    <t xml:space="preserve">0837D1 </t>
  </si>
  <si>
    <t xml:space="preserve">Autres lésions traumatiques ostéo-articulaires , score phy &gt;= 9 , score rr &lt;= 60 - niveau 1 </t>
  </si>
  <si>
    <t xml:space="preserve">0837D2 </t>
  </si>
  <si>
    <t xml:space="preserve">Autres lésions traumatiques ostéo-articulaires , score phy &gt;= 9 , score rr &lt;= 60 - niveau 2 </t>
  </si>
  <si>
    <t xml:space="preserve">0838A0 </t>
  </si>
  <si>
    <t xml:space="preserve">Lésions articulaires et ligamentaires de l_x001A_épaule , score phy &lt;= 4 - zéro jour </t>
  </si>
  <si>
    <t xml:space="preserve">0838B0 </t>
  </si>
  <si>
    <t xml:space="preserve">Lésions articulaires et ligamentaires de l_x001A_épaule , score phy [5,12] - zéro jour </t>
  </si>
  <si>
    <t xml:space="preserve">0839A0 </t>
  </si>
  <si>
    <t xml:space="preserve">Lésions articulaires et ligamentaires du genou , score phy &lt;= 4 , score rr &lt;= 120 - zéro jour </t>
  </si>
  <si>
    <t xml:space="preserve">0839B0 </t>
  </si>
  <si>
    <t xml:space="preserve">Lésions articulaires et ligamentaires du genou , score phy &lt;= 4 , score rr &gt;= 121 - zéro jour </t>
  </si>
  <si>
    <t xml:space="preserve">0839C0 </t>
  </si>
  <si>
    <t xml:space="preserve">Lésions articulaires et ligamentaires du genou , score phy [5,8] , score rr &lt;= 120 - zéro jour </t>
  </si>
  <si>
    <t xml:space="preserve">0839C1 </t>
  </si>
  <si>
    <t xml:space="preserve">Lésions articulaires et ligamentaires du genou , score phy [5,8] , score rr &lt;= 120 - niveau 1 </t>
  </si>
  <si>
    <t xml:space="preserve">0839D0 </t>
  </si>
  <si>
    <t xml:space="preserve">Lésions articulaires et ligamentaires du genou , score phy [5,8] , score rr &gt;= 121 - zéro jour </t>
  </si>
  <si>
    <t xml:space="preserve">0839E0 </t>
  </si>
  <si>
    <t xml:space="preserve">Lésions articulaires et ligamentaires du genou , score phy &gt;= 9 , score rr &lt;= 120 - zéro jour </t>
  </si>
  <si>
    <t xml:space="preserve">0839E1 </t>
  </si>
  <si>
    <t xml:space="preserve">Lésions articulaires et ligamentaires du genou , score phy &gt;= 9 , score rr &lt;= 120 - niveau 1 </t>
  </si>
  <si>
    <t xml:space="preserve">0840A0 </t>
  </si>
  <si>
    <t xml:space="preserve">Arthroses de la hanche avec implant articulaire , score phy &lt;= 8 - zéro jour </t>
  </si>
  <si>
    <t xml:space="preserve">0840A1 </t>
  </si>
  <si>
    <t xml:space="preserve">Arthroses de la hanche avec implant articulaire , score phy &lt;= 8 - niveau 1 </t>
  </si>
  <si>
    <t xml:space="preserve">0840B0 </t>
  </si>
  <si>
    <t xml:space="preserve">Arthroses de la hanche avec implant articulaire , score phy [9,12] - zéro jour </t>
  </si>
  <si>
    <t xml:space="preserve">0840B1 </t>
  </si>
  <si>
    <t xml:space="preserve">Arthroses de la hanche avec implant articulaire , score phy [9,12] - niveau 1 </t>
  </si>
  <si>
    <t xml:space="preserve">0840C2 </t>
  </si>
  <si>
    <t xml:space="preserve">Arthroses de la hanche avec implant articulaire , score phy &gt;= 13 - niveau 2 </t>
  </si>
  <si>
    <t xml:space="preserve">0841A0 </t>
  </si>
  <si>
    <t xml:space="preserve">Arthroses du genou avec implant articulaire , score phy &lt;= 8 - zéro jour </t>
  </si>
  <si>
    <t xml:space="preserve">0841A2 </t>
  </si>
  <si>
    <t xml:space="preserve">Arthroses du genou avec implant articulaire , score phy &lt;= 8 - niveau 2 </t>
  </si>
  <si>
    <t xml:space="preserve">0841B0 </t>
  </si>
  <si>
    <t xml:space="preserve">Arthroses du genou avec implant articulaire , score phy [9,12] - zéro jour </t>
  </si>
  <si>
    <t xml:space="preserve">0841B1 </t>
  </si>
  <si>
    <t xml:space="preserve">Arthroses du genou avec implant articulaire , score phy [9,12] - niveau 1 </t>
  </si>
  <si>
    <t xml:space="preserve">0841B2 </t>
  </si>
  <si>
    <t xml:space="preserve">Arthroses du genou avec implant articulaire , score phy [9,12] - niveau 2 </t>
  </si>
  <si>
    <t xml:space="preserve">0841C1 </t>
  </si>
  <si>
    <t xml:space="preserve">Arthroses du genou avec implant articulaire , score phy &gt;= 13 - niveau 1 </t>
  </si>
  <si>
    <t xml:space="preserve">0841C2 </t>
  </si>
  <si>
    <t xml:space="preserve">Arthroses du genou avec implant articulaire , score phy &gt;= 13 - niveau 2 </t>
  </si>
  <si>
    <t xml:space="preserve">0843A0 </t>
  </si>
  <si>
    <t xml:space="preserve">Arthroses de l_x001A_épaule avec implant articulaire , score phy &lt;= 8 - zéro jour </t>
  </si>
  <si>
    <t xml:space="preserve">0843A1 </t>
  </si>
  <si>
    <t xml:space="preserve">Arthroses de l_x001A_épaule avec implant articulaire , score phy &lt;= 8 - niveau 1 </t>
  </si>
  <si>
    <t xml:space="preserve">0843B1 </t>
  </si>
  <si>
    <t xml:space="preserve">Arthroses de l_x001A_épaule avec implant articulaire , score phy &gt;= 9 - niveau 1 </t>
  </si>
  <si>
    <t xml:space="preserve">0869A0 </t>
  </si>
  <si>
    <t xml:space="preserve">Autres affections du système ostéo-articulaire , score phy &lt;= 8 - zéro jour </t>
  </si>
  <si>
    <t xml:space="preserve">0869A1 </t>
  </si>
  <si>
    <t xml:space="preserve">Autres affections du système ostéo-articulaire , score phy &lt;= 8 - niveau 1 </t>
  </si>
  <si>
    <t xml:space="preserve">0869B0 </t>
  </si>
  <si>
    <t xml:space="preserve">Autres affections du système ostéo-articulaire , score phy &gt;= 9 - zéro jour </t>
  </si>
  <si>
    <t xml:space="preserve">0870A0 </t>
  </si>
  <si>
    <t xml:space="preserve">Fractures compliquées , score phy &lt;= 8 - zéro jour </t>
  </si>
  <si>
    <t xml:space="preserve">0870C1 </t>
  </si>
  <si>
    <t xml:space="preserve">Fractures compliquées , score phy &gt;= 13 - niveau 1 </t>
  </si>
  <si>
    <t xml:space="preserve">0871A0 </t>
  </si>
  <si>
    <t xml:space="preserve">Fractures multiples , score phy &lt;= 8 , post-chir - zéro jour </t>
  </si>
  <si>
    <t xml:space="preserve">0871B0 </t>
  </si>
  <si>
    <t xml:space="preserve">Fractures multiples , score phy &lt;= 8 , hors post-chir - zéro jour </t>
  </si>
  <si>
    <t xml:space="preserve">0871C0 </t>
  </si>
  <si>
    <t xml:space="preserve">Fractures multiples , score phy [9,12] , score rr &lt;= 60 - zéro jour </t>
  </si>
  <si>
    <t xml:space="preserve">0871D0 </t>
  </si>
  <si>
    <t xml:space="preserve">Fractures multiples , score phy [9,12] , score rr &gt;= 61 - zéro jour </t>
  </si>
  <si>
    <t xml:space="preserve">0871D1 </t>
  </si>
  <si>
    <t xml:space="preserve">Fractures multiples , score phy [9,12] , score rr &gt;= 61 - niveau 1 </t>
  </si>
  <si>
    <t xml:space="preserve">0871D2 </t>
  </si>
  <si>
    <t xml:space="preserve">Fractures multiples , score phy [9,12] , score rr &gt;= 61 - niveau 2 </t>
  </si>
  <si>
    <t xml:space="preserve">0871E1 </t>
  </si>
  <si>
    <t xml:space="preserve">Fractures multiples , score phy &gt;= 13 , score rr &lt;= 90 - niveau 1 </t>
  </si>
  <si>
    <t xml:space="preserve">0871E2 </t>
  </si>
  <si>
    <t xml:space="preserve">Fractures multiples , score phy &gt;= 13 , score rr &lt;= 90 - niveau 2 </t>
  </si>
  <si>
    <t xml:space="preserve">0872A0 </t>
  </si>
  <si>
    <t xml:space="preserve">Fractures de l_x001A_extrémité supérieure du fémur (à l_x001A_exclusion des FESF avec implant articulaire) , score phy &lt;= 8 - zéro jour </t>
  </si>
  <si>
    <t xml:space="preserve">0872B0 </t>
  </si>
  <si>
    <t xml:space="preserve">Fractures de l_x001A_extrémité supérieure du fémur (à l_x001A_exclusion des FESF avec implant articulaire) , score phy &gt;= 9 - zéro jour </t>
  </si>
  <si>
    <t xml:space="preserve">0874A0 </t>
  </si>
  <si>
    <t xml:space="preserve">Lésions traumatiques de la colonne vertébrale et du bassin (à l_x001A_exclusion des LT sévères de la colonne vertébrale) , score phy &lt;= 8 - zéro jour </t>
  </si>
  <si>
    <t xml:space="preserve">0874A1 </t>
  </si>
  <si>
    <t xml:space="preserve">Lésions traumatiques de la colonne vertébrale et du bassin (à l_x001A_exclusion des LT sévères de la colonne vertébrale) , score phy &lt;= 8 - niveau 1 </t>
  </si>
  <si>
    <t xml:space="preserve">0874B0 </t>
  </si>
  <si>
    <t xml:space="preserve">Lésions traumatiques de la colonne vertébrale et du bassin (à l_x001A_exclusion des LT sévères de la colonne vertébrale) , score phy [9,12] - zéro jour </t>
  </si>
  <si>
    <t xml:space="preserve">0874B1 </t>
  </si>
  <si>
    <t xml:space="preserve">Lésions traumatiques de la colonne vertébrale et du bassin (à l_x001A_exclusion des LT sévères de la colonne vertébrale) , score phy [9,12] - niveau 1 </t>
  </si>
  <si>
    <t xml:space="preserve">0874B2 </t>
  </si>
  <si>
    <t xml:space="preserve">Lésions traumatiques de la colonne vertébrale et du bassin (à l_x001A_exclusion des LT sévères de la colonne vertébrale) , score phy [9,12] - niveau 2 </t>
  </si>
  <si>
    <t xml:space="preserve">0874C1 </t>
  </si>
  <si>
    <t xml:space="preserve">Lésions traumatiques de la colonne vertébrale et du bassin (à l_x001A_exclusion des LT sévères de la colonne vertébrale) , score phy &gt;= 13 , score rr &lt;= 60 - niveau 1 </t>
  </si>
  <si>
    <t xml:space="preserve">0874C2 </t>
  </si>
  <si>
    <t xml:space="preserve">Lésions traumatiques de la colonne vertébrale et du bassin (à l_x001A_exclusion des LT sévères de la colonne vertébrale) , score phy &gt;= 13 , score rr &lt;= 60 - niveau 2 </t>
  </si>
  <si>
    <t xml:space="preserve">0874D1 </t>
  </si>
  <si>
    <t xml:space="preserve">Lésions traumatiques de la colonne vertébrale et du bassin (à l_x001A_exclusion des LT sévères de la colonne vertébrale) , score phy &gt;= 13 , score rr &gt;= 61 - niveau 1 </t>
  </si>
  <si>
    <t xml:space="preserve">0874D2 </t>
  </si>
  <si>
    <t xml:space="preserve">Lésions traumatiques de la colonne vertébrale et du bassin (à l_x001A_exclusion des LT sévères de la colonne vertébrale) , score phy &gt;= 13 , score rr &gt;= 61 - niveau 2 </t>
  </si>
  <si>
    <t xml:space="preserve">0875A0 </t>
  </si>
  <si>
    <t xml:space="preserve">Affections du rachis (à l_x001A_exclusion des scolioses et hernies discales) , score phy &lt;= 4 , score rr &lt;= 60 - zéro jour </t>
  </si>
  <si>
    <t xml:space="preserve">0875B0 </t>
  </si>
  <si>
    <t xml:space="preserve">Affections du rachis (à l_x001A_exclusion des scolioses et hernies discales) , score phy &lt;= 4 , score rr &gt;= 61 - zéro jour </t>
  </si>
  <si>
    <t xml:space="preserve">0875B1 </t>
  </si>
  <si>
    <t xml:space="preserve">Affections du rachis (à l_x001A_exclusion des scolioses et hernies discales) , score phy &lt;= 4 , score rr &gt;= 61 - niveau 1 </t>
  </si>
  <si>
    <t xml:space="preserve">0875C0 </t>
  </si>
  <si>
    <t xml:space="preserve">Affections du rachis (à l_x001A_exclusion des scolioses et hernies discales) , score phy [5,8] , score rr &lt;= 60 - zéro jour </t>
  </si>
  <si>
    <t xml:space="preserve">0875C1 </t>
  </si>
  <si>
    <t xml:space="preserve">Affections du rachis (à l_x001A_exclusion des scolioses et hernies discales) , score phy [5,8] , score rr &lt;= 60 - niveau 1 </t>
  </si>
  <si>
    <t xml:space="preserve">0875D0 </t>
  </si>
  <si>
    <t xml:space="preserve">Affections du rachis (à l_x001A_exclusion des scolioses et hernies discales) , score phy [5,8] , score rr &gt;= 61 - zéro jour </t>
  </si>
  <si>
    <t xml:space="preserve">0875E0 </t>
  </si>
  <si>
    <t xml:space="preserve">Affections du rachis (à l_x001A_exclusion des scolioses et hernies discales) , score phy [9,12] , score rr &lt;= 60 - zéro jour </t>
  </si>
  <si>
    <t xml:space="preserve">0875F0 </t>
  </si>
  <si>
    <t xml:space="preserve">Affections du rachis (à l_x001A_exclusion des scolioses et hernies discales) , score phy [9,12] , score rr &gt;= 61 - zéro jour </t>
  </si>
  <si>
    <t xml:space="preserve">0875G1 </t>
  </si>
  <si>
    <t xml:space="preserve">Affections du rachis (à l_x001A_exclusion des scolioses et hernies discales) , score phy &gt;= 13 , score rr &lt;= 60 - niveau 1 </t>
  </si>
  <si>
    <t xml:space="preserve">0876A0 </t>
  </si>
  <si>
    <t xml:space="preserve">Scolioses, hernies discales et autres dorsalgies , age &lt;= 17 , score rr &lt;= 90 - zéro jour </t>
  </si>
  <si>
    <t xml:space="preserve">0876A1 </t>
  </si>
  <si>
    <t xml:space="preserve">Scolioses, hernies discales et autres dorsalgies , age &lt;= 17 , score rr &lt;= 90 - niveau 1 </t>
  </si>
  <si>
    <t xml:space="preserve">0876A2 </t>
  </si>
  <si>
    <t xml:space="preserve">Scolioses, hernies discales et autres dorsalgies , age &lt;= 17 , score rr &lt;= 90 - niveau 2 </t>
  </si>
  <si>
    <t xml:space="preserve">0876B0 </t>
  </si>
  <si>
    <t xml:space="preserve">Scolioses, hernies discales et autres dorsalgies , age &lt;= 17 , score rr &gt;= 91 - zéro jour </t>
  </si>
  <si>
    <t xml:space="preserve">0876B1 </t>
  </si>
  <si>
    <t xml:space="preserve">Scolioses, hernies discales et autres dorsalgies , age &lt;= 17 , score rr &gt;= 91 - niveau 1 </t>
  </si>
  <si>
    <t xml:space="preserve">0876C0 </t>
  </si>
  <si>
    <t xml:space="preserve">Scolioses, hernies discales et autres dorsalgies , age &gt;= 18 , score phy &lt;= 8 , score rr &lt;= 90 - zéro jour </t>
  </si>
  <si>
    <t xml:space="preserve">0876C1 </t>
  </si>
  <si>
    <t xml:space="preserve">Scolioses, hernies discales et autres dorsalgies , age &gt;= 18 , score phy &lt;= 8 , score rr &lt;= 90 - niveau 1 </t>
  </si>
  <si>
    <t xml:space="preserve">0876C2 </t>
  </si>
  <si>
    <t xml:space="preserve">Scolioses, hernies discales et autres dorsalgies , age &gt;= 18 , score phy &lt;= 8 , score rr &lt;= 90 - niveau 2 </t>
  </si>
  <si>
    <t xml:space="preserve">0876D0 </t>
  </si>
  <si>
    <t xml:space="preserve">Scolioses, hernies discales et autres dorsalgies , age &gt;= 18 , score phy &lt;= 8 , score rr &gt;= 91 - zéro jour </t>
  </si>
  <si>
    <t xml:space="preserve">0876D1 </t>
  </si>
  <si>
    <t xml:space="preserve">Scolioses, hernies discales et autres dorsalgies , age &gt;= 18 , score phy &lt;= 8 , score rr &gt;= 91 - niveau 1 </t>
  </si>
  <si>
    <t xml:space="preserve">0876E0 </t>
  </si>
  <si>
    <t xml:space="preserve">Scolioses, hernies discales et autres dorsalgies , age &gt;= 18 , score phy [9,12] , score rr &lt;= 90 - zéro jour </t>
  </si>
  <si>
    <t xml:space="preserve">0877A0 </t>
  </si>
  <si>
    <t xml:space="preserve">Arthropathies (à l_x001A_exclusion des arthropathies infectieuses) , score phy &lt;= 8 - zéro jour </t>
  </si>
  <si>
    <t xml:space="preserve">0877B0 </t>
  </si>
  <si>
    <t xml:space="preserve">Arthropathies (à l_x001A_exclusion des arthropathies infectieuses) , score phy [9,12] - zéro jour </t>
  </si>
  <si>
    <t xml:space="preserve">0877B1 </t>
  </si>
  <si>
    <t xml:space="preserve">Arthropathies (à l_x001A_exclusion des arthropathies infectieuses) , score phy [9,12] - niveau 1 </t>
  </si>
  <si>
    <t xml:space="preserve">0877B2 </t>
  </si>
  <si>
    <t xml:space="preserve">Arthropathies (à l_x001A_exclusion des arthropathies infectieuses) , score phy [9,12] - niveau 2 </t>
  </si>
  <si>
    <t xml:space="preserve">0877C0 </t>
  </si>
  <si>
    <t xml:space="preserve">Arthropathies (à l_x001A_exclusion des arthropathies infectieuses) , score phy &gt;= 13 - zéro jour </t>
  </si>
  <si>
    <t xml:space="preserve">0877C1 </t>
  </si>
  <si>
    <t xml:space="preserve">Arthropathies (à l_x001A_exclusion des arthropathies infectieuses) , score phy &gt;= 13 - niveau 1 </t>
  </si>
  <si>
    <t xml:space="preserve">0877C2 </t>
  </si>
  <si>
    <t xml:space="preserve">Arthropathies (à l_x001A_exclusion des arthropathies infectieuses) , score phy &gt;= 13 - niveau 2 </t>
  </si>
  <si>
    <t xml:space="preserve">0878A0 </t>
  </si>
  <si>
    <t xml:space="preserve">Ostéopathies , age &lt;= 17 - zéro jour </t>
  </si>
  <si>
    <t xml:space="preserve">0878A1 </t>
  </si>
  <si>
    <t xml:space="preserve">Ostéopathies , age &lt;= 17 - niveau 1 </t>
  </si>
  <si>
    <t xml:space="preserve">0878A2 </t>
  </si>
  <si>
    <t xml:space="preserve">Ostéopathies , age &lt;= 17 - niveau 2 </t>
  </si>
  <si>
    <t xml:space="preserve">0878B0 </t>
  </si>
  <si>
    <t xml:space="preserve">Ostéopathies , age &gt;= 18 , score phy &lt;= 4 - zéro jour </t>
  </si>
  <si>
    <t xml:space="preserve">0878C0 </t>
  </si>
  <si>
    <t xml:space="preserve">Ostéopathies , age &gt;= 18 , score phy [5,8] - zéro jour </t>
  </si>
  <si>
    <t xml:space="preserve">0878C1 </t>
  </si>
  <si>
    <t xml:space="preserve">Ostéopathies , age &gt;= 18 , score phy [5,8] - niveau 1 </t>
  </si>
  <si>
    <t xml:space="preserve">0878E0 </t>
  </si>
  <si>
    <t xml:space="preserve">Ostéopathies , age &gt;= 18 , score phy [9,12] , hors post-chir - zéro jour </t>
  </si>
  <si>
    <t xml:space="preserve">0878F1 </t>
  </si>
  <si>
    <t xml:space="preserve">Ostéopathies , age &gt;= 18 , score phy &gt;= 13 - niveau 1 </t>
  </si>
  <si>
    <t xml:space="preserve">0903B0 </t>
  </si>
  <si>
    <t xml:space="preserve">Brûlures , age &gt;= 18 - zéro jour </t>
  </si>
  <si>
    <t xml:space="preserve">0906A0 </t>
  </si>
  <si>
    <t xml:space="preserve">Ulcères de décubitus , score phy &lt;= 12 - zéro jour </t>
  </si>
  <si>
    <t xml:space="preserve">0909B2 </t>
  </si>
  <si>
    <t xml:space="preserve">Ulcères chroniques (à l'exclusion des ulcères de décubitus) , score phy &gt;= 9 - niveau 2 </t>
  </si>
  <si>
    <t xml:space="preserve">0912A0 </t>
  </si>
  <si>
    <t xml:space="preserve">Tumeurs malignes de la peau et des seins , score phy &lt;= 8 - zéro jour </t>
  </si>
  <si>
    <t xml:space="preserve">0918A0 </t>
  </si>
  <si>
    <t xml:space="preserve">Infections et traumatismes cutanés , score cog &lt;= 2 - zéro jour </t>
  </si>
  <si>
    <t xml:space="preserve">0918B0 </t>
  </si>
  <si>
    <t xml:space="preserve">Infections et traumatismes cutanés , score cog &gt;= 3 - zéro jour </t>
  </si>
  <si>
    <t xml:space="preserve">0918B1 </t>
  </si>
  <si>
    <t xml:space="preserve">Infections et traumatismes cutanés , score cog &gt;= 3 - niveau 1 </t>
  </si>
  <si>
    <t xml:space="preserve">0918B2 </t>
  </si>
  <si>
    <t xml:space="preserve">Infections et traumatismes cutanés , score cog &gt;= 3 - niveau 2 </t>
  </si>
  <si>
    <t xml:space="preserve">0921A0 </t>
  </si>
  <si>
    <t xml:space="preserve">Autres affections de la peau, des tissus sous cutanés et des seins - zéro jour </t>
  </si>
  <si>
    <t xml:space="preserve">0921A1 </t>
  </si>
  <si>
    <t xml:space="preserve">Autres affections de la peau, des tissus sous cutanés et des seins - niveau 1 </t>
  </si>
  <si>
    <t xml:space="preserve">0921A2 </t>
  </si>
  <si>
    <t xml:space="preserve">Autres affections de la peau, des tissus sous cutanés et des seins - niveau 2 </t>
  </si>
  <si>
    <t xml:space="preserve">1003A0 </t>
  </si>
  <si>
    <t xml:space="preserve">Diabètes , age &lt;= 17 - zéro jour </t>
  </si>
  <si>
    <t xml:space="preserve">1003B0 </t>
  </si>
  <si>
    <t xml:space="preserve">Diabètes , age &gt;= 18 , score phy &lt;= 8 - zéro jour </t>
  </si>
  <si>
    <t xml:space="preserve">1003B1 </t>
  </si>
  <si>
    <t xml:space="preserve">Diabètes , age &gt;= 18 , score phy &lt;= 8 - niveau 1 </t>
  </si>
  <si>
    <t xml:space="preserve">1006A0 </t>
  </si>
  <si>
    <t xml:space="preserve">Obésités , age &lt;= 17 , score rr &lt;= 60 - zéro jour </t>
  </si>
  <si>
    <t xml:space="preserve">1006A1 </t>
  </si>
  <si>
    <t xml:space="preserve">Obésités , age &lt;= 17 , score rr &lt;= 60 - niveau 1 </t>
  </si>
  <si>
    <t xml:space="preserve">1006B0 </t>
  </si>
  <si>
    <t xml:space="preserve">Obésités , age &lt;= 17 , score rr &gt;= 61 - zéro jour </t>
  </si>
  <si>
    <t xml:space="preserve">1006B1 </t>
  </si>
  <si>
    <t xml:space="preserve">Obésités , age &lt;= 17 , score rr &gt;= 61 - niveau 1 </t>
  </si>
  <si>
    <t xml:space="preserve">1006B2 </t>
  </si>
  <si>
    <t xml:space="preserve">Obésités , age &lt;= 17 , score rr &gt;= 61 - niveau 2 </t>
  </si>
  <si>
    <t xml:space="preserve">1006C0 </t>
  </si>
  <si>
    <t xml:space="preserve">Obésités , age &gt;= 18 , score phy &lt;= 8 , score rr &lt;= 60 - zéro jour </t>
  </si>
  <si>
    <t xml:space="preserve">1006E0 </t>
  </si>
  <si>
    <t xml:space="preserve">Obésités , age &gt;= 18 , score phy &lt;= 8 , score rr &gt;= 61 - zéro jour </t>
  </si>
  <si>
    <t xml:space="preserve">1006E1 </t>
  </si>
  <si>
    <t xml:space="preserve">Obésités , age &gt;= 18 , score phy &lt;= 8 , score rr &gt;= 61 - niveau 1 </t>
  </si>
  <si>
    <t xml:space="preserve">1006F1 </t>
  </si>
  <si>
    <t xml:space="preserve">Obésités , age &gt;= 18 , score phy &gt;= 9 , score rr &gt;= 61 - niveau 1 </t>
  </si>
  <si>
    <t xml:space="preserve">1007A1 </t>
  </si>
  <si>
    <t xml:space="preserve">Malnutritions et malabsorptions intestinales - niveau 1 </t>
  </si>
  <si>
    <t xml:space="preserve">1007A2 </t>
  </si>
  <si>
    <t xml:space="preserve">Malnutritions et malabsorptions intestinales - niveau 2 </t>
  </si>
  <si>
    <t xml:space="preserve">1012A0 </t>
  </si>
  <si>
    <t xml:space="preserve">Autres affections endocriniennes, métaboliques et nutritionnelles , age &lt;= 74 , score cog &lt;= 2 - zéro jour </t>
  </si>
  <si>
    <t xml:space="preserve">1012B0 </t>
  </si>
  <si>
    <t xml:space="preserve">Autres affections endocriniennes, métaboliques et nutritionnelles , age &lt;= 74 , score cog &gt;= 3 - zéro jour </t>
  </si>
  <si>
    <t xml:space="preserve">1012B2 </t>
  </si>
  <si>
    <t xml:space="preserve">Autres affections endocriniennes, métaboliques et nutritionnelles , age &lt;= 74 , score cog &gt;= 3 - niveau 2 </t>
  </si>
  <si>
    <t xml:space="preserve">1103A0 </t>
  </si>
  <si>
    <t xml:space="preserve">Tumeurs malignes du tractus génito-urinaire , score phy &lt;= 8 - zéro jour </t>
  </si>
  <si>
    <t xml:space="preserve">1118A0 </t>
  </si>
  <si>
    <t xml:space="preserve">Insuffisances rénales  - zéro jour </t>
  </si>
  <si>
    <t xml:space="preserve">1121A0 </t>
  </si>
  <si>
    <t xml:space="preserve">Néphropathies et infections génito-urinaires - zéro jour </t>
  </si>
  <si>
    <t xml:space="preserve">1121A2 </t>
  </si>
  <si>
    <t xml:space="preserve">Néphropathies et infections génito-urinaires - niveau 2 </t>
  </si>
  <si>
    <t xml:space="preserve">1123A0 </t>
  </si>
  <si>
    <t xml:space="preserve">Autres affections de l'appareil génito-urinaire - zéro jour </t>
  </si>
  <si>
    <t xml:space="preserve">1603A0 </t>
  </si>
  <si>
    <t xml:space="preserve">Tumeurs malignes des tissus lymphoides, hématopoïétiques et tumeurs malignes de siège imprécis - zéro jour </t>
  </si>
  <si>
    <t xml:space="preserve">1603A1 </t>
  </si>
  <si>
    <t xml:space="preserve">Tumeurs malignes des tissus lymphoides, hématopoïétiques et tumeurs malignes de siège imprécis - niveau 1 </t>
  </si>
  <si>
    <t xml:space="preserve">1603A2 </t>
  </si>
  <si>
    <t xml:space="preserve">Tumeurs malignes des tissus lymphoides, hématopoïétiques et tumeurs malignes de siège imprécis - niveau 2 </t>
  </si>
  <si>
    <t xml:space="preserve">1606B1 </t>
  </si>
  <si>
    <t xml:space="preserve">Autres affections du sang, des organes hématopoïétiques et du système immunitaire , score phy &gt;= 5 - niveau 1 </t>
  </si>
  <si>
    <t xml:space="preserve">1606B2 </t>
  </si>
  <si>
    <t xml:space="preserve">Autres affections du sang, des organes hématopoïétiques et du système immunitaire , score phy &gt;= 5 - niveau 2 </t>
  </si>
  <si>
    <t xml:space="preserve">1806B2 </t>
  </si>
  <si>
    <t xml:space="preserve">Infections autres que par VIH , score phy &gt;= 9 - niveau 2 </t>
  </si>
  <si>
    <t xml:space="preserve">1903A2 </t>
  </si>
  <si>
    <t xml:space="preserve">Toxicomanies avec dépendance , score cog &lt;= 6 - niveau 2 </t>
  </si>
  <si>
    <t xml:space="preserve">1906A0 </t>
  </si>
  <si>
    <t xml:space="preserve">Troubles dépressifs et anxieux , score phy &lt;= 8 - zéro jour </t>
  </si>
  <si>
    <t xml:space="preserve">1906A2 </t>
  </si>
  <si>
    <t xml:space="preserve">Troubles dépressifs et anxieux , score phy &lt;= 8 - niveau 2 </t>
  </si>
  <si>
    <t xml:space="preserve">1906B1 </t>
  </si>
  <si>
    <t xml:space="preserve">Troubles dépressifs et anxieux , score phy &gt;= 9 - niveau 1 </t>
  </si>
  <si>
    <t xml:space="preserve">1906B2 </t>
  </si>
  <si>
    <t xml:space="preserve">Troubles dépressifs et anxieux , score phy &gt;= 9 - niveau 2 </t>
  </si>
  <si>
    <t xml:space="preserve">1909A0 </t>
  </si>
  <si>
    <t xml:space="preserve">Autres troubles psycho-comportementaux , age &lt;= 17 , score rr &lt;= 90 - zéro jour </t>
  </si>
  <si>
    <t xml:space="preserve">1909B0 </t>
  </si>
  <si>
    <t xml:space="preserve">Autres troubles psycho-comportementaux , age &lt;= 17 , score rr &gt;= 91 - zéro jour </t>
  </si>
  <si>
    <t xml:space="preserve">1909C0 </t>
  </si>
  <si>
    <t xml:space="preserve">Autres troubles psycho-comportementaux , age [18,74] , score cog &lt;= 4 - zéro jour </t>
  </si>
  <si>
    <t xml:space="preserve">1909C1 </t>
  </si>
  <si>
    <t xml:space="preserve">Autres troubles psycho-comportementaux , age [18,74] , score cog &lt;= 4 - niveau 1 </t>
  </si>
  <si>
    <t xml:space="preserve">1909E0 </t>
  </si>
  <si>
    <t xml:space="preserve">Autres troubles psycho-comportementaux , age [18,74] , score phy &gt;= 5 , score cog &gt;= 5 - zéro jour </t>
  </si>
  <si>
    <t xml:space="preserve">1909E1 </t>
  </si>
  <si>
    <t xml:space="preserve">Autres troubles psycho-comportementaux , age [18,74] , score phy &gt;= 5 , score cog &gt;= 5 - niveau 1 </t>
  </si>
  <si>
    <t xml:space="preserve">1909F0 </t>
  </si>
  <si>
    <t xml:space="preserve">Autres troubles psycho-comportementaux , age &gt;= 75 , score cog &lt;= 4 - zéro jour </t>
  </si>
  <si>
    <t xml:space="preserve">1909G1 </t>
  </si>
  <si>
    <t xml:space="preserve">Autres troubles psycho-comportementaux , age &gt;= 75 , score cog &gt;= 5 - niveau 1 </t>
  </si>
  <si>
    <t xml:space="preserve">2303C1 </t>
  </si>
  <si>
    <t xml:space="preserve">Soins palliatifs , score phy &gt;= 13 , score rr &gt;= 61 - niveau 1 </t>
  </si>
  <si>
    <t xml:space="preserve">2309B2 </t>
  </si>
  <si>
    <t xml:space="preserve">Autres motifs de prise en charge , score phy &gt;= 13 - niveau 2 </t>
  </si>
  <si>
    <t xml:space="preserve">2315B0 </t>
  </si>
  <si>
    <t xml:space="preserve">Troubles de la marche (non rattachés à une étiologie) , score phy &gt;= 9 - zéro jour </t>
  </si>
  <si>
    <t xml:space="preserve">2318A0 </t>
  </si>
  <si>
    <t xml:space="preserve">Autres états et symptômes (non rattachés à une étiologie) - zéro jour </t>
  </si>
  <si>
    <t xml:space="preserve">2703A0 </t>
  </si>
  <si>
    <t xml:space="preserve">Posttransplantation d_x001A_organe - zéro jour </t>
  </si>
  <si>
    <t xml:space="preserve">2703A1 </t>
  </si>
  <si>
    <t xml:space="preserve">Posttransplantation d_x001A_organe - niveau 1 </t>
  </si>
  <si>
    <t xml:space="preserve">2703A2 </t>
  </si>
  <si>
    <t xml:space="preserve">Posttransplantation d_x001A_organe - niveau 2 </t>
  </si>
  <si>
    <t>Nombre de journées d'HP</t>
  </si>
  <si>
    <r>
      <t xml:space="preserve">SSR ; ENC ; coût ; charges ; </t>
    </r>
    <r>
      <rPr>
        <b/>
        <sz val="10"/>
        <rFont val="Verdana"/>
        <family val="2"/>
      </rPr>
      <t>balnéothérapie</t>
    </r>
    <r>
      <rPr>
        <b/>
        <sz val="10"/>
        <color theme="1"/>
        <rFont val="Verdana"/>
        <family val="2"/>
      </rPr>
      <t xml:space="preserve"> ; cas ; case-mix ; référentiel ; étude médico-économique</t>
    </r>
  </si>
  <si>
    <t>Nombre de séjours HC</t>
  </si>
  <si>
    <t>Nombre de journées HP</t>
  </si>
  <si>
    <t>+70k€ par an</t>
  </si>
  <si>
    <t>Charges d'eau, chauffage, électricité, produits de traitement de l'eau</t>
  </si>
  <si>
    <r>
      <t xml:space="preserve">Au vu de la notoriété et du soutien dont jouit l’association, notamment au travers d’un fonds de dotation, le financement de cet investissement et des travaux (évalué à environ 1,5M€) semble en partie assuré. Le fonds pourrait apporter 375k€, et 75k€ ont été jugés comme possibles à obtenir auprès des tutelles régionales. L’ensemble est vu comme pouvant bénéficier à la totalité des patients de l’association, qu’il s’agisse de la filière « Ostéogenèse imparfaite » ou neurologique, sans que cela ne change pour autant les activités et les soins réalisés. 
La mise en œuvre de ce type d’offre implique des coûts d’exploitation (en personnel, charges logistiques, etc.) que l’établissement souhaite appréhender avant toute décision. Les résultats comptables révèlent une situation positive (11,7M€ de recettes en 2021 contre 11,4M€ de charges) et l’ampleur de ce projet est vue tout autant comme une opportunité qu’un risque. Tout comme la partie exploitation, les indicateurs bilantiels affichent une situation financière positive, en particulier du point de vue de la trésorerie (+ 847k€ au 31 décembre 2021) et de la capacité d’autofinancement (385k€).
La directrice du centre parisien a confié au directeur financier une étude d’évaluation des impacts sur les charges d’une balnéothérapie, au regard du case-mix actuel. L’établissement tient une comptabilité analytique basée sur les concepts de charges fixes/charges variables. Pour cette étude, il souhaite garder cette notion. 
Les charges fixes de la balnéothérapie sont constituées des effectifs supplémentaires pour assurer les activités (évalués à 1.5 ETP de kinésithérapeutes), des charges dédiées d'eau, de chauffage, d'électricité, de produits de traitement de l'eau et d'entetien-maintenance de la balnéo, ainsi que des charges financières et d’amortissement propres de ce projet.  
Les prévisions étant difficiles à réaliser en termes de charges variables, c’est par le recours au référentiel des coûts de l’ENC que cette évaluation sera établie. 
</t>
    </r>
    <r>
      <rPr>
        <b/>
        <sz val="9"/>
        <rFont val="Verdana"/>
        <family val="2"/>
      </rPr>
      <t xml:space="preserve">Point de vigilance méthodologique : </t>
    </r>
    <r>
      <rPr>
        <sz val="9"/>
        <rFont val="Verdana"/>
        <family val="2"/>
      </rPr>
      <t xml:space="preserve">Les éléments non pris en compte dans le modèle ENC dans la SAMT Plateaux technique SSR Balnéothérapie sont pris en compte dans les charges fixes pour obtenir un périmètre de charges complet. 
Un appui technique en matière de PMSI est apporté par le chef de service du DIM. </t>
    </r>
  </si>
  <si>
    <r>
      <t xml:space="preserve">L'ensemble des données ci-dessous est présenté dans les onglets "Activité" et "Source".
</t>
    </r>
    <r>
      <rPr>
        <b/>
        <sz val="9"/>
        <rFont val="Verdana"/>
        <family val="2"/>
      </rPr>
      <t>Les données relatives aux séjours de l’établissement parisien :</t>
    </r>
    <r>
      <rPr>
        <sz val="9"/>
        <rFont val="Verdana"/>
        <family val="2"/>
      </rPr>
      <t xml:space="preserve">
Récupération via l’application interne PMSI du case mix 2021 par GME.
</t>
    </r>
    <r>
      <rPr>
        <b/>
        <sz val="9"/>
        <rFont val="Verdana"/>
        <family val="2"/>
      </rPr>
      <t>Traitements des séjours EVC - EPR</t>
    </r>
    <r>
      <rPr>
        <sz val="9"/>
        <rFont val="Verdana"/>
        <family val="2"/>
      </rPr>
      <t xml:space="preserve"> :
1 860 séjours composent l’ensemble du case mix 2021 de l’établissement. 
Tous ont bien été pris en compte, y compris les états végétatifs (2 pour le GME 0103A2 « Etats Végétatifs Chroniques – Etats pauci-relationnels – niveau 2). Un contrôle a bien été réalisé à l'aide du référentiel ENC pour valider que ce type de séjours n’est pas « consommateur » de balnéothérapie. Le coût moyen du référentiel est bien nul. 
</t>
    </r>
    <r>
      <rPr>
        <b/>
        <sz val="9"/>
        <rFont val="Verdana"/>
        <family val="2"/>
      </rPr>
      <t>Utilisation du référentiel ENC SSR ex-DG 2019 pour identifier les charges variables :</t>
    </r>
    <r>
      <rPr>
        <sz val="9"/>
        <rFont val="Verdana"/>
        <family val="2"/>
      </rPr>
      <t xml:space="preserve">
Les coûts moyens unitaires en charges de balnéothérapie en € par GME ont été appliqués au case-mix 2021 de l’établissement.
On obtient ainsi une estimation du coût à activité médicale comparable. On cherche à savoir à quels montants de dépenses cela correspondrait si l'établissement prenait en charge ses patients avec les mêmes coûts de balnéothérapie que les établissements publics et privés à but non lucratif de l’ENC. 
</t>
    </r>
    <r>
      <rPr>
        <b/>
        <sz val="9"/>
        <rFont val="Verdana"/>
        <family val="2"/>
      </rPr>
      <t>Périmètre de pratiques</t>
    </r>
    <r>
      <rPr>
        <sz val="9"/>
        <rFont val="Verdana"/>
        <family val="2"/>
      </rPr>
      <t xml:space="preserve">
Tous les séjours sont considérés comme ayant un niveau de recours à la balnéothérapie comparable à celui des établissements SSR du référentiel ENC.
</t>
    </r>
    <r>
      <rPr>
        <b/>
        <sz val="9"/>
        <rFont val="Verdana"/>
        <family val="2"/>
      </rPr>
      <t>Périodes :</t>
    </r>
    <r>
      <rPr>
        <sz val="9"/>
        <rFont val="Verdana"/>
        <family val="2"/>
      </rPr>
      <t xml:space="preserve">
Deux niveaux de résultats sont présentés : 
-	charges pour une année pleine
-	somme sur la totalité de l’investissement (par convention, établie à 15 ans, et calculée en Euros constants à un taux de 2,5% par an).</t>
    </r>
  </si>
  <si>
    <t>Pour rappel : 
Dans le référentiel ENC, l'activité d'HC est valorisée au séjour, l'activité d'HP est valorisée à la journée. Il convient d'utiliser le référentiel ENC en conséquence.
Les données de séjours HC de l'établissement sont issues du tableau OVALIDE 1.D.2GMEHC et les journées d'HP sont issues du tableau OVALIDE 1.D.2.GMEHP
Les données du référentiel ENC SSR sont issues de la plateforme ScanSanté.</t>
  </si>
  <si>
    <r>
      <t>En 2021, le SSR parisien a enregistré 1 588 séjours GME HC. Près des deux tiers ont été classés dans la catégorie majeure 01 « </t>
    </r>
    <r>
      <rPr>
        <i/>
        <sz val="10"/>
        <rFont val="Verdana"/>
        <family val="2"/>
      </rPr>
      <t>Affections du système nerveux</t>
    </r>
    <r>
      <rPr>
        <sz val="10"/>
        <rFont val="Verdana"/>
        <family val="2"/>
      </rPr>
      <t> » (988 séjours). Le décrochage est net avec la suite des autres catégories, puisque la seconde regroupe un peu moins de 15 % des séjours (soit 233) et concerne la CM 09 « </t>
    </r>
    <r>
      <rPr>
        <i/>
        <sz val="10"/>
        <rFont val="Verdana"/>
        <family val="2"/>
      </rPr>
      <t>Affections de la peau, des tissus sous-cutanés et des seins</t>
    </r>
    <r>
      <rPr>
        <sz val="10"/>
        <rFont val="Verdana"/>
        <family val="2"/>
      </rPr>
      <t> ». La CM 11 « </t>
    </r>
    <r>
      <rPr>
        <i/>
        <sz val="10"/>
        <rFont val="Verdana"/>
        <family val="2"/>
      </rPr>
      <t>Affections de l’appareil génito-urinaire</t>
    </r>
    <r>
      <rPr>
        <sz val="10"/>
        <rFont val="Verdana"/>
        <family val="2"/>
      </rPr>
      <t> » est en troisième position (11%, 175 séjours), suivie de la CM 08 « </t>
    </r>
    <r>
      <rPr>
        <i/>
        <sz val="10"/>
        <rFont val="Verdana"/>
        <family val="2"/>
      </rPr>
      <t>Affections et traumatismes du système ostéoarticulaire</t>
    </r>
    <r>
      <rPr>
        <sz val="10"/>
        <rFont val="Verdana"/>
        <family val="2"/>
      </rPr>
      <t> » (8%, 125 séjours).
En HP, 2710 journées ont été enregistrées. Près de 80% ont été classés dans la catégorie majeure 01 « Affections du système nerveux » (2160 journées).  Le décrochage est net avec la suite des autres catégories, puisque la seconde regroupe 10% des journées d'HP (280 journées) et concerne la CM 23 - Autres motifs de recours aux services de santé.</t>
    </r>
  </si>
  <si>
    <r>
      <t xml:space="preserve">Il est important de mentionner l'ensemble des points suivants : 
- </t>
    </r>
    <r>
      <rPr>
        <u/>
        <sz val="10"/>
        <rFont val="Verdana"/>
        <family val="2"/>
      </rPr>
      <t>L’ensemble du calcul se fait à volume d’activité constant</t>
    </r>
    <r>
      <rPr>
        <sz val="10"/>
        <rFont val="Verdana"/>
        <family val="2"/>
      </rPr>
      <t xml:space="preserve">.
- </t>
    </r>
    <r>
      <rPr>
        <u/>
        <sz val="10"/>
        <rFont val="Verdana"/>
        <family val="2"/>
      </rPr>
      <t>Détermination des autres charges fixes</t>
    </r>
    <r>
      <rPr>
        <sz val="10"/>
        <rFont val="Verdana"/>
        <family val="2"/>
      </rPr>
      <t xml:space="preserve"> : 
Le cadre de rééducation, en lien avec le service des ressources humaines, estime que cette nouvelle activité nécessite le recrutement de 1,5 ETP de kinésithérapeute supplémentaire. Le coût moyen par ETP est fixé à 50k€, soit +75 k€ de titre 1 supplémentaire pour ce projet, quel que soit le niveau d’activité en séjours et en actes réalisables.
Les charges d'eau, d'électricité, de chauffage, de produits de traitement de l'eau et d'entretien-maintenance de la balnéo sont estimées à 16k€ par an pour le bassin de 35m3.
A ces charges s'ajoutent les frais de fonctionnement estimés grâce au référentiel ENC (cf. détail des calculs dans l'onglet "Activité"). Ces frais de fonctionnement couvrent notamment les charges de contrôle de la qualité de l'eau, de personnels complémentaires aux intervenants de RR (maitre-nageur, aide-kinés), le nettoyage, le matériel à caractère médical et son entretien-maintenance.
Par ailleurs, le projet s’avérant complètement neuf, un surcoût global a été ajouté à la première année au titre 4, car considéré comme propre à ce projet, fixe et « irrécupérable ». Il est entièrement affecté à la première année du projet, soit 1,5M€. 
- </t>
    </r>
    <r>
      <rPr>
        <u/>
        <sz val="10"/>
        <rFont val="Verdana"/>
        <family val="2"/>
      </rPr>
      <t>Détermination de recettes annuelles</t>
    </r>
    <r>
      <rPr>
        <sz val="10"/>
        <rFont val="Verdana"/>
        <family val="2"/>
      </rPr>
      <t xml:space="preserve"> (essentiellement classés en « autres produits »), définis dans le tableau ci-contre.
La balnéothérapie prévue répond au cahier des charges du Plateau Technique Spécialisé de Balnéothérapie</t>
    </r>
  </si>
  <si>
    <t>Coût ajusté du décalage temporel (2.5%) 2023</t>
  </si>
  <si>
    <t>Coût unitaire du référentiel 2019</t>
  </si>
  <si>
    <r>
      <t xml:space="preserve">Les coûts unitaires moyens au titre de la balnéothérapie repérables dans l’ENC ex-DGF 2019 ont été appliqués aux séjours HC / journées HP du case-mix du SSR parisien de l’association. Le nombre de séjours HC et de journées HP a été pris en compte pour obtenir un coût, auquel ont été appliqué les coefficients suivants :
</t>
    </r>
    <r>
      <rPr>
        <b/>
        <sz val="10"/>
        <rFont val="Verdana"/>
        <family val="2"/>
      </rPr>
      <t xml:space="preserve">Décalage temporel </t>
    </r>
    <r>
      <rPr>
        <sz val="10"/>
        <rFont val="Verdana"/>
        <family val="2"/>
      </rPr>
      <t xml:space="preserve">: afin de tenir compte du décalage temporel, les montants ont été réévalués d’un taux fixé à +2,5% par an, conformément aux recommandations de la Haute Autorité de Santé (HAS). Il est ainsi rappelé que ce calcul a pour objectif de rendre comparables des sommes versées ou perçues à des dates différentes.
</t>
    </r>
    <r>
      <rPr>
        <b/>
        <sz val="10"/>
        <rFont val="Verdana"/>
        <family val="2"/>
      </rPr>
      <t xml:space="preserve">Ajustement géographique </t>
    </r>
    <r>
      <rPr>
        <sz val="10"/>
        <rFont val="Verdana"/>
        <family val="2"/>
      </rPr>
      <t xml:space="preserve">: L’établissement étant localisé en région parisienne, dont les coûts immobiliers et de travaux sont considérés comme supérieurs y compris à la moyenne du référentiel, un taux de +7 % a été ajouté au titre du « coefficient géographique ».
Au final, les charges variables équivalentes imputables à la balnéothérapie aboutissent à un total de 52 202€. </t>
    </r>
  </si>
  <si>
    <t>Sur l’ensemble de la durée de vie de la balnéothérapie, le coût estimé s’élève à 4 068k€. Les produits supplémentaires cumulés s’élèveraient à 1 885k€, ce qui rendrait le projet globalement déficitaire (on peut aussi parler de « sous-financement ») de 2 183k€.</t>
  </si>
  <si>
    <r>
      <t xml:space="preserve">La demande du Conseil d’Administration de l’association pourra être utilement complétée par les trois notions-clés qui combinent les charges, mais aussi les recettes associées à l’investissement (parvenant à l’éventuel calcul d’un « retour sur investissement »), ainsi que la question cruciale de la manière de financer l’investissement.
</t>
    </r>
    <r>
      <rPr>
        <b/>
        <sz val="10"/>
        <color theme="1"/>
        <rFont val="Verdana"/>
        <family val="2"/>
      </rPr>
      <t>Quel est le retour sur investissement du projet ?</t>
    </r>
    <r>
      <rPr>
        <sz val="10"/>
        <color theme="1"/>
        <rFont val="Verdana"/>
        <family val="2"/>
      </rPr>
      <t xml:space="preserve">
Les deux étapes précédentes (estimation des charges et des recettes supplémentaires par année) permettent de préparer un troisième critère de décision pour le choix d’un investissement : la valeur actuelle nette. Considérant que tout investissement, sur l’ensemble de sa durée, doit nécessairement créer de la valeur, deux critères cumulables peuvent être recherchés : 
-	l’approche directe : l’investissement aboutit à un écart positif entre les recettes (actualisées) et les charges (actualisées), synonyme de surcroît de valeur économique
-	l’approche indirecte : l’investissement n’est pas générateur de flux économiques au sens strict, mais permet à la structure de développer sa notoriété, de compléter ses activités, etc… 
Ainsi, sur les 15 années prévues pour le projet de balnéothérapie, 1 885k€ de recettes supplémentaires sont évaluées. Ce montant reste très en-dessous du total des charges (plus de 4M€), soit un écart de –2,2M€. Le surplus qualitatif généré par la balnéothérapie ne suffit pas à compenser l’augmentation des charges à caractère financier (en l’occurrence les dotations aux amortissements). 
</t>
    </r>
    <r>
      <rPr>
        <b/>
        <sz val="10"/>
        <color theme="1"/>
        <rFont val="Verdana"/>
        <family val="2"/>
      </rPr>
      <t xml:space="preserve">Quelles sont les modalités de financement de l'investissement ?
</t>
    </r>
    <r>
      <rPr>
        <sz val="10"/>
        <color theme="1"/>
        <rFont val="Verdana"/>
        <family val="2"/>
      </rPr>
      <t xml:space="preserve">Après la question des charges et des recettes, les modalités possibles du financement d’un projet font partie des critères de décision. Le lien avec la rubrique précédente consiste par exemple à étudier la possibilité de minorer l’impact par un financement composite ou à évaluer les voies classiques que sont l’autofinancement (dans le cas présent, CAF et trésorerie sont des possibilités de ressources à étudier), le recours à l’emprunt, le crédit-bail (ici pour une partie des installations techniques éventuellement), les aides publiques (ARS, mais aussi régions, autres ministères, fonds européens…). 
En fonction des choix et scénarios retenus, les précédents chiffres, notamment les charges fondées sur le référentiel ENC appliqué au case-mix de l’établissement, pourront être ajustés.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</si>
</sst>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43" formatCode="_-* #,##0.00_-;\-* #,##0.00_-;_-* &quot;-&quot;??_-;_-@_-"/>
    <numFmt numFmtId="164" formatCode="0.0%"/>
    <numFmt numFmtId="165" formatCode="#,##0.0"/>
    <numFmt numFmtId="166" formatCode="#,##0_ ;[Red]\-#,##0\ "/>
  </numFmts>
  <fonts count="22" x14ac:knownFonts="1">
    <font>
      <sz val="10"/>
      <color theme="1"/>
      <name val="Verdana"/>
      <family val="2"/>
    </font>
    <font>
      <b/>
      <sz val="10"/>
      <color theme="1"/>
      <name val="Verdana"/>
      <family val="2"/>
    </font>
    <font>
      <sz val="8"/>
      <name val="Verdana"/>
      <family val="2"/>
    </font>
    <font>
      <b/>
      <sz val="16"/>
      <color theme="0"/>
      <name val="Verdana"/>
      <family val="2"/>
    </font>
    <font>
      <sz val="9"/>
      <color theme="1"/>
      <name val="Verdana"/>
      <family val="2"/>
    </font>
    <font>
      <sz val="12"/>
      <color theme="1"/>
      <name val="Wingdings"/>
      <charset val="2"/>
    </font>
    <font>
      <sz val="10"/>
      <color theme="1"/>
      <name val="Verdana"/>
      <family val="2"/>
    </font>
    <font>
      <b/>
      <sz val="9"/>
      <color theme="1"/>
      <name val="Verdana"/>
      <family val="2"/>
    </font>
    <font>
      <sz val="11"/>
      <color indexed="8"/>
      <name val="Calibri"/>
      <family val="2"/>
    </font>
    <font>
      <b/>
      <sz val="12"/>
      <color theme="1"/>
      <name val="Wingdings"/>
      <charset val="2"/>
    </font>
    <font>
      <i/>
      <sz val="9"/>
      <color theme="1"/>
      <name val="Verdana"/>
      <family val="2"/>
    </font>
    <font>
      <i/>
      <sz val="10"/>
      <color rgb="FFFF0000"/>
      <name val="Verdana"/>
      <family val="2"/>
    </font>
    <font>
      <sz val="9"/>
      <name val="Verdana"/>
      <family val="2"/>
    </font>
    <font>
      <sz val="10"/>
      <name val="Verdana"/>
      <family val="2"/>
    </font>
    <font>
      <b/>
      <sz val="9"/>
      <name val="Arial"/>
      <family val="2"/>
    </font>
    <font>
      <sz val="9"/>
      <name val="Arial"/>
      <family val="2"/>
    </font>
    <font>
      <b/>
      <sz val="10"/>
      <name val="Verdana"/>
      <family val="2"/>
    </font>
    <font>
      <u/>
      <sz val="10"/>
      <color theme="10"/>
      <name val="Verdana"/>
      <family val="2"/>
    </font>
    <font>
      <sz val="10"/>
      <color rgb="FFFF0000"/>
      <name val="Verdana"/>
      <family val="2"/>
    </font>
    <font>
      <b/>
      <sz val="9"/>
      <name val="Verdana"/>
      <family val="2"/>
    </font>
    <font>
      <i/>
      <sz val="10"/>
      <name val="Verdana"/>
      <family val="2"/>
    </font>
    <font>
      <u/>
      <sz val="10"/>
      <name val="Verdana"/>
      <family val="2"/>
    </font>
  </fonts>
  <fills count="19">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indexed="44"/>
        <bgColor indexed="64"/>
      </patternFill>
    </fill>
    <fill>
      <patternFill patternType="solid">
        <fgColor indexed="47"/>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E2EFD9"/>
        <bgColor indexed="64"/>
      </patternFill>
    </fill>
    <fill>
      <patternFill patternType="solid">
        <fgColor rgb="FFFFFF00"/>
        <bgColor indexed="64"/>
      </patternFill>
    </fill>
  </fills>
  <borders count="41">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ck">
        <color theme="0" tint="-0.34998626667073579"/>
      </bottom>
      <diagonal/>
    </border>
    <border>
      <left/>
      <right/>
      <top style="thin">
        <color theme="0" tint="-0.34998626667073579"/>
      </top>
      <bottom style="thick">
        <color theme="0" tint="-0.34998626667073579"/>
      </bottom>
      <diagonal/>
    </border>
    <border>
      <left/>
      <right style="thick">
        <color theme="0" tint="-0.34998626667073579"/>
      </right>
      <top style="thin">
        <color theme="0" tint="-0.34998626667073579"/>
      </top>
      <bottom style="thick">
        <color theme="0" tint="-0.34998626667073579"/>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dotted">
        <color auto="1"/>
      </top>
      <bottom style="thin">
        <color theme="0" tint="-0.34998626667073579"/>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8" fillId="0" borderId="0"/>
    <xf numFmtId="0" fontId="17" fillId="0" borderId="0" applyNumberFormat="0" applyFill="0" applyBorder="0" applyAlignment="0" applyProtection="0"/>
  </cellStyleXfs>
  <cellXfs count="21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Alignment="1">
      <alignment horizontal="right"/>
    </xf>
    <xf numFmtId="0" fontId="5" fillId="0" borderId="0" xfId="0" applyFont="1"/>
    <xf numFmtId="0" fontId="5" fillId="0" borderId="5" xfId="0" applyFont="1" applyBorder="1"/>
    <xf numFmtId="0" fontId="0" fillId="0" borderId="5"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1" fillId="0" borderId="0" xfId="0" applyFont="1" applyAlignment="1">
      <alignment horizontal="right"/>
    </xf>
    <xf numFmtId="0" fontId="1" fillId="0" borderId="4" xfId="0" applyFont="1" applyBorder="1"/>
    <xf numFmtId="16" fontId="0" fillId="0" borderId="0" xfId="0" applyNumberFormat="1" applyAlignment="1">
      <alignment horizontal="right"/>
    </xf>
    <xf numFmtId="0" fontId="0" fillId="0" borderId="0" xfId="0" applyAlignment="1">
      <alignment vertical="top" wrapText="1"/>
    </xf>
    <xf numFmtId="0" fontId="0" fillId="0" borderId="4" xfId="0" applyBorder="1" applyAlignment="1">
      <alignment vertical="top" wrapText="1"/>
    </xf>
    <xf numFmtId="0" fontId="4" fillId="0" borderId="0" xfId="0" applyFont="1" applyAlignment="1">
      <alignment horizontal="right" vertical="top" wrapText="1"/>
    </xf>
    <xf numFmtId="0" fontId="5" fillId="0" borderId="5" xfId="0" applyFont="1" applyBorder="1" applyAlignment="1">
      <alignment vertical="top" wrapText="1"/>
    </xf>
    <xf numFmtId="0" fontId="0" fillId="4" borderId="0" xfId="0" applyFill="1"/>
    <xf numFmtId="0" fontId="0" fillId="4" borderId="5" xfId="0" applyFill="1" applyBorder="1"/>
    <xf numFmtId="0" fontId="1" fillId="4" borderId="0" xfId="0" applyFont="1" applyFill="1"/>
    <xf numFmtId="0" fontId="9" fillId="0" borderId="0" xfId="0" applyFont="1"/>
    <xf numFmtId="0" fontId="11" fillId="0" borderId="0" xfId="0" applyFont="1"/>
    <xf numFmtId="0" fontId="11" fillId="0" borderId="9" xfId="0" applyFont="1" applyBorder="1" applyAlignment="1">
      <alignment vertical="center" wrapText="1"/>
    </xf>
    <xf numFmtId="0" fontId="11" fillId="0" borderId="0" xfId="0" applyFont="1" applyAlignment="1">
      <alignment vertical="center" wrapText="1"/>
    </xf>
    <xf numFmtId="0" fontId="5" fillId="0" borderId="0" xfId="0" applyFont="1" applyAlignment="1">
      <alignment vertical="top"/>
    </xf>
    <xf numFmtId="0" fontId="0" fillId="4" borderId="19" xfId="0" applyFill="1" applyBorder="1" applyAlignment="1">
      <alignment horizontal="center" vertical="center"/>
    </xf>
    <xf numFmtId="0" fontId="0" fillId="7" borderId="19" xfId="0" applyFill="1" applyBorder="1" applyAlignment="1">
      <alignment horizontal="center" vertical="center"/>
    </xf>
    <xf numFmtId="0" fontId="0" fillId="7" borderId="16" xfId="0" applyFill="1" applyBorder="1" applyAlignment="1">
      <alignment horizontal="center" vertical="center"/>
    </xf>
    <xf numFmtId="0" fontId="9" fillId="0" borderId="5" xfId="0" applyFont="1" applyBorder="1"/>
    <xf numFmtId="0" fontId="0" fillId="4" borderId="14" xfId="0" applyFill="1" applyBorder="1" applyAlignment="1">
      <alignment horizontal="center" vertical="center"/>
    </xf>
    <xf numFmtId="0" fontId="1" fillId="6" borderId="20" xfId="0" applyFont="1" applyFill="1" applyBorder="1" applyAlignment="1">
      <alignment horizontal="center" vertical="center"/>
    </xf>
    <xf numFmtId="0" fontId="0" fillId="7" borderId="14" xfId="0" applyFill="1" applyBorder="1" applyAlignment="1">
      <alignment horizontal="center" vertical="center"/>
    </xf>
    <xf numFmtId="0" fontId="1" fillId="6" borderId="27" xfId="0" applyFont="1" applyFill="1" applyBorder="1" applyAlignment="1">
      <alignment horizontal="center" vertical="center"/>
    </xf>
    <xf numFmtId="0" fontId="0" fillId="4" borderId="15" xfId="0" applyFill="1" applyBorder="1" applyAlignment="1">
      <alignment horizontal="center" vertical="center"/>
    </xf>
    <xf numFmtId="164" fontId="13" fillId="4" borderId="28" xfId="0" applyNumberFormat="1" applyFont="1" applyFill="1" applyBorder="1" applyAlignment="1">
      <alignment horizontal="center" vertical="center"/>
    </xf>
    <xf numFmtId="0" fontId="0" fillId="7" borderId="13" xfId="0" applyFill="1" applyBorder="1" applyAlignment="1">
      <alignment horizontal="center" vertical="center"/>
    </xf>
    <xf numFmtId="164" fontId="13" fillId="7" borderId="29" xfId="0" applyNumberFormat="1" applyFont="1" applyFill="1" applyBorder="1" applyAlignment="1">
      <alignment horizontal="center" vertical="center"/>
    </xf>
    <xf numFmtId="0" fontId="0" fillId="4" borderId="13" xfId="0" applyFill="1" applyBorder="1" applyAlignment="1">
      <alignment horizontal="center" vertical="center"/>
    </xf>
    <xf numFmtId="164" fontId="13" fillId="4" borderId="29" xfId="0" applyNumberFormat="1" applyFont="1" applyFill="1" applyBorder="1" applyAlignment="1">
      <alignment horizontal="center" vertical="center"/>
    </xf>
    <xf numFmtId="0" fontId="0" fillId="7" borderId="17" xfId="0" applyFill="1" applyBorder="1" applyAlignment="1">
      <alignment horizontal="center" vertical="center"/>
    </xf>
    <xf numFmtId="164" fontId="13" fillId="7" borderId="18"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xf>
    <xf numFmtId="164" fontId="1" fillId="0" borderId="21" xfId="0" applyNumberFormat="1" applyFont="1" applyBorder="1" applyAlignment="1">
      <alignment horizontal="center"/>
    </xf>
    <xf numFmtId="0" fontId="3" fillId="5" borderId="10" xfId="0" applyFont="1" applyFill="1" applyBorder="1"/>
    <xf numFmtId="0" fontId="3" fillId="5" borderId="11" xfId="0" applyFont="1" applyFill="1" applyBorder="1"/>
    <xf numFmtId="0" fontId="0" fillId="7" borderId="29" xfId="0" applyFill="1" applyBorder="1" applyAlignment="1">
      <alignment horizontal="center" vertical="center"/>
    </xf>
    <xf numFmtId="0" fontId="0" fillId="4" borderId="29" xfId="0" applyFill="1" applyBorder="1" applyAlignment="1">
      <alignment horizontal="center" vertical="center"/>
    </xf>
    <xf numFmtId="49" fontId="14" fillId="8" borderId="26" xfId="0" applyNumberFormat="1" applyFont="1" applyFill="1" applyBorder="1" applyAlignment="1">
      <alignment horizontal="center" vertical="center" wrapText="1"/>
    </xf>
    <xf numFmtId="3" fontId="14" fillId="8" borderId="26" xfId="0" applyNumberFormat="1" applyFont="1" applyFill="1" applyBorder="1" applyAlignment="1">
      <alignment horizontal="center" vertical="center" wrapText="1"/>
    </xf>
    <xf numFmtId="165" fontId="14" fillId="8" borderId="26" xfId="0" applyNumberFormat="1" applyFont="1" applyFill="1" applyBorder="1" applyAlignment="1">
      <alignment horizontal="center" vertical="center" wrapText="1"/>
    </xf>
    <xf numFmtId="165" fontId="14" fillId="9" borderId="26" xfId="0" applyNumberFormat="1" applyFont="1" applyFill="1" applyBorder="1" applyAlignment="1">
      <alignment horizontal="center" vertical="center" wrapText="1"/>
    </xf>
    <xf numFmtId="165" fontId="15" fillId="9" borderId="26" xfId="0" applyNumberFormat="1" applyFont="1" applyFill="1" applyBorder="1" applyAlignment="1">
      <alignment horizontal="center" vertical="center" wrapText="1"/>
    </xf>
    <xf numFmtId="165" fontId="14" fillId="10" borderId="26" xfId="0" applyNumberFormat="1" applyFont="1" applyFill="1" applyBorder="1" applyAlignment="1">
      <alignment horizontal="center" vertical="center" wrapText="1"/>
    </xf>
    <xf numFmtId="165" fontId="15" fillId="10" borderId="26" xfId="0" applyNumberFormat="1" applyFont="1" applyFill="1" applyBorder="1" applyAlignment="1">
      <alignment horizontal="center" vertical="center" wrapText="1"/>
    </xf>
    <xf numFmtId="165" fontId="14" fillId="11" borderId="26" xfId="0" applyNumberFormat="1" applyFont="1" applyFill="1" applyBorder="1" applyAlignment="1">
      <alignment horizontal="center" vertical="center" wrapText="1"/>
    </xf>
    <xf numFmtId="165" fontId="15" fillId="11" borderId="26" xfId="0" applyNumberFormat="1" applyFont="1" applyFill="1" applyBorder="1" applyAlignment="1">
      <alignment horizontal="center" vertical="center" wrapText="1"/>
    </xf>
    <xf numFmtId="165" fontId="14" fillId="12" borderId="26" xfId="0" applyNumberFormat="1" applyFont="1" applyFill="1" applyBorder="1" applyAlignment="1">
      <alignment horizontal="center" vertical="center" wrapText="1"/>
    </xf>
    <xf numFmtId="165" fontId="15" fillId="12" borderId="26" xfId="0" applyNumberFormat="1" applyFont="1" applyFill="1" applyBorder="1" applyAlignment="1">
      <alignment horizontal="center" vertical="center" wrapText="1"/>
    </xf>
    <xf numFmtId="3" fontId="15" fillId="12" borderId="26" xfId="0" applyNumberFormat="1" applyFont="1" applyFill="1" applyBorder="1" applyAlignment="1">
      <alignment horizontal="center" vertical="center" wrapText="1"/>
    </xf>
    <xf numFmtId="165" fontId="14" fillId="13" borderId="26" xfId="0" applyNumberFormat="1" applyFont="1" applyFill="1" applyBorder="1" applyAlignment="1">
      <alignment horizontal="center" vertical="center" wrapText="1"/>
    </xf>
    <xf numFmtId="165" fontId="15" fillId="13" borderId="26" xfId="0" applyNumberFormat="1" applyFont="1" applyFill="1" applyBorder="1" applyAlignment="1">
      <alignment horizontal="center" vertical="center" wrapText="1"/>
    </xf>
    <xf numFmtId="165" fontId="14" fillId="14" borderId="26" xfId="0" applyNumberFormat="1" applyFont="1" applyFill="1" applyBorder="1" applyAlignment="1">
      <alignment horizontal="center" vertical="center" wrapText="1"/>
    </xf>
    <xf numFmtId="165" fontId="15" fillId="14" borderId="26" xfId="0" applyNumberFormat="1" applyFont="1" applyFill="1" applyBorder="1" applyAlignment="1">
      <alignment horizontal="center" vertical="center" wrapText="1"/>
    </xf>
    <xf numFmtId="165" fontId="14" fillId="15" borderId="26" xfId="0" applyNumberFormat="1" applyFont="1" applyFill="1" applyBorder="1" applyAlignment="1">
      <alignment horizontal="center" vertical="center" wrapText="1"/>
    </xf>
    <xf numFmtId="165" fontId="15" fillId="15" borderId="26" xfId="0" applyNumberFormat="1" applyFont="1" applyFill="1" applyBorder="1" applyAlignment="1">
      <alignment horizontal="center" vertical="center" wrapText="1"/>
    </xf>
    <xf numFmtId="165" fontId="14" fillId="16" borderId="26" xfId="0" applyNumberFormat="1" applyFont="1" applyFill="1" applyBorder="1" applyAlignment="1">
      <alignment horizontal="center" vertical="center" wrapText="1"/>
    </xf>
    <xf numFmtId="165" fontId="15" fillId="16" borderId="26" xfId="0" applyNumberFormat="1" applyFont="1" applyFill="1" applyBorder="1" applyAlignment="1">
      <alignment horizontal="center" vertical="center" wrapText="1"/>
    </xf>
    <xf numFmtId="165" fontId="14" fillId="6" borderId="26" xfId="0" applyNumberFormat="1" applyFont="1" applyFill="1" applyBorder="1" applyAlignment="1">
      <alignment horizontal="center" vertical="center" wrapText="1"/>
    </xf>
    <xf numFmtId="3" fontId="0" fillId="7" borderId="19" xfId="0" applyNumberFormat="1" applyFill="1" applyBorder="1" applyAlignment="1">
      <alignment horizontal="center" vertical="center"/>
    </xf>
    <xf numFmtId="3" fontId="0" fillId="7" borderId="13" xfId="0" applyNumberFormat="1" applyFill="1" applyBorder="1" applyAlignment="1">
      <alignment horizontal="center" vertical="center"/>
    </xf>
    <xf numFmtId="3" fontId="0" fillId="7" borderId="29" xfId="0" applyNumberFormat="1" applyFill="1" applyBorder="1" applyAlignment="1">
      <alignment horizontal="center" vertical="center"/>
    </xf>
    <xf numFmtId="3" fontId="0" fillId="4" borderId="19" xfId="0" applyNumberFormat="1" applyFill="1" applyBorder="1" applyAlignment="1">
      <alignment horizontal="center" vertical="center"/>
    </xf>
    <xf numFmtId="3" fontId="0" fillId="4" borderId="13" xfId="0" applyNumberFormat="1" applyFill="1" applyBorder="1" applyAlignment="1">
      <alignment horizontal="center" vertical="center"/>
    </xf>
    <xf numFmtId="3" fontId="0" fillId="4" borderId="29" xfId="0" applyNumberFormat="1" applyFill="1" applyBorder="1" applyAlignment="1">
      <alignment horizontal="center" vertical="center"/>
    </xf>
    <xf numFmtId="0" fontId="0" fillId="7" borderId="15" xfId="0" applyFill="1" applyBorder="1" applyAlignment="1">
      <alignment horizontal="center" vertical="center"/>
    </xf>
    <xf numFmtId="3" fontId="0" fillId="7" borderId="15" xfId="0" applyNumberFormat="1" applyFill="1" applyBorder="1" applyAlignment="1">
      <alignment horizontal="center" vertical="center"/>
    </xf>
    <xf numFmtId="0" fontId="0" fillId="7" borderId="28" xfId="0" applyFill="1" applyBorder="1" applyAlignment="1">
      <alignment horizontal="center" vertical="center"/>
    </xf>
    <xf numFmtId="0" fontId="0" fillId="0" borderId="0" xfId="0" quotePrefix="1"/>
    <xf numFmtId="3" fontId="0" fillId="4" borderId="14" xfId="0" applyNumberFormat="1" applyFill="1" applyBorder="1" applyAlignment="1">
      <alignment horizontal="center" vertical="center"/>
    </xf>
    <xf numFmtId="3" fontId="0" fillId="4" borderId="15" xfId="0" applyNumberFormat="1" applyFill="1" applyBorder="1" applyAlignment="1">
      <alignment horizontal="center" vertical="center"/>
    </xf>
    <xf numFmtId="3" fontId="0" fillId="4" borderId="28" xfId="0" applyNumberFormat="1" applyFill="1" applyBorder="1" applyAlignment="1">
      <alignment horizontal="center" vertic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0" fillId="0" borderId="26" xfId="0" applyBorder="1"/>
    <xf numFmtId="0" fontId="0" fillId="6" borderId="26" xfId="0" applyFill="1" applyBorder="1" applyAlignment="1">
      <alignment horizontal="center" vertical="center" wrapText="1"/>
    </xf>
    <xf numFmtId="0" fontId="0" fillId="6" borderId="27"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10" fontId="0" fillId="4" borderId="15" xfId="0" applyNumberFormat="1" applyFill="1" applyBorder="1" applyAlignment="1">
      <alignment horizontal="center" vertical="center"/>
    </xf>
    <xf numFmtId="10" fontId="0" fillId="4" borderId="28" xfId="0" applyNumberFormat="1" applyFill="1" applyBorder="1" applyAlignment="1">
      <alignment horizontal="center" vertical="center"/>
    </xf>
    <xf numFmtId="0" fontId="0" fillId="4" borderId="22" xfId="0" applyFill="1" applyBorder="1" applyAlignment="1">
      <alignment horizontal="center" vertical="center" wrapText="1"/>
    </xf>
    <xf numFmtId="3" fontId="0" fillId="4" borderId="13" xfId="0" applyNumberFormat="1" applyFill="1" applyBorder="1" applyAlignment="1">
      <alignment horizontal="center"/>
    </xf>
    <xf numFmtId="3" fontId="0" fillId="4" borderId="29" xfId="0" applyNumberFormat="1" applyFill="1" applyBorder="1" applyAlignment="1">
      <alignment horizontal="center"/>
    </xf>
    <xf numFmtId="3" fontId="1" fillId="4" borderId="23" xfId="0" applyNumberFormat="1" applyFont="1" applyFill="1" applyBorder="1" applyAlignment="1">
      <alignment horizontal="center"/>
    </xf>
    <xf numFmtId="3" fontId="0" fillId="4" borderId="17" xfId="0" applyNumberFormat="1" applyFill="1" applyBorder="1" applyAlignment="1">
      <alignment horizontal="center"/>
    </xf>
    <xf numFmtId="3" fontId="0" fillId="4" borderId="18" xfId="0" applyNumberFormat="1" applyFill="1" applyBorder="1" applyAlignment="1">
      <alignment horizontal="center"/>
    </xf>
    <xf numFmtId="3" fontId="1" fillId="4" borderId="24" xfId="0" applyNumberFormat="1" applyFont="1" applyFill="1" applyBorder="1" applyAlignment="1">
      <alignment horizontal="center"/>
    </xf>
    <xf numFmtId="3" fontId="0" fillId="7" borderId="20" xfId="0" applyNumberFormat="1" applyFill="1" applyBorder="1" applyAlignment="1">
      <alignment horizontal="center"/>
    </xf>
    <xf numFmtId="3" fontId="0" fillId="7" borderId="21" xfId="0" applyNumberFormat="1" applyFill="1" applyBorder="1" applyAlignment="1">
      <alignment horizontal="center"/>
    </xf>
    <xf numFmtId="3" fontId="1" fillId="7" borderId="26" xfId="0" applyNumberFormat="1" applyFont="1" applyFill="1" applyBorder="1" applyAlignment="1">
      <alignment horizontal="center"/>
    </xf>
    <xf numFmtId="166" fontId="1" fillId="0" borderId="20" xfId="0" applyNumberFormat="1" applyFont="1" applyBorder="1" applyAlignment="1">
      <alignment horizontal="center"/>
    </xf>
    <xf numFmtId="166" fontId="1" fillId="0" borderId="26" xfId="0" applyNumberFormat="1" applyFont="1" applyBorder="1" applyAlignment="1">
      <alignment horizontal="center"/>
    </xf>
    <xf numFmtId="0" fontId="0" fillId="4" borderId="14" xfId="0" applyFill="1" applyBorder="1" applyAlignment="1">
      <alignment horizontal="center"/>
    </xf>
    <xf numFmtId="0" fontId="0" fillId="4" borderId="19" xfId="0" applyFill="1" applyBorder="1" applyAlignment="1">
      <alignment horizontal="center"/>
    </xf>
    <xf numFmtId="0" fontId="0" fillId="4" borderId="16" xfId="0" applyFill="1" applyBorder="1" applyAlignment="1">
      <alignment horizontal="center"/>
    </xf>
    <xf numFmtId="0" fontId="0" fillId="7" borderId="27" xfId="0" applyFill="1" applyBorder="1" applyAlignment="1">
      <alignment horizontal="center"/>
    </xf>
    <xf numFmtId="0" fontId="1" fillId="0" borderId="27" xfId="0" applyFont="1" applyBorder="1" applyAlignment="1">
      <alignment horizontal="center"/>
    </xf>
    <xf numFmtId="0" fontId="4" fillId="17" borderId="14" xfId="0" applyFont="1" applyFill="1" applyBorder="1" applyAlignment="1">
      <alignment vertical="center" wrapText="1"/>
    </xf>
    <xf numFmtId="0" fontId="4" fillId="17" borderId="19" xfId="0" applyFont="1" applyFill="1" applyBorder="1" applyAlignment="1">
      <alignment vertical="center" wrapText="1"/>
    </xf>
    <xf numFmtId="0" fontId="4" fillId="7" borderId="19" xfId="0" applyFont="1" applyFill="1" applyBorder="1" applyAlignment="1">
      <alignment vertical="center" wrapText="1"/>
    </xf>
    <xf numFmtId="0" fontId="4" fillId="7" borderId="16" xfId="0" applyFont="1" applyFill="1" applyBorder="1" applyAlignment="1">
      <alignment vertical="center" wrapText="1"/>
    </xf>
    <xf numFmtId="0" fontId="16" fillId="6" borderId="27" xfId="0" applyFont="1" applyFill="1" applyBorder="1" applyAlignment="1">
      <alignment horizontal="center" vertical="center" wrapText="1"/>
    </xf>
    <xf numFmtId="0" fontId="17" fillId="0" borderId="0" xfId="4"/>
    <xf numFmtId="0" fontId="16" fillId="6" borderId="21" xfId="0" applyFont="1" applyFill="1" applyBorder="1" applyAlignment="1">
      <alignment horizontal="center" vertical="center" wrapText="1"/>
    </xf>
    <xf numFmtId="0" fontId="0" fillId="17" borderId="28" xfId="0" applyFill="1" applyBorder="1" applyAlignment="1">
      <alignment horizontal="center" vertical="center" wrapText="1"/>
    </xf>
    <xf numFmtId="0" fontId="0" fillId="17" borderId="29" xfId="0" applyFill="1" applyBorder="1" applyAlignment="1">
      <alignment horizontal="center" vertical="center" wrapText="1"/>
    </xf>
    <xf numFmtId="0" fontId="0" fillId="7" borderId="29" xfId="0" quotePrefix="1" applyFill="1" applyBorder="1" applyAlignment="1">
      <alignment horizontal="center" vertical="center" wrapText="1"/>
    </xf>
    <xf numFmtId="0" fontId="0" fillId="7" borderId="18" xfId="0" quotePrefix="1" applyFill="1" applyBorder="1" applyAlignment="1">
      <alignment horizontal="center" vertical="center" wrapText="1"/>
    </xf>
    <xf numFmtId="0" fontId="0" fillId="0" borderId="35" xfId="0" applyBorder="1"/>
    <xf numFmtId="0" fontId="14" fillId="8" borderId="26" xfId="0" applyFont="1" applyFill="1" applyBorder="1" applyAlignment="1">
      <alignment horizontal="center" vertical="center"/>
    </xf>
    <xf numFmtId="165" fontId="15" fillId="6" borderId="26" xfId="0" applyNumberFormat="1" applyFont="1" applyFill="1" applyBorder="1" applyAlignment="1">
      <alignment horizontal="center" vertical="center" wrapText="1"/>
    </xf>
    <xf numFmtId="0" fontId="18" fillId="0" borderId="0" xfId="0" applyFont="1"/>
    <xf numFmtId="0" fontId="0" fillId="0" borderId="0" xfId="0" applyAlignment="1">
      <alignment horizontal="left" vertical="top" wrapText="1"/>
    </xf>
    <xf numFmtId="0" fontId="0" fillId="7" borderId="36" xfId="0" applyFill="1" applyBorder="1" applyAlignment="1">
      <alignment horizontal="center" vertical="center"/>
    </xf>
    <xf numFmtId="0" fontId="0" fillId="4" borderId="36" xfId="0" applyFill="1" applyBorder="1" applyAlignment="1">
      <alignment horizontal="center" vertical="center"/>
    </xf>
    <xf numFmtId="3" fontId="0" fillId="4" borderId="40" xfId="0" applyNumberFormat="1" applyFill="1" applyBorder="1" applyAlignment="1">
      <alignment horizontal="center" vertical="center"/>
    </xf>
    <xf numFmtId="0" fontId="0" fillId="0" borderId="0" xfId="0" applyAlignment="1">
      <alignment vertical="center"/>
    </xf>
    <xf numFmtId="3" fontId="1" fillId="4" borderId="23" xfId="0" applyNumberFormat="1" applyFont="1" applyFill="1" applyBorder="1" applyAlignment="1">
      <alignment horizontal="center" vertical="center"/>
    </xf>
    <xf numFmtId="3" fontId="0" fillId="0" borderId="0" xfId="0" applyNumberFormat="1"/>
    <xf numFmtId="0" fontId="16" fillId="6" borderId="20"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25" xfId="0" applyFont="1" applyFill="1" applyBorder="1" applyAlignment="1">
      <alignment horizontal="center" vertical="center"/>
    </xf>
    <xf numFmtId="0" fontId="16" fillId="6" borderId="21" xfId="0" applyFont="1" applyFill="1" applyBorder="1" applyAlignment="1">
      <alignment horizontal="center" vertical="center"/>
    </xf>
    <xf numFmtId="0" fontId="16" fillId="6" borderId="37" xfId="0" applyFont="1" applyFill="1" applyBorder="1" applyAlignment="1">
      <alignment horizontal="center" vertical="center" wrapText="1"/>
    </xf>
    <xf numFmtId="0" fontId="13" fillId="7" borderId="29" xfId="0" quotePrefix="1"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4" xfId="0" applyFont="1" applyFill="1" applyBorder="1" applyAlignment="1">
      <alignment vertical="center" wrapText="1"/>
    </xf>
    <xf numFmtId="0" fontId="1" fillId="6" borderId="33" xfId="0" applyFont="1" applyFill="1" applyBorder="1" applyAlignment="1">
      <alignment vertical="center"/>
    </xf>
    <xf numFmtId="0" fontId="1" fillId="6" borderId="32" xfId="0" applyFont="1" applyFill="1" applyBorder="1" applyAlignment="1">
      <alignment vertical="center" wrapText="1"/>
    </xf>
    <xf numFmtId="0" fontId="16" fillId="6" borderId="38" xfId="0" applyFont="1" applyFill="1" applyBorder="1" applyAlignment="1">
      <alignment vertical="center" wrapText="1"/>
    </xf>
    <xf numFmtId="0" fontId="3" fillId="2" borderId="0" xfId="0" applyFont="1" applyFill="1" applyAlignment="1">
      <alignment horizontal="center" vertical="center" wrapText="1"/>
    </xf>
    <xf numFmtId="0" fontId="4" fillId="0" borderId="4" xfId="0" quotePrefix="1" applyFont="1" applyBorder="1" applyAlignment="1">
      <alignment horizontal="left" vertical="top" wrapText="1"/>
    </xf>
    <xf numFmtId="0" fontId="4" fillId="0" borderId="0" xfId="0" quotePrefix="1" applyFont="1" applyAlignment="1">
      <alignment horizontal="left" vertical="top" wrapText="1"/>
    </xf>
    <xf numFmtId="0" fontId="4" fillId="0" borderId="5" xfId="0" quotePrefix="1" applyFont="1" applyBorder="1" applyAlignment="1">
      <alignment horizontal="left" vertical="top" wrapText="1"/>
    </xf>
    <xf numFmtId="0" fontId="12" fillId="0" borderId="4" xfId="0" quotePrefix="1" applyFont="1" applyBorder="1" applyAlignment="1">
      <alignment horizontal="left" vertical="top" wrapText="1"/>
    </xf>
    <xf numFmtId="0" fontId="12" fillId="0" borderId="0" xfId="0" quotePrefix="1" applyFont="1" applyAlignment="1">
      <alignment horizontal="left" vertical="top" wrapText="1"/>
    </xf>
    <xf numFmtId="0" fontId="12" fillId="0" borderId="5" xfId="0" quotePrefix="1" applyFont="1" applyBorder="1" applyAlignment="1">
      <alignment horizontal="left" vertical="top" wrapText="1"/>
    </xf>
    <xf numFmtId="0" fontId="12" fillId="0" borderId="6" xfId="0" quotePrefix="1" applyFont="1" applyBorder="1" applyAlignment="1">
      <alignment horizontal="left" vertical="top" wrapText="1"/>
    </xf>
    <xf numFmtId="0" fontId="12" fillId="0" borderId="7" xfId="0" quotePrefix="1" applyFont="1" applyBorder="1" applyAlignment="1">
      <alignment horizontal="left" vertical="top" wrapText="1"/>
    </xf>
    <xf numFmtId="0" fontId="12" fillId="0" borderId="8" xfId="0" quotePrefix="1" applyFont="1" applyBorder="1" applyAlignment="1">
      <alignment horizontal="left" vertical="top" wrapText="1"/>
    </xf>
    <xf numFmtId="0" fontId="3" fillId="3" borderId="0" xfId="0" applyFont="1" applyFill="1" applyAlignment="1">
      <alignment horizontal="center" wrapText="1"/>
    </xf>
    <xf numFmtId="0" fontId="3" fillId="3" borderId="5" xfId="0" applyFont="1" applyFill="1" applyBorder="1" applyAlignment="1">
      <alignment horizont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0" xfId="0" applyFont="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3" fillId="5" borderId="4" xfId="0" applyFont="1" applyFill="1" applyBorder="1" applyAlignment="1">
      <alignment horizontal="center"/>
    </xf>
    <xf numFmtId="0" fontId="3" fillId="5" borderId="0" xfId="0" applyFont="1" applyFill="1" applyAlignment="1">
      <alignment horizontal="center"/>
    </xf>
    <xf numFmtId="0" fontId="13" fillId="18" borderId="4" xfId="0" applyFont="1" applyFill="1" applyBorder="1" applyAlignment="1">
      <alignment horizontal="left" vertical="top" wrapText="1"/>
    </xf>
    <xf numFmtId="0" fontId="13" fillId="18" borderId="0" xfId="0" applyFont="1" applyFill="1" applyAlignment="1">
      <alignment horizontal="left" vertical="top" wrapText="1"/>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1" fillId="6" borderId="14" xfId="0" applyFont="1" applyFill="1" applyBorder="1" applyAlignment="1">
      <alignment horizontal="center"/>
    </xf>
    <xf numFmtId="0" fontId="1" fillId="6" borderId="15" xfId="0" applyFont="1" applyFill="1" applyBorder="1" applyAlignment="1">
      <alignment horizontal="center"/>
    </xf>
    <xf numFmtId="0" fontId="1" fillId="6" borderId="28" xfId="0" applyFont="1" applyFill="1" applyBorder="1" applyAlignment="1">
      <alignment horizont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4" fillId="17" borderId="15" xfId="0" applyFont="1" applyFill="1" applyBorder="1" applyAlignment="1">
      <alignment horizontal="left" vertical="center" wrapText="1"/>
    </xf>
    <xf numFmtId="0" fontId="16" fillId="6" borderId="20" xfId="0" applyFont="1" applyFill="1" applyBorder="1" applyAlignment="1">
      <alignment horizontal="center" vertical="center" wrapText="1"/>
    </xf>
    <xf numFmtId="0" fontId="4" fillId="7" borderId="17" xfId="0" applyFont="1" applyFill="1" applyBorder="1" applyAlignment="1">
      <alignment horizontal="left" vertical="center" wrapText="1"/>
    </xf>
    <xf numFmtId="0" fontId="4" fillId="17" borderId="13" xfId="0" applyFont="1" applyFill="1" applyBorder="1" applyAlignment="1">
      <alignment horizontal="left" vertical="center" wrapText="1"/>
    </xf>
    <xf numFmtId="0" fontId="4" fillId="7" borderId="13" xfId="0" applyFont="1" applyFill="1" applyBorder="1" applyAlignment="1">
      <alignment horizontal="left" vertical="center" wrapText="1"/>
    </xf>
  </cellXfs>
  <cellStyles count="5">
    <cellStyle name="Lien hypertexte" xfId="4" builtinId="8"/>
    <cellStyle name="Milliers 2" xfId="1" xr:uid="{00000000-0005-0000-0000-000000000000}"/>
    <cellStyle name="Monétaire 2" xfId="2" xr:uid="{00000000-0005-0000-0000-000001000000}"/>
    <cellStyle name="Normal" xfId="0" builtinId="0"/>
    <cellStyle name="Normal 2" xfId="3" xr:uid="{00000000-0005-0000-0000-000003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1E-1256-43E3-B612-0F3965A64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F-1256-43E3-B612-0F3965A64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1256-43E3-B612-0F3965A64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1256-43E3-B612-0F3965A64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B-1256-43E3-B612-0F3965A644E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D-1256-43E3-B612-0F3965A644E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A-1256-43E3-B612-0F3965A644E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2-1256-43E3-B612-0F3965A644E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0-1256-43E3-B612-0F3965A644E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1-1256-43E3-B612-0F3965A644E3}"/>
              </c:ext>
            </c:extLst>
          </c:dPt>
          <c:dLbls>
            <c:dLbl>
              <c:idx val="0"/>
              <c:layout>
                <c:manualLayout>
                  <c:x val="-0.22628833402403647"/>
                  <c:y val="-0.1717946729315022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E-1256-43E3-B612-0F3965A644E3}"/>
                </c:ext>
              </c:extLst>
            </c:dLbl>
            <c:dLbl>
              <c:idx val="1"/>
              <c:layout>
                <c:manualLayout>
                  <c:x val="7.4073818033500846E-3"/>
                  <c:y val="0.20111326330344456"/>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18944992499291408"/>
                      <c:h val="0.20874541980525221"/>
                    </c:manualLayout>
                  </c15:layout>
                </c:ext>
                <c:ext xmlns:c16="http://schemas.microsoft.com/office/drawing/2014/chart" uri="{C3380CC4-5D6E-409C-BE32-E72D297353CC}">
                  <c16:uniqueId val="{0000001F-1256-43E3-B612-0F3965A644E3}"/>
                </c:ext>
              </c:extLst>
            </c:dLbl>
            <c:dLbl>
              <c:idx val="2"/>
              <c:layout>
                <c:manualLayout>
                  <c:x val="0.1854126682781253"/>
                  <c:y val="0.116849045330803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1256-43E3-B612-0F3965A644E3}"/>
                </c:ext>
              </c:extLst>
            </c:dLbl>
            <c:dLbl>
              <c:idx val="3"/>
              <c:layout>
                <c:manualLayout>
                  <c:x val="-0.14505888244232629"/>
                  <c:y val="0.1590337405518699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256-43E3-B612-0F3965A644E3}"/>
                </c:ext>
              </c:extLst>
            </c:dLbl>
            <c:dLbl>
              <c:idx val="4"/>
              <c:layout>
                <c:manualLayout>
                  <c:x val="-0.15447672999001483"/>
                  <c:y val="2.154677216269304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36923672512841071"/>
                      <c:h val="0.13999526982491367"/>
                    </c:manualLayout>
                  </c15:layout>
                </c:ext>
                <c:ext xmlns:c16="http://schemas.microsoft.com/office/drawing/2014/chart" uri="{C3380CC4-5D6E-409C-BE32-E72D297353CC}">
                  <c16:uniqueId val="{0000001B-1256-43E3-B612-0F3965A644E3}"/>
                </c:ext>
              </c:extLst>
            </c:dLbl>
            <c:dLbl>
              <c:idx val="5"/>
              <c:layout>
                <c:manualLayout>
                  <c:x val="0.24972889143905289"/>
                  <c:y val="2.750483479845614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1256-43E3-B612-0F3965A644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Activité!$B$5:$B$14</c:f>
              <c:strCache>
                <c:ptCount val="10"/>
                <c:pt idx="0">
                  <c:v>01 - Affections du système nerveux</c:v>
                </c:pt>
                <c:pt idx="1">
                  <c:v>09 - Affections de la peau, des tissus sous-cutanés et des seins</c:v>
                </c:pt>
                <c:pt idx="2">
                  <c:v>11 - Affections de l’appareil génito-urinaire</c:v>
                </c:pt>
                <c:pt idx="3">
                  <c:v>08 - Affections et traumatismes du système ostéoarticulaire</c:v>
                </c:pt>
                <c:pt idx="4">
                  <c:v>23 - Autres motifs de recours aux services de santé</c:v>
                </c:pt>
                <c:pt idx="5">
                  <c:v>06 - Affections des organes digestifs</c:v>
                </c:pt>
                <c:pt idx="6">
                  <c:v>04 - Affections de l'appareil respiratoire</c:v>
                </c:pt>
                <c:pt idx="7">
                  <c:v>19 - Troubles mentaux et du comportement</c:v>
                </c:pt>
                <c:pt idx="8">
                  <c:v>05 - Affections de l'appareil circulatoire</c:v>
                </c:pt>
                <c:pt idx="9">
                  <c:v>10 - Affections endocriniennes, métaboliques et nutritionnelles</c:v>
                </c:pt>
              </c:strCache>
            </c:strRef>
          </c:cat>
          <c:val>
            <c:numRef>
              <c:f>Activité!$C$5:$C$14</c:f>
              <c:numCache>
                <c:formatCode>General</c:formatCode>
                <c:ptCount val="10"/>
                <c:pt idx="0">
                  <c:v>988</c:v>
                </c:pt>
                <c:pt idx="1">
                  <c:v>233</c:v>
                </c:pt>
                <c:pt idx="2">
                  <c:v>175</c:v>
                </c:pt>
                <c:pt idx="3">
                  <c:v>125</c:v>
                </c:pt>
                <c:pt idx="4">
                  <c:v>28</c:v>
                </c:pt>
                <c:pt idx="5">
                  <c:v>12</c:v>
                </c:pt>
                <c:pt idx="6">
                  <c:v>9</c:v>
                </c:pt>
                <c:pt idx="7">
                  <c:v>7</c:v>
                </c:pt>
                <c:pt idx="8">
                  <c:v>7</c:v>
                </c:pt>
                <c:pt idx="9">
                  <c:v>4</c:v>
                </c:pt>
              </c:numCache>
            </c:numRef>
          </c:val>
          <c:extLst>
            <c:ext xmlns:c16="http://schemas.microsoft.com/office/drawing/2014/chart" uri="{C3380CC4-5D6E-409C-BE32-E72D297353CC}">
              <c16:uniqueId val="{00000018-1256-43E3-B612-0F3965A644E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02E-4C9E-BEAA-1AFCE0C2B3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02E-4C9E-BEAA-1AFCE0C2B3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02E-4C9E-BEAA-1AFCE0C2B3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02E-4C9E-BEAA-1AFCE0C2B3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02E-4C9E-BEAA-1AFCE0C2B3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02E-4C9E-BEAA-1AFCE0C2B3D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02E-4C9E-BEAA-1AFCE0C2B3D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02E-4C9E-BEAA-1AFCE0C2B3D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02E-4C9E-BEAA-1AFCE0C2B3D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02E-4C9E-BEAA-1AFCE0C2B3D5}"/>
              </c:ext>
            </c:extLst>
          </c:dPt>
          <c:dLbls>
            <c:dLbl>
              <c:idx val="0"/>
              <c:layout>
                <c:manualLayout>
                  <c:x val="-0.21799925779734494"/>
                  <c:y val="-0.2634181132801598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2E-4C9E-BEAA-1AFCE0C2B3D5}"/>
                </c:ext>
              </c:extLst>
            </c:dLbl>
            <c:dLbl>
              <c:idx val="1"/>
              <c:layout>
                <c:manualLayout>
                  <c:x val="-1.6886375520806979E-2"/>
                  <c:y val="0.1482352301404752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2E-4C9E-BEAA-1AFCE0C2B3D5}"/>
                </c:ext>
              </c:extLst>
            </c:dLbl>
            <c:dLbl>
              <c:idx val="2"/>
              <c:delete val="1"/>
              <c:extLst>
                <c:ext xmlns:c15="http://schemas.microsoft.com/office/drawing/2012/chart" uri="{CE6537A1-D6FC-4f65-9D91-7224C49458BB}"/>
                <c:ext xmlns:c16="http://schemas.microsoft.com/office/drawing/2014/chart" uri="{C3380CC4-5D6E-409C-BE32-E72D297353CC}">
                  <c16:uniqueId val="{00000005-D02E-4C9E-BEAA-1AFCE0C2B3D5}"/>
                </c:ext>
              </c:extLst>
            </c:dLbl>
            <c:dLbl>
              <c:idx val="5"/>
              <c:delete val="1"/>
              <c:extLst>
                <c:ext xmlns:c15="http://schemas.microsoft.com/office/drawing/2012/chart" uri="{CE6537A1-D6FC-4f65-9D91-7224C49458BB}"/>
                <c:ext xmlns:c16="http://schemas.microsoft.com/office/drawing/2014/chart" uri="{C3380CC4-5D6E-409C-BE32-E72D297353CC}">
                  <c16:uniqueId val="{0000000B-D02E-4C9E-BEAA-1AFCE0C2B3D5}"/>
                </c:ext>
              </c:extLst>
            </c:dLbl>
            <c:dLbl>
              <c:idx val="6"/>
              <c:delete val="1"/>
              <c:extLst>
                <c:ext xmlns:c15="http://schemas.microsoft.com/office/drawing/2012/chart" uri="{CE6537A1-D6FC-4f65-9D91-7224C49458BB}"/>
                <c:ext xmlns:c16="http://schemas.microsoft.com/office/drawing/2014/chart" uri="{C3380CC4-5D6E-409C-BE32-E72D297353CC}">
                  <c16:uniqueId val="{0000000D-D02E-4C9E-BEAA-1AFCE0C2B3D5}"/>
                </c:ext>
              </c:extLst>
            </c:dLbl>
            <c:dLbl>
              <c:idx val="7"/>
              <c:delete val="1"/>
              <c:extLst>
                <c:ext xmlns:c15="http://schemas.microsoft.com/office/drawing/2012/chart" uri="{CE6537A1-D6FC-4f65-9D91-7224C49458BB}"/>
                <c:ext xmlns:c16="http://schemas.microsoft.com/office/drawing/2014/chart" uri="{C3380CC4-5D6E-409C-BE32-E72D297353CC}">
                  <c16:uniqueId val="{0000000F-D02E-4C9E-BEAA-1AFCE0C2B3D5}"/>
                </c:ext>
              </c:extLst>
            </c:dLbl>
            <c:dLbl>
              <c:idx val="8"/>
              <c:delete val="1"/>
              <c:extLst>
                <c:ext xmlns:c15="http://schemas.microsoft.com/office/drawing/2012/chart" uri="{CE6537A1-D6FC-4f65-9D91-7224C49458BB}"/>
                <c:ext xmlns:c16="http://schemas.microsoft.com/office/drawing/2014/chart" uri="{C3380CC4-5D6E-409C-BE32-E72D297353CC}">
                  <c16:uniqueId val="{00000011-D02E-4C9E-BEAA-1AFCE0C2B3D5}"/>
                </c:ext>
              </c:extLst>
            </c:dLbl>
            <c:dLbl>
              <c:idx val="9"/>
              <c:delete val="1"/>
              <c:extLst>
                <c:ext xmlns:c15="http://schemas.microsoft.com/office/drawing/2012/chart" uri="{CE6537A1-D6FC-4f65-9D91-7224C49458BB}"/>
                <c:ext xmlns:c16="http://schemas.microsoft.com/office/drawing/2014/chart" uri="{C3380CC4-5D6E-409C-BE32-E72D297353CC}">
                  <c16:uniqueId val="{00000013-D02E-4C9E-BEAA-1AFCE0C2B3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Activité!$B$5:$B$14</c:f>
              <c:strCache>
                <c:ptCount val="10"/>
                <c:pt idx="0">
                  <c:v>01 - Affections du système nerveux</c:v>
                </c:pt>
                <c:pt idx="1">
                  <c:v>09 - Affections de la peau, des tissus sous-cutanés et des seins</c:v>
                </c:pt>
                <c:pt idx="2">
                  <c:v>11 - Affections de l’appareil génito-urinaire</c:v>
                </c:pt>
                <c:pt idx="3">
                  <c:v>08 - Affections et traumatismes du système ostéoarticulaire</c:v>
                </c:pt>
                <c:pt idx="4">
                  <c:v>23 - Autres motifs de recours aux services de santé</c:v>
                </c:pt>
                <c:pt idx="5">
                  <c:v>06 - Affections des organes digestifs</c:v>
                </c:pt>
                <c:pt idx="6">
                  <c:v>04 - Affections de l'appareil respiratoire</c:v>
                </c:pt>
                <c:pt idx="7">
                  <c:v>19 - Troubles mentaux et du comportement</c:v>
                </c:pt>
                <c:pt idx="8">
                  <c:v>05 - Affections de l'appareil circulatoire</c:v>
                </c:pt>
                <c:pt idx="9">
                  <c:v>10 - Affections endocriniennes, métaboliques et nutritionnelles</c:v>
                </c:pt>
              </c:strCache>
            </c:strRef>
          </c:cat>
          <c:val>
            <c:numRef>
              <c:f>Activité!$E$5:$E$14</c:f>
              <c:numCache>
                <c:formatCode>General</c:formatCode>
                <c:ptCount val="10"/>
                <c:pt idx="0">
                  <c:v>2160</c:v>
                </c:pt>
                <c:pt idx="1">
                  <c:v>70</c:v>
                </c:pt>
                <c:pt idx="2">
                  <c:v>0</c:v>
                </c:pt>
                <c:pt idx="3">
                  <c:v>170</c:v>
                </c:pt>
                <c:pt idx="4">
                  <c:v>280</c:v>
                </c:pt>
                <c:pt idx="5">
                  <c:v>30</c:v>
                </c:pt>
                <c:pt idx="6">
                  <c:v>0</c:v>
                </c:pt>
                <c:pt idx="7">
                  <c:v>0</c:v>
                </c:pt>
                <c:pt idx="8">
                  <c:v>0</c:v>
                </c:pt>
                <c:pt idx="9">
                  <c:v>0</c:v>
                </c:pt>
              </c:numCache>
            </c:numRef>
          </c:val>
          <c:extLst>
            <c:ext xmlns:c16="http://schemas.microsoft.com/office/drawing/2014/chart" uri="{C3380CC4-5D6E-409C-BE32-E72D297353CC}">
              <c16:uniqueId val="{00000014-D02E-4C9E-BEAA-1AFCE0C2B3D5}"/>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164839</xdr:colOff>
      <xdr:row>15</xdr:row>
      <xdr:rowOff>142874</xdr:rowOff>
    </xdr:from>
    <xdr:to>
      <xdr:col>7</xdr:col>
      <xdr:colOff>897081</xdr:colOff>
      <xdr:row>36</xdr:row>
      <xdr:rowOff>22863</xdr:rowOff>
    </xdr:to>
    <xdr:graphicFrame macro="">
      <xdr:nvGraphicFramePr>
        <xdr:cNvPr id="2" name="Graphique 1">
          <a:extLst>
            <a:ext uri="{FF2B5EF4-FFF2-40B4-BE49-F238E27FC236}">
              <a16:creationId xmlns:a16="http://schemas.microsoft.com/office/drawing/2014/main" id="{20E49147-BE7B-43BF-BA94-82099E2D4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600248</xdr:colOff>
      <xdr:row>15</xdr:row>
      <xdr:rowOff>140422</xdr:rowOff>
    </xdr:from>
    <xdr:to>
      <xdr:col>8</xdr:col>
      <xdr:colOff>2514905</xdr:colOff>
      <xdr:row>36</xdr:row>
      <xdr:rowOff>16601</xdr:rowOff>
    </xdr:to>
    <xdr:graphicFrame macro="">
      <xdr:nvGraphicFramePr>
        <xdr:cNvPr id="3" name="Graphique 2">
          <a:extLst>
            <a:ext uri="{FF2B5EF4-FFF2-40B4-BE49-F238E27FC236}">
              <a16:creationId xmlns:a16="http://schemas.microsoft.com/office/drawing/2014/main" id="{4214B9B9-E0E1-4814-A009-AEDE7F11D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412225</xdr:colOff>
      <xdr:row>19</xdr:row>
      <xdr:rowOff>16181</xdr:rowOff>
    </xdr:from>
    <xdr:to>
      <xdr:col>7</xdr:col>
      <xdr:colOff>443646</xdr:colOff>
      <xdr:row>21</xdr:row>
      <xdr:rowOff>32844</xdr:rowOff>
    </xdr:to>
    <xdr:sp macro="" textlink="">
      <xdr:nvSpPr>
        <xdr:cNvPr id="5" name="ZoneTexte 4">
          <a:extLst>
            <a:ext uri="{FF2B5EF4-FFF2-40B4-BE49-F238E27FC236}">
              <a16:creationId xmlns:a16="http://schemas.microsoft.com/office/drawing/2014/main" id="{EB4E907A-6F00-4E11-804A-F0AA08289F50}"/>
            </a:ext>
          </a:extLst>
        </xdr:cNvPr>
        <xdr:cNvSpPr txBox="1"/>
      </xdr:nvSpPr>
      <xdr:spPr>
        <a:xfrm>
          <a:off x="11207225" y="3399198"/>
          <a:ext cx="732111" cy="345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HC</a:t>
          </a:r>
        </a:p>
      </xdr:txBody>
    </xdr:sp>
    <xdr:clientData/>
  </xdr:twoCellAnchor>
  <xdr:twoCellAnchor>
    <xdr:from>
      <xdr:col>8</xdr:col>
      <xdr:colOff>1582267</xdr:colOff>
      <xdr:row>19</xdr:row>
      <xdr:rowOff>57231</xdr:rowOff>
    </xdr:from>
    <xdr:to>
      <xdr:col>8</xdr:col>
      <xdr:colOff>2304853</xdr:colOff>
      <xdr:row>21</xdr:row>
      <xdr:rowOff>85324</xdr:rowOff>
    </xdr:to>
    <xdr:sp macro="" textlink="">
      <xdr:nvSpPr>
        <xdr:cNvPr id="6" name="ZoneTexte 5">
          <a:extLst>
            <a:ext uri="{FF2B5EF4-FFF2-40B4-BE49-F238E27FC236}">
              <a16:creationId xmlns:a16="http://schemas.microsoft.com/office/drawing/2014/main" id="{2843EF57-B2BA-458F-8F27-2DE9302556BC}"/>
            </a:ext>
          </a:extLst>
        </xdr:cNvPr>
        <xdr:cNvSpPr txBox="1"/>
      </xdr:nvSpPr>
      <xdr:spPr>
        <a:xfrm>
          <a:off x="15910588" y="3431802"/>
          <a:ext cx="722586" cy="354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HP</a:t>
          </a:r>
        </a:p>
      </xdr:txBody>
    </xdr:sp>
    <xdr:clientData/>
  </xdr:twoCellAnchor>
  <xdr:twoCellAnchor>
    <xdr:from>
      <xdr:col>7</xdr:col>
      <xdr:colOff>1524000</xdr:colOff>
      <xdr:row>20</xdr:row>
      <xdr:rowOff>82827</xdr:rowOff>
    </xdr:from>
    <xdr:to>
      <xdr:col>7</xdr:col>
      <xdr:colOff>1936326</xdr:colOff>
      <xdr:row>21</xdr:row>
      <xdr:rowOff>97579</xdr:rowOff>
    </xdr:to>
    <xdr:cxnSp macro="">
      <xdr:nvCxnSpPr>
        <xdr:cNvPr id="9" name="Connecteur : en angle 8">
          <a:extLst>
            <a:ext uri="{FF2B5EF4-FFF2-40B4-BE49-F238E27FC236}">
              <a16:creationId xmlns:a16="http://schemas.microsoft.com/office/drawing/2014/main" id="{42BDFE2B-0E4E-4423-9E70-DF4315DF3FC4}"/>
            </a:ext>
          </a:extLst>
        </xdr:cNvPr>
        <xdr:cNvCxnSpPr/>
      </xdr:nvCxnSpPr>
      <xdr:spPr>
        <a:xfrm rot="10800000">
          <a:off x="13028543" y="3652631"/>
          <a:ext cx="412326" cy="180405"/>
        </a:xfrm>
        <a:prstGeom prst="bentConnector3">
          <a:avLst>
            <a:gd name="adj1" fmla="val -2470"/>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1548848</xdr:colOff>
      <xdr:row>23</xdr:row>
      <xdr:rowOff>7712</xdr:rowOff>
    </xdr:from>
    <xdr:to>
      <xdr:col>7</xdr:col>
      <xdr:colOff>1797232</xdr:colOff>
      <xdr:row>23</xdr:row>
      <xdr:rowOff>91109</xdr:rowOff>
    </xdr:to>
    <xdr:cxnSp macro="">
      <xdr:nvCxnSpPr>
        <xdr:cNvPr id="18" name="Connecteur droit 17">
          <a:extLst>
            <a:ext uri="{FF2B5EF4-FFF2-40B4-BE49-F238E27FC236}">
              <a16:creationId xmlns:a16="http://schemas.microsoft.com/office/drawing/2014/main" id="{C7DFE03D-E679-4FED-974A-B4A6DCCDC436}"/>
            </a:ext>
          </a:extLst>
        </xdr:cNvPr>
        <xdr:cNvCxnSpPr/>
      </xdr:nvCxnSpPr>
      <xdr:spPr>
        <a:xfrm flipH="1">
          <a:off x="13053391" y="4074473"/>
          <a:ext cx="248384" cy="83397"/>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2211457</xdr:colOff>
      <xdr:row>18</xdr:row>
      <xdr:rowOff>149087</xdr:rowOff>
    </xdr:from>
    <xdr:to>
      <xdr:col>7</xdr:col>
      <xdr:colOff>2554950</xdr:colOff>
      <xdr:row>18</xdr:row>
      <xdr:rowOff>161467</xdr:rowOff>
    </xdr:to>
    <xdr:cxnSp macro="">
      <xdr:nvCxnSpPr>
        <xdr:cNvPr id="19" name="Connecteur droit 18">
          <a:extLst>
            <a:ext uri="{FF2B5EF4-FFF2-40B4-BE49-F238E27FC236}">
              <a16:creationId xmlns:a16="http://schemas.microsoft.com/office/drawing/2014/main" id="{767EF7CD-068C-4D7E-8A4D-CD0076524762}"/>
            </a:ext>
          </a:extLst>
        </xdr:cNvPr>
        <xdr:cNvCxnSpPr/>
      </xdr:nvCxnSpPr>
      <xdr:spPr>
        <a:xfrm flipH="1" flipV="1">
          <a:off x="13716000" y="3387587"/>
          <a:ext cx="343493" cy="12380"/>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cansante.fr/referentiel-de-couts-ssr-201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N101"/>
  <sheetViews>
    <sheetView showGridLines="0" tabSelected="1" zoomScaleNormal="100" workbookViewId="0">
      <selection activeCell="N10" sqref="N10"/>
    </sheetView>
  </sheetViews>
  <sheetFormatPr baseColWidth="10" defaultRowHeight="13.5" x14ac:dyDescent="0.3"/>
  <cols>
    <col min="1" max="1" width="3.23046875" customWidth="1"/>
    <col min="2" max="2" width="17.4609375" customWidth="1"/>
  </cols>
  <sheetData>
    <row r="1" spans="2:11" ht="20" customHeight="1" x14ac:dyDescent="0.3">
      <c r="B1" s="145" t="s">
        <v>396</v>
      </c>
      <c r="C1" s="145"/>
      <c r="D1" s="145"/>
      <c r="E1" s="145"/>
      <c r="F1" s="145"/>
      <c r="G1" s="145"/>
      <c r="H1" s="145"/>
      <c r="I1" s="145"/>
      <c r="J1" s="145"/>
      <c r="K1" s="145"/>
    </row>
    <row r="2" spans="2:11" ht="20" customHeight="1" x14ac:dyDescent="0.3">
      <c r="B2" s="145"/>
      <c r="C2" s="145"/>
      <c r="D2" s="145"/>
      <c r="E2" s="145"/>
      <c r="F2" s="145"/>
      <c r="G2" s="145"/>
      <c r="H2" s="145"/>
      <c r="I2" s="145"/>
      <c r="J2" s="145"/>
      <c r="K2" s="145"/>
    </row>
    <row r="4" spans="2:11" ht="19.5" x14ac:dyDescent="0.35">
      <c r="B4" s="157" t="s">
        <v>0</v>
      </c>
      <c r="C4" s="158"/>
      <c r="D4" s="158"/>
      <c r="E4" s="158"/>
      <c r="F4" s="158"/>
      <c r="G4" s="158"/>
      <c r="H4" s="158"/>
      <c r="I4" s="158"/>
      <c r="J4" s="158"/>
      <c r="K4" s="159"/>
    </row>
    <row r="5" spans="2:11" ht="8" customHeight="1" x14ac:dyDescent="0.3">
      <c r="B5" s="1"/>
      <c r="C5" s="2"/>
      <c r="D5" s="2"/>
      <c r="E5" s="2"/>
      <c r="F5" s="2"/>
      <c r="G5" s="2"/>
      <c r="H5" s="2"/>
      <c r="I5" s="2"/>
      <c r="J5" s="2"/>
      <c r="K5" s="3"/>
    </row>
    <row r="6" spans="2:11" ht="15" x14ac:dyDescent="0.3">
      <c r="B6" s="4" t="s">
        <v>13</v>
      </c>
      <c r="D6" s="12" t="s">
        <v>1</v>
      </c>
      <c r="E6" s="22" t="s">
        <v>21</v>
      </c>
      <c r="F6" s="12" t="s">
        <v>2</v>
      </c>
      <c r="G6" s="22" t="s">
        <v>21</v>
      </c>
      <c r="H6" s="12" t="s">
        <v>3</v>
      </c>
      <c r="I6" s="6" t="s">
        <v>5</v>
      </c>
      <c r="J6" s="12" t="s">
        <v>4</v>
      </c>
      <c r="K6" s="30" t="s">
        <v>21</v>
      </c>
    </row>
    <row r="7" spans="2:11" ht="8" customHeight="1" x14ac:dyDescent="0.3">
      <c r="B7" s="4"/>
      <c r="K7" s="8"/>
    </row>
    <row r="8" spans="2:11" ht="15" x14ac:dyDescent="0.3">
      <c r="B8" s="4" t="s">
        <v>14</v>
      </c>
      <c r="D8" s="14" t="s">
        <v>9</v>
      </c>
      <c r="E8" s="6" t="s">
        <v>5</v>
      </c>
      <c r="F8" s="5" t="s">
        <v>6</v>
      </c>
      <c r="G8" s="22" t="s">
        <v>21</v>
      </c>
      <c r="H8" s="5" t="s">
        <v>7</v>
      </c>
      <c r="I8" s="6" t="s">
        <v>5</v>
      </c>
      <c r="J8" s="5" t="s">
        <v>8</v>
      </c>
      <c r="K8" s="7" t="s">
        <v>5</v>
      </c>
    </row>
    <row r="9" spans="2:11" ht="8" customHeight="1" x14ac:dyDescent="0.3">
      <c r="B9" s="4"/>
      <c r="K9" s="8"/>
    </row>
    <row r="10" spans="2:11" ht="15" x14ac:dyDescent="0.3">
      <c r="B10" s="4" t="s">
        <v>15</v>
      </c>
      <c r="D10" s="12" t="s">
        <v>10</v>
      </c>
      <c r="E10" s="6" t="s">
        <v>5</v>
      </c>
      <c r="F10" s="12" t="s">
        <v>11</v>
      </c>
      <c r="G10" s="22" t="s">
        <v>21</v>
      </c>
      <c r="K10" s="8"/>
    </row>
    <row r="11" spans="2:11" ht="8" customHeight="1" x14ac:dyDescent="0.3">
      <c r="B11" s="4"/>
      <c r="D11" s="5"/>
      <c r="E11" s="6"/>
      <c r="F11" s="5"/>
      <c r="G11" s="6"/>
      <c r="K11" s="8"/>
    </row>
    <row r="12" spans="2:11" s="15" customFormat="1" ht="27" x14ac:dyDescent="0.3">
      <c r="B12" s="16" t="s">
        <v>17</v>
      </c>
      <c r="D12" s="17" t="s">
        <v>16</v>
      </c>
      <c r="E12" s="26" t="s">
        <v>21</v>
      </c>
      <c r="F12" s="17" t="s">
        <v>18</v>
      </c>
      <c r="G12" s="26" t="s">
        <v>21</v>
      </c>
      <c r="H12" s="17" t="s">
        <v>19</v>
      </c>
      <c r="I12" s="26" t="s">
        <v>21</v>
      </c>
      <c r="J12" s="17" t="s">
        <v>20</v>
      </c>
      <c r="K12" s="18" t="s">
        <v>5</v>
      </c>
    </row>
    <row r="13" spans="2:11" ht="8" customHeight="1" x14ac:dyDescent="0.3">
      <c r="B13" s="4"/>
      <c r="D13" s="5"/>
      <c r="E13" s="6"/>
      <c r="F13" s="5"/>
      <c r="G13" s="6"/>
      <c r="K13" s="8"/>
    </row>
    <row r="14" spans="2:11" ht="15" customHeight="1" x14ac:dyDescent="0.3">
      <c r="B14" s="13" t="s">
        <v>12</v>
      </c>
      <c r="C14" s="21" t="s">
        <v>1128</v>
      </c>
      <c r="D14" s="19"/>
      <c r="E14" s="19"/>
      <c r="F14" s="19"/>
      <c r="G14" s="19"/>
      <c r="H14" s="19"/>
      <c r="I14" s="19"/>
      <c r="J14" s="19"/>
      <c r="K14" s="20"/>
    </row>
    <row r="15" spans="2:11" ht="8" customHeight="1" thickBot="1" x14ac:dyDescent="0.35">
      <c r="B15" s="9"/>
      <c r="C15" s="10"/>
      <c r="D15" s="10"/>
      <c r="E15" s="10"/>
      <c r="F15" s="10"/>
      <c r="G15" s="10"/>
      <c r="H15" s="10"/>
      <c r="I15" s="10"/>
      <c r="J15" s="10"/>
      <c r="K15" s="11"/>
    </row>
    <row r="16" spans="2:11" ht="14" thickTop="1" x14ac:dyDescent="0.3"/>
    <row r="17" spans="2:11" ht="19.5" x14ac:dyDescent="0.35">
      <c r="B17" s="157" t="s">
        <v>22</v>
      </c>
      <c r="C17" s="158"/>
      <c r="D17" s="158"/>
      <c r="E17" s="158"/>
      <c r="F17" s="158"/>
      <c r="G17" s="158"/>
      <c r="H17" s="158"/>
      <c r="I17" s="158"/>
      <c r="J17" s="158"/>
      <c r="K17" s="159"/>
    </row>
    <row r="18" spans="2:11" x14ac:dyDescent="0.3">
      <c r="B18" s="160" t="s">
        <v>29</v>
      </c>
      <c r="C18" s="161"/>
      <c r="D18" s="161"/>
      <c r="E18" s="161"/>
      <c r="F18" s="161"/>
      <c r="G18" s="161"/>
      <c r="H18" s="161"/>
      <c r="I18" s="161"/>
      <c r="J18" s="161"/>
      <c r="K18" s="162"/>
    </row>
    <row r="19" spans="2:11" x14ac:dyDescent="0.3">
      <c r="B19" s="160"/>
      <c r="C19" s="161"/>
      <c r="D19" s="161"/>
      <c r="E19" s="161"/>
      <c r="F19" s="161"/>
      <c r="G19" s="161"/>
      <c r="H19" s="161"/>
      <c r="I19" s="161"/>
      <c r="J19" s="161"/>
      <c r="K19" s="162"/>
    </row>
    <row r="20" spans="2:11" ht="14" thickBot="1" x14ac:dyDescent="0.35">
      <c r="B20" s="163"/>
      <c r="C20" s="164"/>
      <c r="D20" s="164"/>
      <c r="E20" s="164"/>
      <c r="F20" s="164"/>
      <c r="G20" s="164"/>
      <c r="H20" s="164"/>
      <c r="I20" s="164"/>
      <c r="J20" s="164"/>
      <c r="K20" s="165"/>
    </row>
    <row r="21" spans="2:11" ht="14" thickTop="1" x14ac:dyDescent="0.3"/>
    <row r="22" spans="2:11" ht="19.5" x14ac:dyDescent="0.35">
      <c r="B22" s="157" t="s">
        <v>23</v>
      </c>
      <c r="C22" s="158"/>
      <c r="D22" s="158"/>
      <c r="E22" s="158"/>
      <c r="F22" s="158"/>
      <c r="G22" s="158"/>
      <c r="H22" s="158"/>
      <c r="I22" s="158"/>
      <c r="J22" s="158"/>
      <c r="K22" s="159"/>
    </row>
    <row r="23" spans="2:11" ht="12.65" customHeight="1" x14ac:dyDescent="0.3">
      <c r="B23" s="146" t="s">
        <v>394</v>
      </c>
      <c r="C23" s="147"/>
      <c r="D23" s="147"/>
      <c r="E23" s="147"/>
      <c r="F23" s="147"/>
      <c r="G23" s="147"/>
      <c r="H23" s="147"/>
      <c r="I23" s="147"/>
      <c r="J23" s="147"/>
      <c r="K23" s="148"/>
    </row>
    <row r="24" spans="2:11" x14ac:dyDescent="0.3">
      <c r="B24" s="146"/>
      <c r="C24" s="147"/>
      <c r="D24" s="147"/>
      <c r="E24" s="147"/>
      <c r="F24" s="147"/>
      <c r="G24" s="147"/>
      <c r="H24" s="147"/>
      <c r="I24" s="147"/>
      <c r="J24" s="147"/>
      <c r="K24" s="148"/>
    </row>
    <row r="25" spans="2:11" x14ac:dyDescent="0.3">
      <c r="B25" s="146"/>
      <c r="C25" s="147"/>
      <c r="D25" s="147"/>
      <c r="E25" s="147"/>
      <c r="F25" s="147"/>
      <c r="G25" s="147"/>
      <c r="H25" s="147"/>
      <c r="I25" s="147"/>
      <c r="J25" s="147"/>
      <c r="K25" s="148"/>
    </row>
    <row r="26" spans="2:11" x14ac:dyDescent="0.3">
      <c r="B26" s="146"/>
      <c r="C26" s="147"/>
      <c r="D26" s="147"/>
      <c r="E26" s="147"/>
      <c r="F26" s="147"/>
      <c r="G26" s="147"/>
      <c r="H26" s="147"/>
      <c r="I26" s="147"/>
      <c r="J26" s="147"/>
      <c r="K26" s="148"/>
    </row>
    <row r="27" spans="2:11" x14ac:dyDescent="0.3">
      <c r="B27" s="146"/>
      <c r="C27" s="147"/>
      <c r="D27" s="147"/>
      <c r="E27" s="147"/>
      <c r="F27" s="147"/>
      <c r="G27" s="147"/>
      <c r="H27" s="147"/>
      <c r="I27" s="147"/>
      <c r="J27" s="147"/>
      <c r="K27" s="148"/>
    </row>
    <row r="28" spans="2:11" x14ac:dyDescent="0.3">
      <c r="B28" s="146"/>
      <c r="C28" s="147"/>
      <c r="D28" s="147"/>
      <c r="E28" s="147"/>
      <c r="F28" s="147"/>
      <c r="G28" s="147"/>
      <c r="H28" s="147"/>
      <c r="I28" s="147"/>
      <c r="J28" s="147"/>
      <c r="K28" s="148"/>
    </row>
    <row r="29" spans="2:11" x14ac:dyDescent="0.3">
      <c r="B29" s="146"/>
      <c r="C29" s="147"/>
      <c r="D29" s="147"/>
      <c r="E29" s="147"/>
      <c r="F29" s="147"/>
      <c r="G29" s="147"/>
      <c r="H29" s="147"/>
      <c r="I29" s="147"/>
      <c r="J29" s="147"/>
      <c r="K29" s="148"/>
    </row>
    <row r="30" spans="2:11" x14ac:dyDescent="0.3">
      <c r="B30" s="146"/>
      <c r="C30" s="147"/>
      <c r="D30" s="147"/>
      <c r="E30" s="147"/>
      <c r="F30" s="147"/>
      <c r="G30" s="147"/>
      <c r="H30" s="147"/>
      <c r="I30" s="147"/>
      <c r="J30" s="147"/>
      <c r="K30" s="148"/>
    </row>
    <row r="31" spans="2:11" x14ac:dyDescent="0.3">
      <c r="B31" s="146"/>
      <c r="C31" s="147"/>
      <c r="D31" s="147"/>
      <c r="E31" s="147"/>
      <c r="F31" s="147"/>
      <c r="G31" s="147"/>
      <c r="H31" s="147"/>
      <c r="I31" s="147"/>
      <c r="J31" s="147"/>
      <c r="K31" s="148"/>
    </row>
    <row r="32" spans="2:11" x14ac:dyDescent="0.3">
      <c r="B32" s="146"/>
      <c r="C32" s="147"/>
      <c r="D32" s="147"/>
      <c r="E32" s="147"/>
      <c r="F32" s="147"/>
      <c r="G32" s="147"/>
      <c r="H32" s="147"/>
      <c r="I32" s="147"/>
      <c r="J32" s="147"/>
      <c r="K32" s="148"/>
    </row>
    <row r="33" spans="2:11" x14ac:dyDescent="0.3">
      <c r="B33" s="146"/>
      <c r="C33" s="147"/>
      <c r="D33" s="147"/>
      <c r="E33" s="147"/>
      <c r="F33" s="147"/>
      <c r="G33" s="147"/>
      <c r="H33" s="147"/>
      <c r="I33" s="147"/>
      <c r="J33" s="147"/>
      <c r="K33" s="148"/>
    </row>
    <row r="34" spans="2:11" x14ac:dyDescent="0.3">
      <c r="B34" s="146"/>
      <c r="C34" s="147"/>
      <c r="D34" s="147"/>
      <c r="E34" s="147"/>
      <c r="F34" s="147"/>
      <c r="G34" s="147"/>
      <c r="H34" s="147"/>
      <c r="I34" s="147"/>
      <c r="J34" s="147"/>
      <c r="K34" s="148"/>
    </row>
    <row r="35" spans="2:11" x14ac:dyDescent="0.3">
      <c r="B35" s="146"/>
      <c r="C35" s="147"/>
      <c r="D35" s="147"/>
      <c r="E35" s="147"/>
      <c r="F35" s="147"/>
      <c r="G35" s="147"/>
      <c r="H35" s="147"/>
      <c r="I35" s="147"/>
      <c r="J35" s="147"/>
      <c r="K35" s="148"/>
    </row>
    <row r="36" spans="2:11" x14ac:dyDescent="0.3">
      <c r="B36" s="146"/>
      <c r="C36" s="147"/>
      <c r="D36" s="147"/>
      <c r="E36" s="147"/>
      <c r="F36" s="147"/>
      <c r="G36" s="147"/>
      <c r="H36" s="147"/>
      <c r="I36" s="147"/>
      <c r="J36" s="147"/>
      <c r="K36" s="148"/>
    </row>
    <row r="37" spans="2:11" x14ac:dyDescent="0.3">
      <c r="B37" s="146"/>
      <c r="C37" s="147"/>
      <c r="D37" s="147"/>
      <c r="E37" s="147"/>
      <c r="F37" s="147"/>
      <c r="G37" s="147"/>
      <c r="H37" s="147"/>
      <c r="I37" s="147"/>
      <c r="J37" s="147"/>
      <c r="K37" s="148"/>
    </row>
    <row r="38" spans="2:11" x14ac:dyDescent="0.3">
      <c r="B38" s="146"/>
      <c r="C38" s="147"/>
      <c r="D38" s="147"/>
      <c r="E38" s="147"/>
      <c r="F38" s="147"/>
      <c r="G38" s="147"/>
      <c r="H38" s="147"/>
      <c r="I38" s="147"/>
      <c r="J38" s="147"/>
      <c r="K38" s="148"/>
    </row>
    <row r="39" spans="2:11" x14ac:dyDescent="0.3">
      <c r="B39" s="146"/>
      <c r="C39" s="147"/>
      <c r="D39" s="147"/>
      <c r="E39" s="147"/>
      <c r="F39" s="147"/>
      <c r="G39" s="147"/>
      <c r="H39" s="147"/>
      <c r="I39" s="147"/>
      <c r="J39" s="147"/>
      <c r="K39" s="148"/>
    </row>
    <row r="40" spans="2:11" x14ac:dyDescent="0.3">
      <c r="B40" s="146"/>
      <c r="C40" s="147"/>
      <c r="D40" s="147"/>
      <c r="E40" s="147"/>
      <c r="F40" s="147"/>
      <c r="G40" s="147"/>
      <c r="H40" s="147"/>
      <c r="I40" s="147"/>
      <c r="J40" s="147"/>
      <c r="K40" s="148"/>
    </row>
    <row r="41" spans="2:11" x14ac:dyDescent="0.3">
      <c r="B41" s="146"/>
      <c r="C41" s="147"/>
      <c r="D41" s="147"/>
      <c r="E41" s="147"/>
      <c r="F41" s="147"/>
      <c r="G41" s="147"/>
      <c r="H41" s="147"/>
      <c r="I41" s="147"/>
      <c r="J41" s="147"/>
      <c r="K41" s="148"/>
    </row>
    <row r="42" spans="2:11" x14ac:dyDescent="0.3">
      <c r="B42" s="149" t="s">
        <v>1133</v>
      </c>
      <c r="C42" s="150"/>
      <c r="D42" s="150"/>
      <c r="E42" s="150"/>
      <c r="F42" s="150"/>
      <c r="G42" s="150"/>
      <c r="H42" s="150"/>
      <c r="I42" s="150"/>
      <c r="J42" s="150"/>
      <c r="K42" s="151"/>
    </row>
    <row r="43" spans="2:11" x14ac:dyDescent="0.3">
      <c r="B43" s="149"/>
      <c r="C43" s="150"/>
      <c r="D43" s="150"/>
      <c r="E43" s="150"/>
      <c r="F43" s="150"/>
      <c r="G43" s="150"/>
      <c r="H43" s="150"/>
      <c r="I43" s="150"/>
      <c r="J43" s="150"/>
      <c r="K43" s="151"/>
    </row>
    <row r="44" spans="2:11" x14ac:dyDescent="0.3">
      <c r="B44" s="149"/>
      <c r="C44" s="150"/>
      <c r="D44" s="150"/>
      <c r="E44" s="150"/>
      <c r="F44" s="150"/>
      <c r="G44" s="150"/>
      <c r="H44" s="150"/>
      <c r="I44" s="150"/>
      <c r="J44" s="150"/>
      <c r="K44" s="151"/>
    </row>
    <row r="45" spans="2:11" x14ac:dyDescent="0.3">
      <c r="B45" s="149"/>
      <c r="C45" s="150"/>
      <c r="D45" s="150"/>
      <c r="E45" s="150"/>
      <c r="F45" s="150"/>
      <c r="G45" s="150"/>
      <c r="H45" s="150"/>
      <c r="I45" s="150"/>
      <c r="J45" s="150"/>
      <c r="K45" s="151"/>
    </row>
    <row r="46" spans="2:11" x14ac:dyDescent="0.3">
      <c r="B46" s="149"/>
      <c r="C46" s="150"/>
      <c r="D46" s="150"/>
      <c r="E46" s="150"/>
      <c r="F46" s="150"/>
      <c r="G46" s="150"/>
      <c r="H46" s="150"/>
      <c r="I46" s="150"/>
      <c r="J46" s="150"/>
      <c r="K46" s="151"/>
    </row>
    <row r="47" spans="2:11" x14ac:dyDescent="0.3">
      <c r="B47" s="149"/>
      <c r="C47" s="150"/>
      <c r="D47" s="150"/>
      <c r="E47" s="150"/>
      <c r="F47" s="150"/>
      <c r="G47" s="150"/>
      <c r="H47" s="150"/>
      <c r="I47" s="150"/>
      <c r="J47" s="150"/>
      <c r="K47" s="151"/>
    </row>
    <row r="48" spans="2:11" x14ac:dyDescent="0.3">
      <c r="B48" s="149"/>
      <c r="C48" s="150"/>
      <c r="D48" s="150"/>
      <c r="E48" s="150"/>
      <c r="F48" s="150"/>
      <c r="G48" s="150"/>
      <c r="H48" s="150"/>
      <c r="I48" s="150"/>
      <c r="J48" s="150"/>
      <c r="K48" s="151"/>
    </row>
    <row r="49" spans="2:11" x14ac:dyDescent="0.3">
      <c r="B49" s="149"/>
      <c r="C49" s="150"/>
      <c r="D49" s="150"/>
      <c r="E49" s="150"/>
      <c r="F49" s="150"/>
      <c r="G49" s="150"/>
      <c r="H49" s="150"/>
      <c r="I49" s="150"/>
      <c r="J49" s="150"/>
      <c r="K49" s="151"/>
    </row>
    <row r="50" spans="2:11" x14ac:dyDescent="0.3">
      <c r="B50" s="149"/>
      <c r="C50" s="150"/>
      <c r="D50" s="150"/>
      <c r="E50" s="150"/>
      <c r="F50" s="150"/>
      <c r="G50" s="150"/>
      <c r="H50" s="150"/>
      <c r="I50" s="150"/>
      <c r="J50" s="150"/>
      <c r="K50" s="151"/>
    </row>
    <row r="51" spans="2:11" x14ac:dyDescent="0.3">
      <c r="B51" s="149"/>
      <c r="C51" s="150"/>
      <c r="D51" s="150"/>
      <c r="E51" s="150"/>
      <c r="F51" s="150"/>
      <c r="G51" s="150"/>
      <c r="H51" s="150"/>
      <c r="I51" s="150"/>
      <c r="J51" s="150"/>
      <c r="K51" s="151"/>
    </row>
    <row r="52" spans="2:11" x14ac:dyDescent="0.3">
      <c r="B52" s="149"/>
      <c r="C52" s="150"/>
      <c r="D52" s="150"/>
      <c r="E52" s="150"/>
      <c r="F52" s="150"/>
      <c r="G52" s="150"/>
      <c r="H52" s="150"/>
      <c r="I52" s="150"/>
      <c r="J52" s="150"/>
      <c r="K52" s="151"/>
    </row>
    <row r="53" spans="2:11" x14ac:dyDescent="0.3">
      <c r="B53" s="149"/>
      <c r="C53" s="150"/>
      <c r="D53" s="150"/>
      <c r="E53" s="150"/>
      <c r="F53" s="150"/>
      <c r="G53" s="150"/>
      <c r="H53" s="150"/>
      <c r="I53" s="150"/>
      <c r="J53" s="150"/>
      <c r="K53" s="151"/>
    </row>
    <row r="54" spans="2:11" x14ac:dyDescent="0.3">
      <c r="B54" s="149"/>
      <c r="C54" s="150"/>
      <c r="D54" s="150"/>
      <c r="E54" s="150"/>
      <c r="F54" s="150"/>
      <c r="G54" s="150"/>
      <c r="H54" s="150"/>
      <c r="I54" s="150"/>
      <c r="J54" s="150"/>
      <c r="K54" s="151"/>
    </row>
    <row r="55" spans="2:11" x14ac:dyDescent="0.3">
      <c r="B55" s="149"/>
      <c r="C55" s="150"/>
      <c r="D55" s="150"/>
      <c r="E55" s="150"/>
      <c r="F55" s="150"/>
      <c r="G55" s="150"/>
      <c r="H55" s="150"/>
      <c r="I55" s="150"/>
      <c r="J55" s="150"/>
      <c r="K55" s="151"/>
    </row>
    <row r="56" spans="2:11" x14ac:dyDescent="0.3">
      <c r="B56" s="149"/>
      <c r="C56" s="150"/>
      <c r="D56" s="150"/>
      <c r="E56" s="150"/>
      <c r="F56" s="150"/>
      <c r="G56" s="150"/>
      <c r="H56" s="150"/>
      <c r="I56" s="150"/>
      <c r="J56" s="150"/>
      <c r="K56" s="151"/>
    </row>
    <row r="57" spans="2:11" ht="76.75" customHeight="1" thickBot="1" x14ac:dyDescent="0.35">
      <c r="B57" s="152"/>
      <c r="C57" s="153"/>
      <c r="D57" s="153"/>
      <c r="E57" s="153"/>
      <c r="F57" s="153"/>
      <c r="G57" s="153"/>
      <c r="H57" s="153"/>
      <c r="I57" s="153"/>
      <c r="J57" s="153"/>
      <c r="K57" s="154"/>
    </row>
    <row r="58" spans="2:11" ht="14" thickTop="1" x14ac:dyDescent="0.3"/>
    <row r="59" spans="2:11" ht="20" customHeight="1" x14ac:dyDescent="0.35">
      <c r="B59" s="155" t="s">
        <v>24</v>
      </c>
      <c r="C59" s="155"/>
      <c r="D59" s="155"/>
      <c r="E59" s="155"/>
      <c r="F59" s="155"/>
      <c r="G59" s="155"/>
      <c r="H59" s="155"/>
      <c r="I59" s="155"/>
      <c r="J59" s="155"/>
      <c r="K59" s="156"/>
    </row>
    <row r="60" spans="2:11" x14ac:dyDescent="0.3">
      <c r="B60" s="160" t="s">
        <v>30</v>
      </c>
      <c r="C60" s="166"/>
      <c r="D60" s="166"/>
      <c r="E60" s="166"/>
      <c r="F60" s="166"/>
      <c r="G60" s="166"/>
      <c r="H60" s="166"/>
      <c r="I60" s="166"/>
      <c r="J60" s="166"/>
      <c r="K60" s="167"/>
    </row>
    <row r="61" spans="2:11" x14ac:dyDescent="0.3">
      <c r="B61" s="168"/>
      <c r="C61" s="166"/>
      <c r="D61" s="166"/>
      <c r="E61" s="166"/>
      <c r="F61" s="166"/>
      <c r="G61" s="166"/>
      <c r="H61" s="166"/>
      <c r="I61" s="166"/>
      <c r="J61" s="166"/>
      <c r="K61" s="167"/>
    </row>
    <row r="62" spans="2:11" x14ac:dyDescent="0.3">
      <c r="B62" s="168"/>
      <c r="C62" s="166"/>
      <c r="D62" s="166"/>
      <c r="E62" s="166"/>
      <c r="F62" s="166"/>
      <c r="G62" s="166"/>
      <c r="H62" s="166"/>
      <c r="I62" s="166"/>
      <c r="J62" s="166"/>
      <c r="K62" s="167"/>
    </row>
    <row r="63" spans="2:11" x14ac:dyDescent="0.3">
      <c r="B63" s="168"/>
      <c r="C63" s="166"/>
      <c r="D63" s="166"/>
      <c r="E63" s="166"/>
      <c r="F63" s="166"/>
      <c r="G63" s="166"/>
      <c r="H63" s="166"/>
      <c r="I63" s="166"/>
      <c r="J63" s="166"/>
      <c r="K63" s="167"/>
    </row>
    <row r="64" spans="2:11" x14ac:dyDescent="0.3">
      <c r="B64" s="168"/>
      <c r="C64" s="166"/>
      <c r="D64" s="166"/>
      <c r="E64" s="166"/>
      <c r="F64" s="166"/>
      <c r="G64" s="166"/>
      <c r="H64" s="166"/>
      <c r="I64" s="166"/>
      <c r="J64" s="166"/>
      <c r="K64" s="167"/>
    </row>
    <row r="65" spans="2:14" ht="14" thickBot="1" x14ac:dyDescent="0.35">
      <c r="B65" s="169"/>
      <c r="C65" s="170"/>
      <c r="D65" s="170"/>
      <c r="E65" s="170"/>
      <c r="F65" s="170"/>
      <c r="G65" s="170"/>
      <c r="H65" s="170"/>
      <c r="I65" s="170"/>
      <c r="J65" s="170"/>
      <c r="K65" s="171"/>
    </row>
    <row r="66" spans="2:14" ht="14" thickTop="1" x14ac:dyDescent="0.3"/>
    <row r="67" spans="2:14" ht="19.5" x14ac:dyDescent="0.35">
      <c r="B67" s="157" t="s">
        <v>25</v>
      </c>
      <c r="C67" s="158"/>
      <c r="D67" s="158"/>
      <c r="E67" s="158"/>
      <c r="F67" s="158"/>
      <c r="G67" s="158"/>
      <c r="H67" s="158"/>
      <c r="I67" s="158"/>
      <c r="J67" s="158"/>
      <c r="K67" s="159"/>
    </row>
    <row r="68" spans="2:14" ht="14" customHeight="1" x14ac:dyDescent="0.3">
      <c r="B68" s="149" t="s">
        <v>1134</v>
      </c>
      <c r="C68" s="172"/>
      <c r="D68" s="172"/>
      <c r="E68" s="172"/>
      <c r="F68" s="172"/>
      <c r="G68" s="172"/>
      <c r="H68" s="172"/>
      <c r="I68" s="172"/>
      <c r="J68" s="172"/>
      <c r="K68" s="173"/>
      <c r="L68" s="24"/>
      <c r="M68" s="25"/>
      <c r="N68" s="25"/>
    </row>
    <row r="69" spans="2:14" ht="13.25" customHeight="1" x14ac:dyDescent="0.3">
      <c r="B69" s="174"/>
      <c r="C69" s="172"/>
      <c r="D69" s="172"/>
      <c r="E69" s="172"/>
      <c r="F69" s="172"/>
      <c r="G69" s="172"/>
      <c r="H69" s="172"/>
      <c r="I69" s="172"/>
      <c r="J69" s="172"/>
      <c r="K69" s="173"/>
      <c r="L69" s="24"/>
      <c r="M69" s="25"/>
      <c r="N69" s="25"/>
    </row>
    <row r="70" spans="2:14" x14ac:dyDescent="0.3">
      <c r="B70" s="174"/>
      <c r="C70" s="172"/>
      <c r="D70" s="172"/>
      <c r="E70" s="172"/>
      <c r="F70" s="172"/>
      <c r="G70" s="172"/>
      <c r="H70" s="172"/>
      <c r="I70" s="172"/>
      <c r="J70" s="172"/>
      <c r="K70" s="173"/>
      <c r="L70" s="24"/>
      <c r="M70" s="25"/>
      <c r="N70" s="25"/>
    </row>
    <row r="71" spans="2:14" x14ac:dyDescent="0.3">
      <c r="B71" s="174"/>
      <c r="C71" s="172"/>
      <c r="D71" s="172"/>
      <c r="E71" s="172"/>
      <c r="F71" s="172"/>
      <c r="G71" s="172"/>
      <c r="H71" s="172"/>
      <c r="I71" s="172"/>
      <c r="J71" s="172"/>
      <c r="K71" s="173"/>
      <c r="L71" s="24"/>
      <c r="M71" s="25"/>
      <c r="N71" s="25"/>
    </row>
    <row r="72" spans="2:14" x14ac:dyDescent="0.3">
      <c r="B72" s="174"/>
      <c r="C72" s="172"/>
      <c r="D72" s="172"/>
      <c r="E72" s="172"/>
      <c r="F72" s="172"/>
      <c r="G72" s="172"/>
      <c r="H72" s="172"/>
      <c r="I72" s="172"/>
      <c r="J72" s="172"/>
      <c r="K72" s="173"/>
      <c r="L72" s="24"/>
      <c r="M72" s="25"/>
      <c r="N72" s="25"/>
    </row>
    <row r="73" spans="2:14" x14ac:dyDescent="0.3">
      <c r="B73" s="174"/>
      <c r="C73" s="172"/>
      <c r="D73" s="172"/>
      <c r="E73" s="172"/>
      <c r="F73" s="172"/>
      <c r="G73" s="172"/>
      <c r="H73" s="172"/>
      <c r="I73" s="172"/>
      <c r="J73" s="172"/>
      <c r="K73" s="173"/>
      <c r="L73" s="24"/>
      <c r="M73" s="25"/>
      <c r="N73" s="25"/>
    </row>
    <row r="74" spans="2:14" x14ac:dyDescent="0.3">
      <c r="B74" s="174"/>
      <c r="C74" s="172"/>
      <c r="D74" s="172"/>
      <c r="E74" s="172"/>
      <c r="F74" s="172"/>
      <c r="G74" s="172"/>
      <c r="H74" s="172"/>
      <c r="I74" s="172"/>
      <c r="J74" s="172"/>
      <c r="K74" s="173"/>
      <c r="L74" s="24"/>
      <c r="M74" s="25"/>
      <c r="N74" s="25"/>
    </row>
    <row r="75" spans="2:14" x14ac:dyDescent="0.3">
      <c r="B75" s="174"/>
      <c r="C75" s="172"/>
      <c r="D75" s="172"/>
      <c r="E75" s="172"/>
      <c r="F75" s="172"/>
      <c r="G75" s="172"/>
      <c r="H75" s="172"/>
      <c r="I75" s="172"/>
      <c r="J75" s="172"/>
      <c r="K75" s="173"/>
      <c r="L75" s="24"/>
      <c r="M75" s="25"/>
      <c r="N75" s="25"/>
    </row>
    <row r="76" spans="2:14" x14ac:dyDescent="0.3">
      <c r="B76" s="174"/>
      <c r="C76" s="172"/>
      <c r="D76" s="172"/>
      <c r="E76" s="172"/>
      <c r="F76" s="172"/>
      <c r="G76" s="172"/>
      <c r="H76" s="172"/>
      <c r="I76" s="172"/>
      <c r="J76" s="172"/>
      <c r="K76" s="173"/>
    </row>
    <row r="77" spans="2:14" x14ac:dyDescent="0.3">
      <c r="B77" s="174"/>
      <c r="C77" s="172"/>
      <c r="D77" s="172"/>
      <c r="E77" s="172"/>
      <c r="F77" s="172"/>
      <c r="G77" s="172"/>
      <c r="H77" s="172"/>
      <c r="I77" s="172"/>
      <c r="J77" s="172"/>
      <c r="K77" s="173"/>
    </row>
    <row r="78" spans="2:14" x14ac:dyDescent="0.3">
      <c r="B78" s="174"/>
      <c r="C78" s="172"/>
      <c r="D78" s="172"/>
      <c r="E78" s="172"/>
      <c r="F78" s="172"/>
      <c r="G78" s="172"/>
      <c r="H78" s="172"/>
      <c r="I78" s="172"/>
      <c r="J78" s="172"/>
      <c r="K78" s="173"/>
    </row>
    <row r="79" spans="2:14" x14ac:dyDescent="0.3">
      <c r="B79" s="174"/>
      <c r="C79" s="172"/>
      <c r="D79" s="172"/>
      <c r="E79" s="172"/>
      <c r="F79" s="172"/>
      <c r="G79" s="172"/>
      <c r="H79" s="172"/>
      <c r="I79" s="172"/>
      <c r="J79" s="172"/>
      <c r="K79" s="173"/>
    </row>
    <row r="80" spans="2:14" x14ac:dyDescent="0.3">
      <c r="B80" s="174"/>
      <c r="C80" s="172"/>
      <c r="D80" s="172"/>
      <c r="E80" s="172"/>
      <c r="F80" s="172"/>
      <c r="G80" s="172"/>
      <c r="H80" s="172"/>
      <c r="I80" s="172"/>
      <c r="J80" s="172"/>
      <c r="K80" s="173"/>
    </row>
    <row r="81" spans="2:12" x14ac:dyDescent="0.3">
      <c r="B81" s="174"/>
      <c r="C81" s="172"/>
      <c r="D81" s="172"/>
      <c r="E81" s="172"/>
      <c r="F81" s="172"/>
      <c r="G81" s="172"/>
      <c r="H81" s="172"/>
      <c r="I81" s="172"/>
      <c r="J81" s="172"/>
      <c r="K81" s="173"/>
    </row>
    <row r="82" spans="2:12" x14ac:dyDescent="0.3">
      <c r="B82" s="174"/>
      <c r="C82" s="172"/>
      <c r="D82" s="172"/>
      <c r="E82" s="172"/>
      <c r="F82" s="172"/>
      <c r="G82" s="172"/>
      <c r="H82" s="172"/>
      <c r="I82" s="172"/>
      <c r="J82" s="172"/>
      <c r="K82" s="173"/>
    </row>
    <row r="83" spans="2:12" x14ac:dyDescent="0.3">
      <c r="B83" s="174"/>
      <c r="C83" s="172"/>
      <c r="D83" s="172"/>
      <c r="E83" s="172"/>
      <c r="F83" s="172"/>
      <c r="G83" s="172"/>
      <c r="H83" s="172"/>
      <c r="I83" s="172"/>
      <c r="J83" s="172"/>
      <c r="K83" s="173"/>
    </row>
    <row r="84" spans="2:12" x14ac:dyDescent="0.3">
      <c r="B84" s="174"/>
      <c r="C84" s="172"/>
      <c r="D84" s="172"/>
      <c r="E84" s="172"/>
      <c r="F84" s="172"/>
      <c r="G84" s="172"/>
      <c r="H84" s="172"/>
      <c r="I84" s="172"/>
      <c r="J84" s="172"/>
      <c r="K84" s="173"/>
    </row>
    <row r="85" spans="2:12" x14ac:dyDescent="0.3">
      <c r="B85" s="174"/>
      <c r="C85" s="172"/>
      <c r="D85" s="172"/>
      <c r="E85" s="172"/>
      <c r="F85" s="172"/>
      <c r="G85" s="172"/>
      <c r="H85" s="172"/>
      <c r="I85" s="172"/>
      <c r="J85" s="172"/>
      <c r="K85" s="173"/>
    </row>
    <row r="86" spans="2:12" x14ac:dyDescent="0.3">
      <c r="B86" s="174"/>
      <c r="C86" s="172"/>
      <c r="D86" s="172"/>
      <c r="E86" s="172"/>
      <c r="F86" s="172"/>
      <c r="G86" s="172"/>
      <c r="H86" s="172"/>
      <c r="I86" s="172"/>
      <c r="J86" s="172"/>
      <c r="K86" s="173"/>
    </row>
    <row r="87" spans="2:12" x14ac:dyDescent="0.3">
      <c r="B87" s="174"/>
      <c r="C87" s="172"/>
      <c r="D87" s="172"/>
      <c r="E87" s="172"/>
      <c r="F87" s="172"/>
      <c r="G87" s="172"/>
      <c r="H87" s="172"/>
      <c r="I87" s="172"/>
      <c r="J87" s="172"/>
      <c r="K87" s="173"/>
    </row>
    <row r="88" spans="2:12" ht="14" thickBot="1" x14ac:dyDescent="0.35">
      <c r="B88" s="175"/>
      <c r="C88" s="176"/>
      <c r="D88" s="176"/>
      <c r="E88" s="176"/>
      <c r="F88" s="176"/>
      <c r="G88" s="176"/>
      <c r="H88" s="176"/>
      <c r="I88" s="176"/>
      <c r="J88" s="176"/>
      <c r="K88" s="177"/>
    </row>
    <row r="89" spans="2:12" ht="14" thickTop="1" x14ac:dyDescent="0.3"/>
    <row r="90" spans="2:12" ht="19.5" x14ac:dyDescent="0.35">
      <c r="B90" s="157" t="s">
        <v>26</v>
      </c>
      <c r="C90" s="158"/>
      <c r="D90" s="158"/>
      <c r="E90" s="158"/>
      <c r="F90" s="158"/>
      <c r="G90" s="158"/>
      <c r="H90" s="158"/>
      <c r="I90" s="158"/>
      <c r="J90" s="158"/>
      <c r="K90" s="159"/>
    </row>
    <row r="91" spans="2:12" x14ac:dyDescent="0.3">
      <c r="B91" s="174" t="s">
        <v>31</v>
      </c>
      <c r="C91" s="178"/>
      <c r="D91" s="178"/>
      <c r="E91" s="178"/>
      <c r="F91" s="178"/>
      <c r="G91" s="178"/>
      <c r="H91" s="178"/>
      <c r="I91" s="178"/>
      <c r="J91" s="178"/>
      <c r="K91" s="179"/>
      <c r="L91" s="23"/>
    </row>
    <row r="92" spans="2:12" x14ac:dyDescent="0.3">
      <c r="B92" s="180"/>
      <c r="C92" s="178"/>
      <c r="D92" s="178"/>
      <c r="E92" s="178"/>
      <c r="F92" s="178"/>
      <c r="G92" s="178"/>
      <c r="H92" s="178"/>
      <c r="I92" s="178"/>
      <c r="J92" s="178"/>
      <c r="K92" s="179"/>
    </row>
    <row r="93" spans="2:12" x14ac:dyDescent="0.3">
      <c r="B93" s="180"/>
      <c r="C93" s="178"/>
      <c r="D93" s="178"/>
      <c r="E93" s="178"/>
      <c r="F93" s="178"/>
      <c r="G93" s="178"/>
      <c r="H93" s="178"/>
      <c r="I93" s="178"/>
      <c r="J93" s="178"/>
      <c r="K93" s="179"/>
    </row>
    <row r="94" spans="2:12" x14ac:dyDescent="0.3">
      <c r="B94" s="180"/>
      <c r="C94" s="178"/>
      <c r="D94" s="178"/>
      <c r="E94" s="178"/>
      <c r="F94" s="178"/>
      <c r="G94" s="178"/>
      <c r="H94" s="178"/>
      <c r="I94" s="178"/>
      <c r="J94" s="178"/>
      <c r="K94" s="179"/>
    </row>
    <row r="95" spans="2:12" x14ac:dyDescent="0.3">
      <c r="B95" s="180"/>
      <c r="C95" s="178"/>
      <c r="D95" s="178"/>
      <c r="E95" s="178"/>
      <c r="F95" s="178"/>
      <c r="G95" s="178"/>
      <c r="H95" s="178"/>
      <c r="I95" s="178"/>
      <c r="J95" s="178"/>
      <c r="K95" s="179"/>
    </row>
    <row r="96" spans="2:12" x14ac:dyDescent="0.3">
      <c r="B96" s="180"/>
      <c r="C96" s="178"/>
      <c r="D96" s="178"/>
      <c r="E96" s="178"/>
      <c r="F96" s="178"/>
      <c r="G96" s="178"/>
      <c r="H96" s="178"/>
      <c r="I96" s="178"/>
      <c r="J96" s="178"/>
      <c r="K96" s="179"/>
    </row>
    <row r="97" spans="2:11" x14ac:dyDescent="0.3">
      <c r="B97" s="180"/>
      <c r="C97" s="178"/>
      <c r="D97" s="178"/>
      <c r="E97" s="178"/>
      <c r="F97" s="178"/>
      <c r="G97" s="178"/>
      <c r="H97" s="178"/>
      <c r="I97" s="178"/>
      <c r="J97" s="178"/>
      <c r="K97" s="179"/>
    </row>
    <row r="98" spans="2:11" x14ac:dyDescent="0.3">
      <c r="B98" s="180"/>
      <c r="C98" s="178"/>
      <c r="D98" s="178"/>
      <c r="E98" s="178"/>
      <c r="F98" s="178"/>
      <c r="G98" s="178"/>
      <c r="H98" s="178"/>
      <c r="I98" s="178"/>
      <c r="J98" s="178"/>
      <c r="K98" s="179"/>
    </row>
    <row r="99" spans="2:11" x14ac:dyDescent="0.3">
      <c r="B99" s="180"/>
      <c r="C99" s="178"/>
      <c r="D99" s="178"/>
      <c r="E99" s="178"/>
      <c r="F99" s="178"/>
      <c r="G99" s="178"/>
      <c r="H99" s="178"/>
      <c r="I99" s="178"/>
      <c r="J99" s="178"/>
      <c r="K99" s="179"/>
    </row>
    <row r="100" spans="2:11" ht="14" thickBot="1" x14ac:dyDescent="0.35">
      <c r="B100" s="181"/>
      <c r="C100" s="182"/>
      <c r="D100" s="182"/>
      <c r="E100" s="182"/>
      <c r="F100" s="182"/>
      <c r="G100" s="182"/>
      <c r="H100" s="182"/>
      <c r="I100" s="182"/>
      <c r="J100" s="182"/>
      <c r="K100" s="183"/>
    </row>
    <row r="101" spans="2:11" ht="14" thickTop="1" x14ac:dyDescent="0.3"/>
  </sheetData>
  <mergeCells count="13">
    <mergeCell ref="B67:K67"/>
    <mergeCell ref="B90:K90"/>
    <mergeCell ref="B60:K65"/>
    <mergeCell ref="B68:K88"/>
    <mergeCell ref="B91:K100"/>
    <mergeCell ref="B1:K2"/>
    <mergeCell ref="B23:K41"/>
    <mergeCell ref="B42:K57"/>
    <mergeCell ref="B59:K59"/>
    <mergeCell ref="B4:K4"/>
    <mergeCell ref="B17:K17"/>
    <mergeCell ref="B22:K22"/>
    <mergeCell ref="B18:K20"/>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8AE12-8253-483A-8E0C-BE8D3FC67D9B}">
  <sheetPr>
    <pageSetUpPr fitToPage="1"/>
  </sheetPr>
  <dimension ref="B2:DK480"/>
  <sheetViews>
    <sheetView showGridLines="0" zoomScaleNormal="100" workbookViewId="0">
      <selection activeCell="E9" sqref="E9:F9"/>
    </sheetView>
  </sheetViews>
  <sheetFormatPr baseColWidth="10" defaultRowHeight="13.5" x14ac:dyDescent="0.3"/>
  <cols>
    <col min="1" max="1" width="3.23046875" customWidth="1"/>
    <col min="2" max="3" width="7.4609375" bestFit="1" customWidth="1"/>
    <col min="4" max="4" width="88.07421875" customWidth="1"/>
    <col min="5" max="5" width="17.23046875" bestFit="1" customWidth="1"/>
    <col min="6" max="6" width="17.23046875" customWidth="1"/>
  </cols>
  <sheetData>
    <row r="2" spans="2:115" ht="20" thickBot="1" x14ac:dyDescent="0.4">
      <c r="B2" s="184" t="s">
        <v>263</v>
      </c>
      <c r="C2" s="185"/>
      <c r="D2" s="185"/>
      <c r="E2" s="185"/>
      <c r="F2" s="185"/>
      <c r="H2" s="46" t="s">
        <v>367</v>
      </c>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row>
    <row r="3" spans="2:115" ht="14" thickTop="1" x14ac:dyDescent="0.3"/>
    <row r="4" spans="2:115" ht="12.65" customHeight="1" x14ac:dyDescent="0.3">
      <c r="B4" s="186" t="s">
        <v>1135</v>
      </c>
      <c r="C4" s="187"/>
      <c r="D4" s="187"/>
      <c r="E4" s="187"/>
      <c r="F4" s="187"/>
      <c r="H4" s="116" t="s">
        <v>397</v>
      </c>
    </row>
    <row r="5" spans="2:115" ht="27.65" customHeight="1" x14ac:dyDescent="0.3">
      <c r="B5" s="186"/>
      <c r="C5" s="187"/>
      <c r="D5" s="187"/>
      <c r="E5" s="187"/>
      <c r="F5" s="187"/>
    </row>
    <row r="6" spans="2:115" x14ac:dyDescent="0.3">
      <c r="B6" s="186"/>
      <c r="C6" s="187"/>
      <c r="D6" s="187"/>
      <c r="E6" s="187"/>
      <c r="F6" s="187"/>
    </row>
    <row r="7" spans="2:115" x14ac:dyDescent="0.3">
      <c r="B7" s="186"/>
      <c r="C7" s="187"/>
      <c r="D7" s="187"/>
      <c r="E7" s="187"/>
      <c r="F7" s="187"/>
      <c r="H7" s="125"/>
    </row>
    <row r="9" spans="2:115" ht="80.5" x14ac:dyDescent="0.3">
      <c r="B9" s="34" t="s">
        <v>369</v>
      </c>
      <c r="C9" s="32" t="s">
        <v>45</v>
      </c>
      <c r="D9" s="32" t="s">
        <v>46</v>
      </c>
      <c r="E9" s="117" t="s">
        <v>1129</v>
      </c>
      <c r="F9" s="117" t="s">
        <v>1127</v>
      </c>
      <c r="H9" s="50" t="s">
        <v>45</v>
      </c>
      <c r="I9" s="123" t="s">
        <v>46</v>
      </c>
      <c r="J9" s="51" t="s">
        <v>264</v>
      </c>
      <c r="K9" s="51" t="s">
        <v>265</v>
      </c>
      <c r="L9" s="52" t="s">
        <v>266</v>
      </c>
      <c r="M9" s="52" t="s">
        <v>267</v>
      </c>
      <c r="N9" s="53" t="s">
        <v>268</v>
      </c>
      <c r="O9" s="54" t="s">
        <v>269</v>
      </c>
      <c r="P9" s="54" t="s">
        <v>270</v>
      </c>
      <c r="Q9" s="54" t="s">
        <v>271</v>
      </c>
      <c r="R9" s="54" t="s">
        <v>272</v>
      </c>
      <c r="S9" s="54" t="s">
        <v>273</v>
      </c>
      <c r="T9" s="54" t="s">
        <v>274</v>
      </c>
      <c r="U9" s="54" t="s">
        <v>275</v>
      </c>
      <c r="V9" s="54" t="s">
        <v>276</v>
      </c>
      <c r="W9" s="54" t="s">
        <v>277</v>
      </c>
      <c r="X9" s="54" t="s">
        <v>278</v>
      </c>
      <c r="Y9" s="54" t="s">
        <v>279</v>
      </c>
      <c r="Z9" s="54" t="s">
        <v>280</v>
      </c>
      <c r="AA9" s="54" t="s">
        <v>281</v>
      </c>
      <c r="AB9" s="54" t="s">
        <v>282</v>
      </c>
      <c r="AC9" s="54" t="s">
        <v>283</v>
      </c>
      <c r="AD9" s="54" t="s">
        <v>284</v>
      </c>
      <c r="AE9" s="55" t="s">
        <v>285</v>
      </c>
      <c r="AF9" s="56" t="s">
        <v>286</v>
      </c>
      <c r="AG9" s="56" t="s">
        <v>287</v>
      </c>
      <c r="AH9" s="56" t="s">
        <v>288</v>
      </c>
      <c r="AI9" s="56" t="s">
        <v>289</v>
      </c>
      <c r="AJ9" s="56" t="s">
        <v>290</v>
      </c>
      <c r="AK9" s="56" t="s">
        <v>291</v>
      </c>
      <c r="AL9" s="57" t="s">
        <v>292</v>
      </c>
      <c r="AM9" s="58" t="s">
        <v>293</v>
      </c>
      <c r="AN9" s="58" t="s">
        <v>294</v>
      </c>
      <c r="AO9" s="58" t="s">
        <v>295</v>
      </c>
      <c r="AP9" s="58" t="s">
        <v>296</v>
      </c>
      <c r="AQ9" s="58" t="s">
        <v>297</v>
      </c>
      <c r="AR9" s="58" t="s">
        <v>298</v>
      </c>
      <c r="AS9" s="58" t="s">
        <v>299</v>
      </c>
      <c r="AT9" s="59" t="s">
        <v>300</v>
      </c>
      <c r="AU9" s="60" t="s">
        <v>301</v>
      </c>
      <c r="AV9" s="60" t="s">
        <v>302</v>
      </c>
      <c r="AW9" s="60" t="s">
        <v>303</v>
      </c>
      <c r="AX9" s="60" t="s">
        <v>304</v>
      </c>
      <c r="AY9" s="60" t="s">
        <v>305</v>
      </c>
      <c r="AZ9" s="60" t="s">
        <v>306</v>
      </c>
      <c r="BA9" s="60" t="s">
        <v>307</v>
      </c>
      <c r="BB9" s="60" t="s">
        <v>308</v>
      </c>
      <c r="BC9" s="60" t="s">
        <v>309</v>
      </c>
      <c r="BD9" s="60" t="s">
        <v>310</v>
      </c>
      <c r="BE9" s="60" t="s">
        <v>311</v>
      </c>
      <c r="BF9" s="60" t="s">
        <v>312</v>
      </c>
      <c r="BG9" s="60" t="s">
        <v>313</v>
      </c>
      <c r="BH9" s="60" t="s">
        <v>314</v>
      </c>
      <c r="BI9" s="60" t="s">
        <v>315</v>
      </c>
      <c r="BJ9" s="60" t="s">
        <v>316</v>
      </c>
      <c r="BK9" s="60" t="s">
        <v>317</v>
      </c>
      <c r="BL9" s="60" t="s">
        <v>318</v>
      </c>
      <c r="BM9" s="61" t="s">
        <v>319</v>
      </c>
      <c r="BN9" s="62" t="s">
        <v>320</v>
      </c>
      <c r="BO9" s="63" t="s">
        <v>321</v>
      </c>
      <c r="BP9" s="63" t="s">
        <v>322</v>
      </c>
      <c r="BQ9" s="63" t="s">
        <v>323</v>
      </c>
      <c r="BR9" s="63" t="s">
        <v>324</v>
      </c>
      <c r="BS9" s="63" t="s">
        <v>325</v>
      </c>
      <c r="BT9" s="63" t="s">
        <v>326</v>
      </c>
      <c r="BU9" s="63" t="s">
        <v>327</v>
      </c>
      <c r="BV9" s="63" t="s">
        <v>328</v>
      </c>
      <c r="BW9" s="63" t="s">
        <v>329</v>
      </c>
      <c r="BX9" s="63" t="s">
        <v>330</v>
      </c>
      <c r="BY9" s="63" t="s">
        <v>331</v>
      </c>
      <c r="BZ9" s="63" t="s">
        <v>332</v>
      </c>
      <c r="CA9" s="63" t="s">
        <v>333</v>
      </c>
      <c r="CB9" s="63" t="s">
        <v>334</v>
      </c>
      <c r="CC9" s="63" t="s">
        <v>335</v>
      </c>
      <c r="CD9" s="63" t="s">
        <v>336</v>
      </c>
      <c r="CE9" s="63" t="s">
        <v>337</v>
      </c>
      <c r="CF9" s="63" t="s">
        <v>338</v>
      </c>
      <c r="CG9" s="63" t="s">
        <v>339</v>
      </c>
      <c r="CH9" s="63" t="s">
        <v>340</v>
      </c>
      <c r="CI9" s="63" t="s">
        <v>341</v>
      </c>
      <c r="CJ9" s="63" t="s">
        <v>342</v>
      </c>
      <c r="CK9" s="63" t="s">
        <v>343</v>
      </c>
      <c r="CL9" s="63" t="s">
        <v>288</v>
      </c>
      <c r="CM9" s="64" t="s">
        <v>344</v>
      </c>
      <c r="CN9" s="65" t="s">
        <v>345</v>
      </c>
      <c r="CO9" s="65" t="s">
        <v>346</v>
      </c>
      <c r="CP9" s="65" t="s">
        <v>347</v>
      </c>
      <c r="CQ9" s="66" t="s">
        <v>348</v>
      </c>
      <c r="CR9" s="67" t="s">
        <v>349</v>
      </c>
      <c r="CS9" s="67" t="s">
        <v>350</v>
      </c>
      <c r="CT9" s="67" t="s">
        <v>351</v>
      </c>
      <c r="CU9" s="67" t="s">
        <v>352</v>
      </c>
      <c r="CV9" s="67" t="s">
        <v>353</v>
      </c>
      <c r="CW9" s="68" t="s">
        <v>354</v>
      </c>
      <c r="CX9" s="69" t="s">
        <v>355</v>
      </c>
      <c r="CY9" s="69" t="s">
        <v>356</v>
      </c>
      <c r="CZ9" s="69" t="s">
        <v>357</v>
      </c>
      <c r="DA9" s="69" t="s">
        <v>358</v>
      </c>
      <c r="DB9" s="69" t="s">
        <v>359</v>
      </c>
      <c r="DC9" s="69" t="s">
        <v>360</v>
      </c>
      <c r="DD9" s="69" t="s">
        <v>361</v>
      </c>
      <c r="DE9" s="69" t="s">
        <v>362</v>
      </c>
      <c r="DF9" s="69" t="s">
        <v>363</v>
      </c>
      <c r="DG9" s="69" t="s">
        <v>364</v>
      </c>
      <c r="DH9" s="69" t="s">
        <v>365</v>
      </c>
      <c r="DI9" s="70" t="s">
        <v>366</v>
      </c>
      <c r="DJ9" s="124" t="s">
        <v>398</v>
      </c>
      <c r="DK9" s="124" t="s">
        <v>399</v>
      </c>
    </row>
    <row r="10" spans="2:115" x14ac:dyDescent="0.3">
      <c r="B10" s="33" t="str">
        <f t="shared" ref="B10:B41" si="0">LEFT(C10,2)</f>
        <v>01</v>
      </c>
      <c r="C10" s="77" t="s">
        <v>87</v>
      </c>
      <c r="D10" s="77" t="s">
        <v>88</v>
      </c>
      <c r="E10" s="79">
        <v>86</v>
      </c>
      <c r="F10" s="79"/>
      <c r="H10" s="33" t="s">
        <v>47</v>
      </c>
      <c r="I10" s="77" t="s">
        <v>48</v>
      </c>
      <c r="J10" s="77">
        <v>107</v>
      </c>
      <c r="K10" s="78">
        <v>9353</v>
      </c>
      <c r="L10" s="78">
        <v>60588.979417000002</v>
      </c>
      <c r="M10" s="78">
        <v>126.54145491</v>
      </c>
      <c r="N10" s="78">
        <v>3423.1084371000002</v>
      </c>
      <c r="O10" s="78">
        <v>336.12828287999997</v>
      </c>
      <c r="P10" s="78">
        <v>791.85713586999998</v>
      </c>
      <c r="Q10" s="78">
        <v>107.49201754000001</v>
      </c>
      <c r="R10" s="78">
        <v>0.4150791338</v>
      </c>
      <c r="S10" s="78">
        <v>1188.0614897</v>
      </c>
      <c r="T10" s="78">
        <v>41.388852964999998</v>
      </c>
      <c r="U10" s="78">
        <v>59.027723379000001</v>
      </c>
      <c r="V10" s="78">
        <v>346.77929755999997</v>
      </c>
      <c r="W10" s="78">
        <v>53.85153176</v>
      </c>
      <c r="X10" s="78">
        <v>23.74897223</v>
      </c>
      <c r="Y10" s="78">
        <v>2.9350732625</v>
      </c>
      <c r="Z10" s="78">
        <v>416.79834567</v>
      </c>
      <c r="AA10" s="78">
        <v>26.849217414999998</v>
      </c>
      <c r="AB10" s="78">
        <v>5.1405953614</v>
      </c>
      <c r="AC10" s="78">
        <v>21.583545134000001</v>
      </c>
      <c r="AD10" s="78">
        <v>1.0512772401999999</v>
      </c>
      <c r="AE10" s="78">
        <v>38126.137804999998</v>
      </c>
      <c r="AF10" s="78">
        <v>32500.874819000001</v>
      </c>
      <c r="AG10" s="78">
        <v>2694.4551572999999</v>
      </c>
      <c r="AH10" s="78">
        <v>2741.6075350000001</v>
      </c>
      <c r="AI10" s="78">
        <v>13.381803927</v>
      </c>
      <c r="AJ10" s="78">
        <v>168.64710244</v>
      </c>
      <c r="AK10" s="78">
        <v>7.1713872778000001</v>
      </c>
      <c r="AL10" s="78">
        <v>334.80857262000001</v>
      </c>
      <c r="AM10" s="78">
        <v>175.09013192</v>
      </c>
      <c r="AN10" s="78">
        <v>101.72520727</v>
      </c>
      <c r="AO10" s="78">
        <v>0</v>
      </c>
      <c r="AP10" s="78">
        <v>41.464426111999998</v>
      </c>
      <c r="AQ10" s="78">
        <v>16.528807316999998</v>
      </c>
      <c r="AR10" s="78">
        <v>0</v>
      </c>
      <c r="AS10" s="78">
        <v>0</v>
      </c>
      <c r="AT10" s="78">
        <v>161.56236053000001</v>
      </c>
      <c r="AU10" s="78">
        <v>36.410600942000002</v>
      </c>
      <c r="AV10" s="78">
        <v>0.24698286520000001</v>
      </c>
      <c r="AW10" s="78">
        <v>0.2412865981</v>
      </c>
      <c r="AX10" s="78">
        <v>0</v>
      </c>
      <c r="AY10" s="78">
        <v>0.54615984689999997</v>
      </c>
      <c r="AZ10" s="78">
        <v>0</v>
      </c>
      <c r="BA10" s="78">
        <v>0</v>
      </c>
      <c r="BB10" s="78">
        <v>0</v>
      </c>
      <c r="BC10" s="78">
        <v>0.17552576080000001</v>
      </c>
      <c r="BD10" s="78">
        <v>0</v>
      </c>
      <c r="BE10" s="78">
        <v>0.75508606410000001</v>
      </c>
      <c r="BF10" s="78">
        <v>0</v>
      </c>
      <c r="BG10" s="78">
        <v>0</v>
      </c>
      <c r="BH10" s="78">
        <v>0.94266759200000005</v>
      </c>
      <c r="BI10" s="78">
        <v>1.0835833416</v>
      </c>
      <c r="BJ10" s="78">
        <v>15.071989055</v>
      </c>
      <c r="BK10" s="78">
        <v>6.7092205699000003</v>
      </c>
      <c r="BL10" s="78">
        <v>97.850763255000004</v>
      </c>
      <c r="BM10" s="78">
        <v>1.5284946384</v>
      </c>
      <c r="BN10" s="78">
        <v>3324.2251584999999</v>
      </c>
      <c r="BO10" s="78">
        <v>210.73919237000001</v>
      </c>
      <c r="BP10" s="78">
        <v>801.99468214000001</v>
      </c>
      <c r="BQ10" s="78">
        <v>1334.5045921000001</v>
      </c>
      <c r="BR10" s="78">
        <v>182.96567028000001</v>
      </c>
      <c r="BS10" s="78">
        <v>0.22092665089999999</v>
      </c>
      <c r="BT10" s="78">
        <v>42.467927306</v>
      </c>
      <c r="BU10" s="78">
        <v>325.95881935</v>
      </c>
      <c r="BV10" s="78">
        <v>128.37344375999999</v>
      </c>
      <c r="BW10" s="78">
        <v>2.9539420034999999</v>
      </c>
      <c r="BX10" s="78">
        <v>84.286231005000005</v>
      </c>
      <c r="BY10" s="78">
        <v>4.9198021283999998</v>
      </c>
      <c r="BZ10" s="78">
        <v>0</v>
      </c>
      <c r="CA10" s="78">
        <v>90.546278927000003</v>
      </c>
      <c r="CB10" s="78">
        <v>0</v>
      </c>
      <c r="CC10" s="78">
        <v>9.2026013023999997</v>
      </c>
      <c r="CD10" s="78">
        <v>0.2217909294</v>
      </c>
      <c r="CE10" s="78">
        <v>74.388182555</v>
      </c>
      <c r="CF10" s="78">
        <v>0</v>
      </c>
      <c r="CG10" s="78">
        <v>4.3368689730999996</v>
      </c>
      <c r="CH10" s="78">
        <v>0</v>
      </c>
      <c r="CI10" s="78">
        <v>0</v>
      </c>
      <c r="CJ10" s="78">
        <v>11.696952659000001</v>
      </c>
      <c r="CK10" s="78">
        <v>0</v>
      </c>
      <c r="CL10" s="78">
        <v>14.447254102</v>
      </c>
      <c r="CM10" s="78">
        <v>205.63763552</v>
      </c>
      <c r="CN10" s="78">
        <v>56.126543922000003</v>
      </c>
      <c r="CO10" s="78">
        <v>81.476398982999996</v>
      </c>
      <c r="CP10" s="78">
        <v>68.034692616000001</v>
      </c>
      <c r="CQ10" s="78">
        <v>1323.4480196</v>
      </c>
      <c r="CR10" s="78">
        <v>1017.042825</v>
      </c>
      <c r="CS10" s="78">
        <v>1.5949691476000001</v>
      </c>
      <c r="CT10" s="78">
        <v>61.695559056999997</v>
      </c>
      <c r="CU10" s="78">
        <v>240.22792519999999</v>
      </c>
      <c r="CV10" s="78">
        <v>2.8867412049999999</v>
      </c>
      <c r="CW10" s="78">
        <v>13690.051428000001</v>
      </c>
      <c r="CX10" s="78">
        <v>590.10437432000003</v>
      </c>
      <c r="CY10" s="78">
        <v>2465.5540096999998</v>
      </c>
      <c r="CZ10" s="78">
        <v>3440.7114778</v>
      </c>
      <c r="DA10" s="78">
        <v>1854.0056784999999</v>
      </c>
      <c r="DB10" s="78">
        <v>54.190090855000001</v>
      </c>
      <c r="DC10" s="78">
        <v>2336.5257077000001</v>
      </c>
      <c r="DD10" s="78">
        <v>1485.5051558</v>
      </c>
      <c r="DE10" s="78">
        <v>943.88218246999998</v>
      </c>
      <c r="DF10" s="78">
        <v>178.79524791</v>
      </c>
      <c r="DG10" s="78">
        <v>179.26686294000001</v>
      </c>
      <c r="DH10" s="78">
        <v>161.51063995000001</v>
      </c>
      <c r="DI10" s="78">
        <v>2617.4261277999999</v>
      </c>
      <c r="DJ10" s="78">
        <v>405.37681479000003</v>
      </c>
      <c r="DK10" s="78">
        <v>2212.049313</v>
      </c>
    </row>
    <row r="11" spans="2:115" x14ac:dyDescent="0.3">
      <c r="B11" s="27" t="str">
        <f t="shared" si="0"/>
        <v>01</v>
      </c>
      <c r="C11" s="39" t="s">
        <v>89</v>
      </c>
      <c r="D11" s="39" t="s">
        <v>90</v>
      </c>
      <c r="E11" s="49">
        <v>7</v>
      </c>
      <c r="F11" s="49"/>
      <c r="H11" s="27" t="s">
        <v>434</v>
      </c>
      <c r="I11" s="39" t="s">
        <v>435</v>
      </c>
      <c r="J11" s="39" t="s">
        <v>436</v>
      </c>
      <c r="K11" s="75">
        <v>577</v>
      </c>
      <c r="L11" s="75">
        <v>296.16433438000001</v>
      </c>
      <c r="M11" s="75" t="s">
        <v>436</v>
      </c>
      <c r="N11" s="75">
        <v>17.978148231999999</v>
      </c>
      <c r="O11" s="75">
        <v>11.904405063</v>
      </c>
      <c r="P11" s="75">
        <v>1.6401619189000001</v>
      </c>
      <c r="Q11" s="75">
        <v>0</v>
      </c>
      <c r="R11" s="75">
        <v>0</v>
      </c>
      <c r="S11" s="75">
        <v>3.23314587</v>
      </c>
      <c r="T11" s="75">
        <v>0</v>
      </c>
      <c r="U11" s="75">
        <v>6.1557592799999998E-2</v>
      </c>
      <c r="V11" s="75">
        <v>0.16797490919999999</v>
      </c>
      <c r="W11" s="75">
        <v>0</v>
      </c>
      <c r="X11" s="75">
        <v>0.23892449139999999</v>
      </c>
      <c r="Y11" s="75">
        <v>3.1059300000000003E-5</v>
      </c>
      <c r="Z11" s="75">
        <v>0.22360965259999999</v>
      </c>
      <c r="AA11" s="75">
        <v>0.50833767419999998</v>
      </c>
      <c r="AB11" s="75">
        <v>0</v>
      </c>
      <c r="AC11" s="75">
        <v>0</v>
      </c>
      <c r="AD11" s="75">
        <v>0</v>
      </c>
      <c r="AE11" s="75">
        <v>63.357156914000001</v>
      </c>
      <c r="AF11" s="75">
        <v>29.700030138999999</v>
      </c>
      <c r="AG11" s="75">
        <v>20.603575274000001</v>
      </c>
      <c r="AH11" s="75">
        <v>12.52965111</v>
      </c>
      <c r="AI11" s="75">
        <v>0.1412724347</v>
      </c>
      <c r="AJ11" s="75">
        <v>0.3683932264</v>
      </c>
      <c r="AK11" s="75">
        <v>1.42347303E-2</v>
      </c>
      <c r="AL11" s="75">
        <v>6.0304069948999999</v>
      </c>
      <c r="AM11" s="75">
        <v>0.15663066980000001</v>
      </c>
      <c r="AN11" s="75">
        <v>8.3556813000000008E-3</v>
      </c>
      <c r="AO11" s="75">
        <v>0</v>
      </c>
      <c r="AP11" s="75">
        <v>1.3024011580999999</v>
      </c>
      <c r="AQ11" s="75">
        <v>0</v>
      </c>
      <c r="AR11" s="75">
        <v>0</v>
      </c>
      <c r="AS11" s="75">
        <v>4.5630194855999999</v>
      </c>
      <c r="AT11" s="75">
        <v>14.805914060999999</v>
      </c>
      <c r="AU11" s="75">
        <v>4.5547673209999999</v>
      </c>
      <c r="AV11" s="75">
        <v>0.32994566600000003</v>
      </c>
      <c r="AW11" s="75">
        <v>0.13415670469999999</v>
      </c>
      <c r="AX11" s="75">
        <v>0</v>
      </c>
      <c r="AY11" s="75">
        <v>0.57329960540000002</v>
      </c>
      <c r="AZ11" s="75">
        <v>0</v>
      </c>
      <c r="BA11" s="75">
        <v>0.69778948269999996</v>
      </c>
      <c r="BB11" s="75">
        <v>0</v>
      </c>
      <c r="BC11" s="75">
        <v>3.7868547000000002E-2</v>
      </c>
      <c r="BD11" s="75">
        <v>0.15729341350000001</v>
      </c>
      <c r="BE11" s="75">
        <v>0</v>
      </c>
      <c r="BF11" s="75">
        <v>0</v>
      </c>
      <c r="BG11" s="75">
        <v>0</v>
      </c>
      <c r="BH11" s="75">
        <v>0</v>
      </c>
      <c r="BI11" s="75">
        <v>0.34281720399999999</v>
      </c>
      <c r="BJ11" s="75">
        <v>1.5816746013</v>
      </c>
      <c r="BK11" s="75">
        <v>0.56984191539999995</v>
      </c>
      <c r="BL11" s="75">
        <v>5.8002624152999998</v>
      </c>
      <c r="BM11" s="75">
        <v>2.61971849E-2</v>
      </c>
      <c r="BN11" s="75">
        <v>81.895622758000002</v>
      </c>
      <c r="BO11" s="75">
        <v>4.4255638861</v>
      </c>
      <c r="BP11" s="75">
        <v>1.0239301112999999</v>
      </c>
      <c r="BQ11" s="75">
        <v>20.364445173</v>
      </c>
      <c r="BR11" s="75">
        <v>6.4495846592000001</v>
      </c>
      <c r="BS11" s="75">
        <v>0.46007331779999999</v>
      </c>
      <c r="BT11" s="75">
        <v>0.14590504839999999</v>
      </c>
      <c r="BU11" s="75">
        <v>19.639221441</v>
      </c>
      <c r="BV11" s="75">
        <v>2.6782473614</v>
      </c>
      <c r="BW11" s="75">
        <v>5.9822191665000002</v>
      </c>
      <c r="BX11" s="75">
        <v>9.5413415197999996</v>
      </c>
      <c r="BY11" s="75">
        <v>3.4797000530000002</v>
      </c>
      <c r="BZ11" s="75">
        <v>0.16931804019999999</v>
      </c>
      <c r="CA11" s="75">
        <v>1.2724281906999999</v>
      </c>
      <c r="CB11" s="75">
        <v>0.47619972989999998</v>
      </c>
      <c r="CC11" s="75">
        <v>0</v>
      </c>
      <c r="CD11" s="75">
        <v>0</v>
      </c>
      <c r="CE11" s="75">
        <v>0.1183679497</v>
      </c>
      <c r="CF11" s="75">
        <v>0</v>
      </c>
      <c r="CG11" s="75">
        <v>2.3473825396999999</v>
      </c>
      <c r="CH11" s="75">
        <v>0.8737695674</v>
      </c>
      <c r="CI11" s="75">
        <v>0.38641101639999997</v>
      </c>
      <c r="CJ11" s="75">
        <v>1.9985330753999999</v>
      </c>
      <c r="CK11" s="75">
        <v>0</v>
      </c>
      <c r="CL11" s="75">
        <v>6.2980910799999998E-2</v>
      </c>
      <c r="CM11" s="75">
        <v>5.8801701431</v>
      </c>
      <c r="CN11" s="75">
        <v>0.55952051390000002</v>
      </c>
      <c r="CO11" s="75">
        <v>5.1595391975</v>
      </c>
      <c r="CP11" s="75">
        <v>0.16111043159999999</v>
      </c>
      <c r="CQ11" s="75">
        <v>20.812285630000002</v>
      </c>
      <c r="CR11" s="75">
        <v>16.178954911999998</v>
      </c>
      <c r="CS11" s="75">
        <v>1.15927E-5</v>
      </c>
      <c r="CT11" s="75">
        <v>0.33848673870000001</v>
      </c>
      <c r="CU11" s="75">
        <v>4.2852352068000004</v>
      </c>
      <c r="CV11" s="75">
        <v>9.5971795000000006E-3</v>
      </c>
      <c r="CW11" s="75">
        <v>85.404629642000003</v>
      </c>
      <c r="CX11" s="75">
        <v>1.1319858959</v>
      </c>
      <c r="CY11" s="75">
        <v>9.1734340162999999</v>
      </c>
      <c r="CZ11" s="75">
        <v>18.663409625</v>
      </c>
      <c r="DA11" s="75">
        <v>13.057615888000001</v>
      </c>
      <c r="DB11" s="75">
        <v>7.6910786749</v>
      </c>
      <c r="DC11" s="75">
        <v>14.432089338999999</v>
      </c>
      <c r="DD11" s="75">
        <v>9.1973028591000006</v>
      </c>
      <c r="DE11" s="75">
        <v>6.1580831625999997</v>
      </c>
      <c r="DF11" s="75">
        <v>4.3704788716999996</v>
      </c>
      <c r="DG11" s="75">
        <v>0.64329820820000005</v>
      </c>
      <c r="DH11" s="75">
        <v>0.88585310139999995</v>
      </c>
      <c r="DI11" s="75">
        <v>19.756468655999999</v>
      </c>
      <c r="DJ11" s="75">
        <v>2.9183256449999999</v>
      </c>
      <c r="DK11" s="75">
        <v>16.838143011</v>
      </c>
    </row>
    <row r="12" spans="2:115" x14ac:dyDescent="0.3">
      <c r="B12" s="28" t="str">
        <f t="shared" si="0"/>
        <v>01</v>
      </c>
      <c r="C12" s="37" t="s">
        <v>91</v>
      </c>
      <c r="D12" s="37" t="s">
        <v>92</v>
      </c>
      <c r="E12" s="48">
        <v>64</v>
      </c>
      <c r="F12" s="48"/>
      <c r="H12" s="28" t="s">
        <v>49</v>
      </c>
      <c r="I12" s="37" t="s">
        <v>50</v>
      </c>
      <c r="J12" s="37">
        <v>30</v>
      </c>
      <c r="K12" s="72">
        <v>1204</v>
      </c>
      <c r="L12" s="72">
        <v>15894.739759</v>
      </c>
      <c r="M12" s="72">
        <v>47.771014489000002</v>
      </c>
      <c r="N12" s="72">
        <v>1613.056075</v>
      </c>
      <c r="O12" s="72">
        <v>9.8925227217000007</v>
      </c>
      <c r="P12" s="72">
        <v>156.37695282000001</v>
      </c>
      <c r="Q12" s="72">
        <v>0.54190539849999997</v>
      </c>
      <c r="R12" s="72">
        <v>0.66608773889999995</v>
      </c>
      <c r="S12" s="72">
        <v>288.77024520999998</v>
      </c>
      <c r="T12" s="72">
        <v>0</v>
      </c>
      <c r="U12" s="72">
        <v>13.945202345</v>
      </c>
      <c r="V12" s="72">
        <v>123.00296281</v>
      </c>
      <c r="W12" s="72">
        <v>0</v>
      </c>
      <c r="X12" s="72">
        <v>15.733925629</v>
      </c>
      <c r="Y12" s="72">
        <v>1.0818142193</v>
      </c>
      <c r="Z12" s="72">
        <v>990.23321002</v>
      </c>
      <c r="AA12" s="72">
        <v>12.355977237999999</v>
      </c>
      <c r="AB12" s="72">
        <v>0</v>
      </c>
      <c r="AC12" s="72">
        <v>0.43509430910000002</v>
      </c>
      <c r="AD12" s="72">
        <v>2.0174546000000002E-2</v>
      </c>
      <c r="AE12" s="72">
        <v>6642.4889859000004</v>
      </c>
      <c r="AF12" s="72">
        <v>4691.7254647</v>
      </c>
      <c r="AG12" s="72">
        <v>1016.5370745</v>
      </c>
      <c r="AH12" s="72">
        <v>844.72589534999997</v>
      </c>
      <c r="AI12" s="72">
        <v>17.401374676</v>
      </c>
      <c r="AJ12" s="72">
        <v>69.729885549000002</v>
      </c>
      <c r="AK12" s="72">
        <v>2.3692911073</v>
      </c>
      <c r="AL12" s="72">
        <v>149.83569362</v>
      </c>
      <c r="AM12" s="72">
        <v>24.971089139</v>
      </c>
      <c r="AN12" s="72">
        <v>87.908323237000005</v>
      </c>
      <c r="AO12" s="72">
        <v>0</v>
      </c>
      <c r="AP12" s="72">
        <v>12.453233254000001</v>
      </c>
      <c r="AQ12" s="72">
        <v>0</v>
      </c>
      <c r="AR12" s="72">
        <v>0</v>
      </c>
      <c r="AS12" s="72">
        <v>24.503047986999999</v>
      </c>
      <c r="AT12" s="72">
        <v>365.26029154000003</v>
      </c>
      <c r="AU12" s="72">
        <v>91.277569744000004</v>
      </c>
      <c r="AV12" s="72">
        <v>0</v>
      </c>
      <c r="AW12" s="72">
        <v>0</v>
      </c>
      <c r="AX12" s="72">
        <v>5.1229326393000001</v>
      </c>
      <c r="AY12" s="72">
        <v>3.2110572738999998</v>
      </c>
      <c r="AZ12" s="72">
        <v>0</v>
      </c>
      <c r="BA12" s="72">
        <v>0</v>
      </c>
      <c r="BB12" s="72">
        <v>0</v>
      </c>
      <c r="BC12" s="72">
        <v>4.5790603203</v>
      </c>
      <c r="BD12" s="72">
        <v>0.37466727799999999</v>
      </c>
      <c r="BE12" s="72">
        <v>0</v>
      </c>
      <c r="BF12" s="72">
        <v>0</v>
      </c>
      <c r="BG12" s="72">
        <v>0</v>
      </c>
      <c r="BH12" s="72">
        <v>0</v>
      </c>
      <c r="BI12" s="72">
        <v>14.693794673999999</v>
      </c>
      <c r="BJ12" s="72">
        <v>15.169960072</v>
      </c>
      <c r="BK12" s="72">
        <v>1.7079625214</v>
      </c>
      <c r="BL12" s="72">
        <v>229.12328701000001</v>
      </c>
      <c r="BM12" s="72">
        <v>0</v>
      </c>
      <c r="BN12" s="72">
        <v>1959.8145035</v>
      </c>
      <c r="BO12" s="72">
        <v>103.12402001</v>
      </c>
      <c r="BP12" s="72">
        <v>42.795907737999997</v>
      </c>
      <c r="BQ12" s="72">
        <v>883.99899814000003</v>
      </c>
      <c r="BR12" s="72">
        <v>29.169393138</v>
      </c>
      <c r="BS12" s="72">
        <v>0</v>
      </c>
      <c r="BT12" s="72">
        <v>28.659033266000002</v>
      </c>
      <c r="BU12" s="72">
        <v>597.03400266999995</v>
      </c>
      <c r="BV12" s="72">
        <v>18.179826609999999</v>
      </c>
      <c r="BW12" s="72">
        <v>20.756720259000002</v>
      </c>
      <c r="BX12" s="72">
        <v>48.667560162000001</v>
      </c>
      <c r="BY12" s="72">
        <v>0</v>
      </c>
      <c r="BZ12" s="72">
        <v>4.0152621052999997</v>
      </c>
      <c r="CA12" s="72">
        <v>76.480062419000006</v>
      </c>
      <c r="CB12" s="72">
        <v>0</v>
      </c>
      <c r="CC12" s="72">
        <v>7.0415749335999998</v>
      </c>
      <c r="CD12" s="72">
        <v>2.5920202586999999</v>
      </c>
      <c r="CE12" s="72">
        <v>10.595268320000001</v>
      </c>
      <c r="CF12" s="72">
        <v>2.2128495979</v>
      </c>
      <c r="CG12" s="72">
        <v>25.604660900999999</v>
      </c>
      <c r="CH12" s="72">
        <v>0</v>
      </c>
      <c r="CI12" s="72">
        <v>2.6747739606000001</v>
      </c>
      <c r="CJ12" s="72">
        <v>28.804880356999998</v>
      </c>
      <c r="CK12" s="72">
        <v>0</v>
      </c>
      <c r="CL12" s="72">
        <v>27.407688659000002</v>
      </c>
      <c r="CM12" s="72">
        <v>43.080500985999997</v>
      </c>
      <c r="CN12" s="72">
        <v>21.122956888000001</v>
      </c>
      <c r="CO12" s="72">
        <v>14.439981159</v>
      </c>
      <c r="CP12" s="72">
        <v>7.5175629391000003</v>
      </c>
      <c r="CQ12" s="72">
        <v>247.30506249000001</v>
      </c>
      <c r="CR12" s="72">
        <v>184.85979763</v>
      </c>
      <c r="CS12" s="72">
        <v>2.2454264000000002E-3</v>
      </c>
      <c r="CT12" s="72">
        <v>19.582307263000001</v>
      </c>
      <c r="CU12" s="72">
        <v>41.160948791999999</v>
      </c>
      <c r="CV12" s="72">
        <v>1.6997633832000001</v>
      </c>
      <c r="CW12" s="72">
        <v>4873.8986463000001</v>
      </c>
      <c r="CX12" s="72">
        <v>211.64422372000001</v>
      </c>
      <c r="CY12" s="72">
        <v>856.76385861999995</v>
      </c>
      <c r="CZ12" s="72">
        <v>1041.2746178</v>
      </c>
      <c r="DA12" s="72">
        <v>661.22612834999995</v>
      </c>
      <c r="DB12" s="72">
        <v>42.361930266999998</v>
      </c>
      <c r="DC12" s="72">
        <v>949.2185078</v>
      </c>
      <c r="DD12" s="72">
        <v>534.61620089999997</v>
      </c>
      <c r="DE12" s="72">
        <v>335.80681469000001</v>
      </c>
      <c r="DF12" s="72">
        <v>67.391295626000002</v>
      </c>
      <c r="DG12" s="72">
        <v>82.589510489999995</v>
      </c>
      <c r="DH12" s="72">
        <v>91.005558073000003</v>
      </c>
      <c r="DI12" s="72">
        <v>1224.0484569</v>
      </c>
      <c r="DJ12" s="72">
        <v>211.88155707999999</v>
      </c>
      <c r="DK12" s="72">
        <v>1012.1668998</v>
      </c>
    </row>
    <row r="13" spans="2:115" x14ac:dyDescent="0.3">
      <c r="B13" s="27" t="str">
        <f t="shared" si="0"/>
        <v>01</v>
      </c>
      <c r="C13" s="39" t="s">
        <v>127</v>
      </c>
      <c r="D13" s="39" t="s">
        <v>128</v>
      </c>
      <c r="E13" s="49">
        <v>4</v>
      </c>
      <c r="F13" s="49"/>
      <c r="H13" s="27" t="s">
        <v>437</v>
      </c>
      <c r="I13" s="39" t="s">
        <v>438</v>
      </c>
      <c r="J13" s="39" t="s">
        <v>436</v>
      </c>
      <c r="K13" s="75">
        <v>1956</v>
      </c>
      <c r="L13" s="75">
        <v>250.21624231999999</v>
      </c>
      <c r="M13" s="75" t="s">
        <v>436</v>
      </c>
      <c r="N13" s="75">
        <v>6.5014277984</v>
      </c>
      <c r="O13" s="75">
        <v>2.5839542690999999</v>
      </c>
      <c r="P13" s="75">
        <v>0.57263971319999996</v>
      </c>
      <c r="Q13" s="75">
        <v>0</v>
      </c>
      <c r="R13" s="75">
        <v>0</v>
      </c>
      <c r="S13" s="75">
        <v>1.4887906291999999</v>
      </c>
      <c r="T13" s="75">
        <v>0</v>
      </c>
      <c r="U13" s="75">
        <v>1.94740412E-2</v>
      </c>
      <c r="V13" s="75">
        <v>0.35188336529999997</v>
      </c>
      <c r="W13" s="75">
        <v>0</v>
      </c>
      <c r="X13" s="75">
        <v>0.80119564679999999</v>
      </c>
      <c r="Y13" s="75">
        <v>1.4552800000000001E-5</v>
      </c>
      <c r="Z13" s="75">
        <v>5.9403228000000002E-2</v>
      </c>
      <c r="AA13" s="75">
        <v>0.62167234500000002</v>
      </c>
      <c r="AB13" s="75">
        <v>0</v>
      </c>
      <c r="AC13" s="75">
        <v>2.4000077999999998E-3</v>
      </c>
      <c r="AD13" s="75">
        <v>0</v>
      </c>
      <c r="AE13" s="75">
        <v>83.745948021999993</v>
      </c>
      <c r="AF13" s="75">
        <v>45.236277373999997</v>
      </c>
      <c r="AG13" s="75">
        <v>16.202096697999998</v>
      </c>
      <c r="AH13" s="75">
        <v>21.670884305000001</v>
      </c>
      <c r="AI13" s="75">
        <v>0.22278445129999999</v>
      </c>
      <c r="AJ13" s="75">
        <v>0.40670160379999998</v>
      </c>
      <c r="AK13" s="75">
        <v>7.2035900999999998E-3</v>
      </c>
      <c r="AL13" s="75">
        <v>0.83835342540000002</v>
      </c>
      <c r="AM13" s="75">
        <v>5.7743362200000002E-2</v>
      </c>
      <c r="AN13" s="75">
        <v>1.1331729999999999E-3</v>
      </c>
      <c r="AO13" s="75">
        <v>0</v>
      </c>
      <c r="AP13" s="75">
        <v>0.64697616219999998</v>
      </c>
      <c r="AQ13" s="75">
        <v>0</v>
      </c>
      <c r="AR13" s="75">
        <v>0</v>
      </c>
      <c r="AS13" s="75">
        <v>0.13250072800000001</v>
      </c>
      <c r="AT13" s="75">
        <v>8.1678991136000008</v>
      </c>
      <c r="AU13" s="75">
        <v>2.1208293177000002</v>
      </c>
      <c r="AV13" s="75">
        <v>2.5672262000000002E-3</v>
      </c>
      <c r="AW13" s="75">
        <v>5.6446335E-2</v>
      </c>
      <c r="AX13" s="75">
        <v>5.2145985899999997E-2</v>
      </c>
      <c r="AY13" s="75">
        <v>3.3371959200000002E-2</v>
      </c>
      <c r="AZ13" s="75">
        <v>0</v>
      </c>
      <c r="BA13" s="75">
        <v>0</v>
      </c>
      <c r="BB13" s="75">
        <v>0</v>
      </c>
      <c r="BC13" s="75">
        <v>5.6257044399999998E-2</v>
      </c>
      <c r="BD13" s="75">
        <v>3.3944012099999997E-2</v>
      </c>
      <c r="BE13" s="75">
        <v>7.44516338E-2</v>
      </c>
      <c r="BF13" s="75">
        <v>1.16261313E-2</v>
      </c>
      <c r="BG13" s="75">
        <v>0</v>
      </c>
      <c r="BH13" s="75">
        <v>7.9147721999999997E-3</v>
      </c>
      <c r="BI13" s="75">
        <v>0.154322085</v>
      </c>
      <c r="BJ13" s="75">
        <v>1.1157120984</v>
      </c>
      <c r="BK13" s="75">
        <v>0.47591693229999998</v>
      </c>
      <c r="BL13" s="75">
        <v>3.9049973469000001</v>
      </c>
      <c r="BM13" s="75">
        <v>6.7396233200000003E-2</v>
      </c>
      <c r="BN13" s="75">
        <v>72.670473795000007</v>
      </c>
      <c r="BO13" s="75">
        <v>2.0616526439</v>
      </c>
      <c r="BP13" s="75">
        <v>0.73624634860000004</v>
      </c>
      <c r="BQ13" s="75">
        <v>17.666762964</v>
      </c>
      <c r="BR13" s="75">
        <v>7.5063921579999997</v>
      </c>
      <c r="BS13" s="75">
        <v>0.52244967099999995</v>
      </c>
      <c r="BT13" s="75">
        <v>0.11160134939999999</v>
      </c>
      <c r="BU13" s="75">
        <v>17.262017482000001</v>
      </c>
      <c r="BV13" s="75">
        <v>6.4752381188000001</v>
      </c>
      <c r="BW13" s="75">
        <v>2.6013181965999999</v>
      </c>
      <c r="BX13" s="75">
        <v>4.2942944623999999</v>
      </c>
      <c r="BY13" s="75">
        <v>0.40728556799999999</v>
      </c>
      <c r="BZ13" s="75">
        <v>0.70437975890000004</v>
      </c>
      <c r="CA13" s="75">
        <v>2.0506371015</v>
      </c>
      <c r="CB13" s="75">
        <v>3.7078912869999998</v>
      </c>
      <c r="CC13" s="75">
        <v>1.4227119E-3</v>
      </c>
      <c r="CD13" s="75">
        <v>0</v>
      </c>
      <c r="CE13" s="75">
        <v>2.2078719687000001</v>
      </c>
      <c r="CF13" s="75">
        <v>0.54342053479999997</v>
      </c>
      <c r="CG13" s="75">
        <v>0.71352250029999997</v>
      </c>
      <c r="CH13" s="75">
        <v>0</v>
      </c>
      <c r="CI13" s="75">
        <v>0</v>
      </c>
      <c r="CJ13" s="75">
        <v>0.90349500810000005</v>
      </c>
      <c r="CK13" s="75">
        <v>0</v>
      </c>
      <c r="CL13" s="75">
        <v>2.1925739610999999</v>
      </c>
      <c r="CM13" s="75">
        <v>0.97095261960000001</v>
      </c>
      <c r="CN13" s="75">
        <v>0.2458921131</v>
      </c>
      <c r="CO13" s="75">
        <v>0.68711392999999998</v>
      </c>
      <c r="CP13" s="75">
        <v>3.7946576500000002E-2</v>
      </c>
      <c r="CQ13" s="75">
        <v>3.9802458776999998</v>
      </c>
      <c r="CR13" s="75">
        <v>3.0373494322000001</v>
      </c>
      <c r="CS13" s="75">
        <v>4.2737603E-6</v>
      </c>
      <c r="CT13" s="75">
        <v>0.243396221</v>
      </c>
      <c r="CU13" s="75">
        <v>0.69588894300000004</v>
      </c>
      <c r="CV13" s="75">
        <v>3.6070078E-3</v>
      </c>
      <c r="CW13" s="75">
        <v>73.340941670000007</v>
      </c>
      <c r="CX13" s="75">
        <v>1.4195092402</v>
      </c>
      <c r="CY13" s="75">
        <v>9.7231130424999996</v>
      </c>
      <c r="CZ13" s="75">
        <v>15.282860495</v>
      </c>
      <c r="DA13" s="75">
        <v>13.90377977</v>
      </c>
      <c r="DB13" s="75">
        <v>2.7638667486999999</v>
      </c>
      <c r="DC13" s="75">
        <v>12.259943996000001</v>
      </c>
      <c r="DD13" s="75">
        <v>8.0559086403000002</v>
      </c>
      <c r="DE13" s="75">
        <v>5.0788221215</v>
      </c>
      <c r="DF13" s="75">
        <v>3.4390803344999998</v>
      </c>
      <c r="DG13" s="75">
        <v>1.088319144</v>
      </c>
      <c r="DH13" s="75">
        <v>0.32573813730000001</v>
      </c>
      <c r="DI13" s="75">
        <v>20.964835239999999</v>
      </c>
      <c r="DJ13" s="75">
        <v>3.9806465658999999</v>
      </c>
      <c r="DK13" s="75">
        <v>16.984188673999999</v>
      </c>
    </row>
    <row r="14" spans="2:115" x14ac:dyDescent="0.3">
      <c r="B14" s="28" t="str">
        <f t="shared" si="0"/>
        <v>01</v>
      </c>
      <c r="C14" s="37" t="s">
        <v>129</v>
      </c>
      <c r="D14" s="37" t="s">
        <v>130</v>
      </c>
      <c r="E14" s="48">
        <v>8</v>
      </c>
      <c r="F14" s="48"/>
      <c r="H14" s="28" t="s">
        <v>51</v>
      </c>
      <c r="I14" s="37" t="s">
        <v>52</v>
      </c>
      <c r="J14" s="37">
        <v>88</v>
      </c>
      <c r="K14" s="72">
        <v>2064</v>
      </c>
      <c r="L14" s="72">
        <v>10535.988739</v>
      </c>
      <c r="M14" s="72">
        <v>31.318435753999999</v>
      </c>
      <c r="N14" s="72">
        <v>735.89703193000003</v>
      </c>
      <c r="O14" s="72">
        <v>21.737050683</v>
      </c>
      <c r="P14" s="72">
        <v>86.047355769999996</v>
      </c>
      <c r="Q14" s="72">
        <v>1.2833799200000001E-2</v>
      </c>
      <c r="R14" s="72">
        <v>43.986099092000003</v>
      </c>
      <c r="S14" s="72">
        <v>140.17552703000001</v>
      </c>
      <c r="T14" s="72">
        <v>17.794204333</v>
      </c>
      <c r="U14" s="72">
        <v>3.1461233605999999</v>
      </c>
      <c r="V14" s="72">
        <v>159.79928372000001</v>
      </c>
      <c r="W14" s="72">
        <v>10.362534137000001</v>
      </c>
      <c r="X14" s="72">
        <v>9.7208760275999992</v>
      </c>
      <c r="Y14" s="72">
        <v>5.7625106116999998</v>
      </c>
      <c r="Z14" s="72">
        <v>215.19182438999999</v>
      </c>
      <c r="AA14" s="72">
        <v>17.849633994000001</v>
      </c>
      <c r="AB14" s="72">
        <v>0.42907921139999999</v>
      </c>
      <c r="AC14" s="72">
        <v>3.8820957629000001</v>
      </c>
      <c r="AD14" s="72">
        <v>0</v>
      </c>
      <c r="AE14" s="72">
        <v>4738.0348431000002</v>
      </c>
      <c r="AF14" s="72">
        <v>2974.4490452</v>
      </c>
      <c r="AG14" s="72">
        <v>783.12381418999996</v>
      </c>
      <c r="AH14" s="72">
        <v>922.40887826999995</v>
      </c>
      <c r="AI14" s="72">
        <v>9.1606783199000006</v>
      </c>
      <c r="AJ14" s="72">
        <v>47.651215772999997</v>
      </c>
      <c r="AK14" s="72">
        <v>1.2412112893</v>
      </c>
      <c r="AL14" s="72">
        <v>68.700048159999994</v>
      </c>
      <c r="AM14" s="72">
        <v>33.878379873999997</v>
      </c>
      <c r="AN14" s="72">
        <v>5.0515312995999997</v>
      </c>
      <c r="AO14" s="72">
        <v>0</v>
      </c>
      <c r="AP14" s="72">
        <v>8.7193304602000001</v>
      </c>
      <c r="AQ14" s="72">
        <v>0</v>
      </c>
      <c r="AR14" s="72">
        <v>0</v>
      </c>
      <c r="AS14" s="72">
        <v>21.050806525999999</v>
      </c>
      <c r="AT14" s="72">
        <v>114.0846533</v>
      </c>
      <c r="AU14" s="72">
        <v>24.496131667</v>
      </c>
      <c r="AV14" s="72">
        <v>0</v>
      </c>
      <c r="AW14" s="72">
        <v>1.7190702729</v>
      </c>
      <c r="AX14" s="72">
        <v>2.4502619600000001E-2</v>
      </c>
      <c r="AY14" s="72">
        <v>1.9749426245999999</v>
      </c>
      <c r="AZ14" s="72">
        <v>0</v>
      </c>
      <c r="BA14" s="72">
        <v>0</v>
      </c>
      <c r="BB14" s="72">
        <v>0</v>
      </c>
      <c r="BC14" s="72">
        <v>0</v>
      </c>
      <c r="BD14" s="72">
        <v>0</v>
      </c>
      <c r="BE14" s="72">
        <v>0</v>
      </c>
      <c r="BF14" s="72">
        <v>0.69659248689999997</v>
      </c>
      <c r="BG14" s="72">
        <v>0</v>
      </c>
      <c r="BH14" s="72">
        <v>8.4679444000000006E-2</v>
      </c>
      <c r="BI14" s="72">
        <v>2.3587416802000001</v>
      </c>
      <c r="BJ14" s="72">
        <v>26.632390882999999</v>
      </c>
      <c r="BK14" s="72">
        <v>6.1128422686999997</v>
      </c>
      <c r="BL14" s="72">
        <v>49.692833985</v>
      </c>
      <c r="BM14" s="72">
        <v>0.29192537219999998</v>
      </c>
      <c r="BN14" s="72">
        <v>1338.6648898000001</v>
      </c>
      <c r="BO14" s="72">
        <v>135.83591233999999</v>
      </c>
      <c r="BP14" s="72">
        <v>27.545271707000001</v>
      </c>
      <c r="BQ14" s="72">
        <v>335.48674127999999</v>
      </c>
      <c r="BR14" s="72">
        <v>69.293277927000005</v>
      </c>
      <c r="BS14" s="72">
        <v>1.00590314</v>
      </c>
      <c r="BT14" s="72">
        <v>20.092717964999999</v>
      </c>
      <c r="BU14" s="72">
        <v>291.01748614000002</v>
      </c>
      <c r="BV14" s="72">
        <v>79.817810953000006</v>
      </c>
      <c r="BW14" s="72">
        <v>20.853185597</v>
      </c>
      <c r="BX14" s="72">
        <v>83.118012159000003</v>
      </c>
      <c r="BY14" s="72">
        <v>5.8247378919999999</v>
      </c>
      <c r="BZ14" s="72">
        <v>1.2302852003</v>
      </c>
      <c r="CA14" s="72">
        <v>85.506298861000005</v>
      </c>
      <c r="CB14" s="72">
        <v>64.678755077999995</v>
      </c>
      <c r="CC14" s="72">
        <v>10.418402004000001</v>
      </c>
      <c r="CD14" s="72">
        <v>0.25635875209999998</v>
      </c>
      <c r="CE14" s="72">
        <v>6.1224289103</v>
      </c>
      <c r="CF14" s="72">
        <v>1.2872744885</v>
      </c>
      <c r="CG14" s="72">
        <v>22.486383695000001</v>
      </c>
      <c r="CH14" s="72">
        <v>0</v>
      </c>
      <c r="CI14" s="72">
        <v>0</v>
      </c>
      <c r="CJ14" s="72">
        <v>23.961555561000001</v>
      </c>
      <c r="CK14" s="72">
        <v>0</v>
      </c>
      <c r="CL14" s="72">
        <v>52.826090166</v>
      </c>
      <c r="CM14" s="72">
        <v>43.130938827999998</v>
      </c>
      <c r="CN14" s="72">
        <v>19.021740350000002</v>
      </c>
      <c r="CO14" s="72">
        <v>12.590364265</v>
      </c>
      <c r="CP14" s="72">
        <v>11.518834213</v>
      </c>
      <c r="CQ14" s="72">
        <v>271.88576988</v>
      </c>
      <c r="CR14" s="72">
        <v>207.31568041</v>
      </c>
      <c r="CS14" s="72">
        <v>9.4789910000000002E-4</v>
      </c>
      <c r="CT14" s="72">
        <v>16.696257014</v>
      </c>
      <c r="CU14" s="72">
        <v>47.829802788999999</v>
      </c>
      <c r="CV14" s="72">
        <v>4.3081770899999997E-2</v>
      </c>
      <c r="CW14" s="72">
        <v>3225.5905640000001</v>
      </c>
      <c r="CX14" s="72">
        <v>152.94707652</v>
      </c>
      <c r="CY14" s="72">
        <v>533.03504186999999</v>
      </c>
      <c r="CZ14" s="72">
        <v>745.42004525000004</v>
      </c>
      <c r="DA14" s="72">
        <v>532.10187902999996</v>
      </c>
      <c r="DB14" s="72">
        <v>58.641284693999999</v>
      </c>
      <c r="DC14" s="72">
        <v>475.30939668000002</v>
      </c>
      <c r="DD14" s="72">
        <v>319.76169383000001</v>
      </c>
      <c r="DE14" s="72">
        <v>288.88317548999999</v>
      </c>
      <c r="DF14" s="72">
        <v>54.170207828000002</v>
      </c>
      <c r="DG14" s="72">
        <v>21.328385805</v>
      </c>
      <c r="DH14" s="72">
        <v>43.992377032</v>
      </c>
      <c r="DI14" s="72">
        <v>570.20670175999999</v>
      </c>
      <c r="DJ14" s="72">
        <v>58.943772207999999</v>
      </c>
      <c r="DK14" s="72">
        <v>511.26292955000002</v>
      </c>
    </row>
    <row r="15" spans="2:115" x14ac:dyDescent="0.3">
      <c r="B15" s="27" t="str">
        <f t="shared" si="0"/>
        <v>01</v>
      </c>
      <c r="C15" s="39" t="s">
        <v>121</v>
      </c>
      <c r="D15" s="39" t="s">
        <v>122</v>
      </c>
      <c r="E15" s="49">
        <v>9</v>
      </c>
      <c r="F15" s="49"/>
      <c r="H15" s="27" t="s">
        <v>53</v>
      </c>
      <c r="I15" s="39" t="s">
        <v>54</v>
      </c>
      <c r="J15" s="39">
        <v>112</v>
      </c>
      <c r="K15" s="75">
        <v>2589</v>
      </c>
      <c r="L15" s="75">
        <v>15614.814308999999</v>
      </c>
      <c r="M15" s="75">
        <v>43.351170568999997</v>
      </c>
      <c r="N15" s="75">
        <v>1210.3666754999999</v>
      </c>
      <c r="O15" s="75">
        <v>21.983438315000001</v>
      </c>
      <c r="P15" s="75">
        <v>308.63974597999999</v>
      </c>
      <c r="Q15" s="75">
        <v>1.0121508741</v>
      </c>
      <c r="R15" s="75">
        <v>44.083810943000003</v>
      </c>
      <c r="S15" s="75">
        <v>292.14646522999999</v>
      </c>
      <c r="T15" s="75">
        <v>10.237367967999999</v>
      </c>
      <c r="U15" s="75">
        <v>25.156388465999999</v>
      </c>
      <c r="V15" s="75">
        <v>143.23532133</v>
      </c>
      <c r="W15" s="75">
        <v>1.1006775103999999</v>
      </c>
      <c r="X15" s="75">
        <v>69.047184518999998</v>
      </c>
      <c r="Y15" s="75">
        <v>1.2671671299</v>
      </c>
      <c r="Z15" s="75">
        <v>224.98381899</v>
      </c>
      <c r="AA15" s="75">
        <v>19.377903265</v>
      </c>
      <c r="AB15" s="75">
        <v>46.962568064000003</v>
      </c>
      <c r="AC15" s="75">
        <v>1.1279472582000001</v>
      </c>
      <c r="AD15" s="75">
        <v>4.7196243999999997E-3</v>
      </c>
      <c r="AE15" s="75">
        <v>8130.0122105</v>
      </c>
      <c r="AF15" s="75">
        <v>5696.4737781000003</v>
      </c>
      <c r="AG15" s="75">
        <v>1105.9035656999999</v>
      </c>
      <c r="AH15" s="75">
        <v>1224.6286308000001</v>
      </c>
      <c r="AI15" s="75">
        <v>31.358835044999999</v>
      </c>
      <c r="AJ15" s="75">
        <v>68.390073545000007</v>
      </c>
      <c r="AK15" s="75">
        <v>3.2573273384000001</v>
      </c>
      <c r="AL15" s="75">
        <v>88.289749541999996</v>
      </c>
      <c r="AM15" s="75">
        <v>54.374343408000001</v>
      </c>
      <c r="AN15" s="75">
        <v>26.646529780000002</v>
      </c>
      <c r="AO15" s="75">
        <v>0</v>
      </c>
      <c r="AP15" s="75">
        <v>7.2688763530999996</v>
      </c>
      <c r="AQ15" s="75">
        <v>0</v>
      </c>
      <c r="AR15" s="75">
        <v>0</v>
      </c>
      <c r="AS15" s="75">
        <v>0</v>
      </c>
      <c r="AT15" s="75">
        <v>132.13400061999999</v>
      </c>
      <c r="AU15" s="75">
        <v>34.481968219000002</v>
      </c>
      <c r="AV15" s="75">
        <v>0.50205424730000003</v>
      </c>
      <c r="AW15" s="75">
        <v>2.4011440832000002</v>
      </c>
      <c r="AX15" s="75">
        <v>1.9278256899999999E-2</v>
      </c>
      <c r="AY15" s="75">
        <v>0.34763151749999999</v>
      </c>
      <c r="AZ15" s="75">
        <v>0</v>
      </c>
      <c r="BA15" s="75">
        <v>10.420205316000001</v>
      </c>
      <c r="BB15" s="75">
        <v>0</v>
      </c>
      <c r="BC15" s="75">
        <v>3.6664395757000001</v>
      </c>
      <c r="BD15" s="75">
        <v>0</v>
      </c>
      <c r="BE15" s="75">
        <v>0.44462514190000002</v>
      </c>
      <c r="BF15" s="75">
        <v>0</v>
      </c>
      <c r="BG15" s="75">
        <v>0.1541728202</v>
      </c>
      <c r="BH15" s="75">
        <v>2.8262395900000001E-2</v>
      </c>
      <c r="BI15" s="75">
        <v>4.3102580506999999</v>
      </c>
      <c r="BJ15" s="75">
        <v>4.2884589321000002</v>
      </c>
      <c r="BK15" s="75">
        <v>4.7623289986000001</v>
      </c>
      <c r="BL15" s="75">
        <v>66.307173066999994</v>
      </c>
      <c r="BM15" s="75">
        <v>0</v>
      </c>
      <c r="BN15" s="75">
        <v>1254.1634888000001</v>
      </c>
      <c r="BO15" s="75">
        <v>97.334580446000004</v>
      </c>
      <c r="BP15" s="75">
        <v>24.530064277000001</v>
      </c>
      <c r="BQ15" s="75">
        <v>356.49034044000001</v>
      </c>
      <c r="BR15" s="75">
        <v>85.759775548999997</v>
      </c>
      <c r="BS15" s="75">
        <v>2.7230848699000001</v>
      </c>
      <c r="BT15" s="75">
        <v>20.518920534999999</v>
      </c>
      <c r="BU15" s="75">
        <v>188.81109352999999</v>
      </c>
      <c r="BV15" s="75">
        <v>35.258474616000001</v>
      </c>
      <c r="BW15" s="75">
        <v>13.764449836000001</v>
      </c>
      <c r="BX15" s="75">
        <v>158.05324716999999</v>
      </c>
      <c r="BY15" s="75">
        <v>0</v>
      </c>
      <c r="BZ15" s="75">
        <v>77.489217654000001</v>
      </c>
      <c r="CA15" s="75">
        <v>45.673050234000002</v>
      </c>
      <c r="CB15" s="75">
        <v>14.999934608</v>
      </c>
      <c r="CC15" s="75">
        <v>0.12603116049999999</v>
      </c>
      <c r="CD15" s="75">
        <v>0.87738490560000004</v>
      </c>
      <c r="CE15" s="75">
        <v>40.371748079</v>
      </c>
      <c r="CF15" s="75">
        <v>0.65098694040000005</v>
      </c>
      <c r="CG15" s="75">
        <v>38.582302462000001</v>
      </c>
      <c r="CH15" s="75">
        <v>0</v>
      </c>
      <c r="CI15" s="75">
        <v>0</v>
      </c>
      <c r="CJ15" s="75">
        <v>18.891633835</v>
      </c>
      <c r="CK15" s="75">
        <v>0</v>
      </c>
      <c r="CL15" s="75">
        <v>33.257167688000003</v>
      </c>
      <c r="CM15" s="75">
        <v>70.965772920999996</v>
      </c>
      <c r="CN15" s="75">
        <v>45.816433175999997</v>
      </c>
      <c r="CO15" s="75">
        <v>21.893417925000001</v>
      </c>
      <c r="CP15" s="75">
        <v>3.2559218197000002</v>
      </c>
      <c r="CQ15" s="75">
        <v>376.83955378000002</v>
      </c>
      <c r="CR15" s="75">
        <v>288.04749287999999</v>
      </c>
      <c r="CS15" s="75">
        <v>4.9989570000000001E-4</v>
      </c>
      <c r="CT15" s="75">
        <v>20.161332388000002</v>
      </c>
      <c r="CU15" s="75">
        <v>68.08140109</v>
      </c>
      <c r="CV15" s="75">
        <v>0.54882752570000004</v>
      </c>
      <c r="CW15" s="75">
        <v>4352.0428568999996</v>
      </c>
      <c r="CX15" s="75">
        <v>208.28712159</v>
      </c>
      <c r="CY15" s="75">
        <v>693.00307406000002</v>
      </c>
      <c r="CZ15" s="75">
        <v>905.85700455000006</v>
      </c>
      <c r="DA15" s="75">
        <v>759.71099891999995</v>
      </c>
      <c r="DB15" s="75">
        <v>50.155909661999999</v>
      </c>
      <c r="DC15" s="75">
        <v>779.87958249999997</v>
      </c>
      <c r="DD15" s="75">
        <v>475.74715744999997</v>
      </c>
      <c r="DE15" s="75">
        <v>313.79639333</v>
      </c>
      <c r="DF15" s="75">
        <v>58.242472413000002</v>
      </c>
      <c r="DG15" s="75">
        <v>76.915268024</v>
      </c>
      <c r="DH15" s="75">
        <v>30.447874437999999</v>
      </c>
      <c r="DI15" s="75">
        <v>1132.3395771999999</v>
      </c>
      <c r="DJ15" s="75">
        <v>244.28637817000001</v>
      </c>
      <c r="DK15" s="75">
        <v>888.05319902999997</v>
      </c>
    </row>
    <row r="16" spans="2:115" x14ac:dyDescent="0.3">
      <c r="B16" s="28" t="str">
        <f t="shared" si="0"/>
        <v>01</v>
      </c>
      <c r="C16" s="37" t="s">
        <v>131</v>
      </c>
      <c r="D16" s="37" t="s">
        <v>132</v>
      </c>
      <c r="E16" s="48">
        <v>3</v>
      </c>
      <c r="F16" s="48"/>
      <c r="H16" s="28" t="s">
        <v>402</v>
      </c>
      <c r="I16" s="37" t="s">
        <v>418</v>
      </c>
      <c r="J16" s="37" t="s">
        <v>436</v>
      </c>
      <c r="K16" s="72">
        <v>1579</v>
      </c>
      <c r="L16" s="72">
        <v>288.93563620999998</v>
      </c>
      <c r="M16" s="72" t="s">
        <v>436</v>
      </c>
      <c r="N16" s="72">
        <v>5.5229305598999998</v>
      </c>
      <c r="O16" s="72">
        <v>2.5743069943000001</v>
      </c>
      <c r="P16" s="72">
        <v>0.26915124200000001</v>
      </c>
      <c r="Q16" s="72">
        <v>0</v>
      </c>
      <c r="R16" s="72">
        <v>0</v>
      </c>
      <c r="S16" s="72">
        <v>1.7266895963</v>
      </c>
      <c r="T16" s="72">
        <v>0</v>
      </c>
      <c r="U16" s="72">
        <v>5.9877611800000001E-2</v>
      </c>
      <c r="V16" s="72">
        <v>0.4079193424</v>
      </c>
      <c r="W16" s="72">
        <v>0</v>
      </c>
      <c r="X16" s="72">
        <v>0.1475744041</v>
      </c>
      <c r="Y16" s="72">
        <v>1.9148999999999999E-5</v>
      </c>
      <c r="Z16" s="72">
        <v>2.87355426E-2</v>
      </c>
      <c r="AA16" s="72">
        <v>0.30865667749999998</v>
      </c>
      <c r="AB16" s="72">
        <v>0</v>
      </c>
      <c r="AC16" s="72">
        <v>0</v>
      </c>
      <c r="AD16" s="72">
        <v>0</v>
      </c>
      <c r="AE16" s="72">
        <v>90.864977343000007</v>
      </c>
      <c r="AF16" s="72">
        <v>39.441203129000002</v>
      </c>
      <c r="AG16" s="72">
        <v>28.252281145000001</v>
      </c>
      <c r="AH16" s="72">
        <v>22.346245912000001</v>
      </c>
      <c r="AI16" s="72">
        <v>0.33757160250000001</v>
      </c>
      <c r="AJ16" s="72">
        <v>0.48667795679999998</v>
      </c>
      <c r="AK16" s="72">
        <v>9.9759780000000008E-4</v>
      </c>
      <c r="AL16" s="72">
        <v>9.8977330500000002E-2</v>
      </c>
      <c r="AM16" s="72">
        <v>0</v>
      </c>
      <c r="AN16" s="72">
        <v>0</v>
      </c>
      <c r="AO16" s="72">
        <v>0</v>
      </c>
      <c r="AP16" s="72">
        <v>9.8977330500000002E-2</v>
      </c>
      <c r="AQ16" s="72">
        <v>0</v>
      </c>
      <c r="AR16" s="72">
        <v>0</v>
      </c>
      <c r="AS16" s="72">
        <v>0</v>
      </c>
      <c r="AT16" s="72">
        <v>11.64819878</v>
      </c>
      <c r="AU16" s="72">
        <v>3.0219476138000001</v>
      </c>
      <c r="AV16" s="72">
        <v>0</v>
      </c>
      <c r="AW16" s="72">
        <v>2.1296006900000001E-2</v>
      </c>
      <c r="AX16" s="72">
        <v>2.3660289999999999E-4</v>
      </c>
      <c r="AY16" s="72">
        <v>0</v>
      </c>
      <c r="AZ16" s="72">
        <v>0</v>
      </c>
      <c r="BA16" s="72">
        <v>0</v>
      </c>
      <c r="BB16" s="72">
        <v>0</v>
      </c>
      <c r="BC16" s="72">
        <v>0</v>
      </c>
      <c r="BD16" s="72">
        <v>0</v>
      </c>
      <c r="BE16" s="72">
        <v>0</v>
      </c>
      <c r="BF16" s="72">
        <v>0</v>
      </c>
      <c r="BG16" s="72">
        <v>0</v>
      </c>
      <c r="BH16" s="72">
        <v>0</v>
      </c>
      <c r="BI16" s="72">
        <v>0.15721916359999999</v>
      </c>
      <c r="BJ16" s="72">
        <v>3.1170699051000001</v>
      </c>
      <c r="BK16" s="72">
        <v>0.16437687409999999</v>
      </c>
      <c r="BL16" s="72">
        <v>5.1660526133999998</v>
      </c>
      <c r="BM16" s="72">
        <v>0</v>
      </c>
      <c r="BN16" s="72">
        <v>87.065109569000001</v>
      </c>
      <c r="BO16" s="72">
        <v>3.7612238099000002</v>
      </c>
      <c r="BP16" s="72">
        <v>0.51695611159999999</v>
      </c>
      <c r="BQ16" s="72">
        <v>15.348132344</v>
      </c>
      <c r="BR16" s="72">
        <v>10.414802513</v>
      </c>
      <c r="BS16" s="72">
        <v>0.54654264210000003</v>
      </c>
      <c r="BT16" s="72">
        <v>0.128398131</v>
      </c>
      <c r="BU16" s="72">
        <v>16.498606233</v>
      </c>
      <c r="BV16" s="72">
        <v>4.1330756156000001</v>
      </c>
      <c r="BW16" s="72">
        <v>8.6816263133000007</v>
      </c>
      <c r="BX16" s="72">
        <v>3.9953908923000001</v>
      </c>
      <c r="BY16" s="72">
        <v>0</v>
      </c>
      <c r="BZ16" s="72">
        <v>2.8630209154999999</v>
      </c>
      <c r="CA16" s="72">
        <v>1.8387889837</v>
      </c>
      <c r="CB16" s="72">
        <v>8.3682556382000008</v>
      </c>
      <c r="CC16" s="72">
        <v>1.8314157899999999E-2</v>
      </c>
      <c r="CD16" s="72">
        <v>0</v>
      </c>
      <c r="CE16" s="72">
        <v>0.49904335519999998</v>
      </c>
      <c r="CF16" s="72">
        <v>0.64276317969999996</v>
      </c>
      <c r="CG16" s="72">
        <v>1.6115304561999999</v>
      </c>
      <c r="CH16" s="72">
        <v>0</v>
      </c>
      <c r="CI16" s="72">
        <v>0</v>
      </c>
      <c r="CJ16" s="72">
        <v>2.0654061988999999</v>
      </c>
      <c r="CK16" s="72">
        <v>0</v>
      </c>
      <c r="CL16" s="72">
        <v>5.1332320774999998</v>
      </c>
      <c r="CM16" s="72">
        <v>0.90573047920000005</v>
      </c>
      <c r="CN16" s="72">
        <v>4.1032528700000001E-2</v>
      </c>
      <c r="CO16" s="72">
        <v>0.83198164539999997</v>
      </c>
      <c r="CP16" s="72">
        <v>3.2716305100000002E-2</v>
      </c>
      <c r="CQ16" s="72">
        <v>3.123541211</v>
      </c>
      <c r="CR16" s="72">
        <v>2.4272111247999999</v>
      </c>
      <c r="CS16" s="72">
        <v>0</v>
      </c>
      <c r="CT16" s="72">
        <v>0.238252821</v>
      </c>
      <c r="CU16" s="72">
        <v>0.45807726519999997</v>
      </c>
      <c r="CV16" s="72">
        <v>0</v>
      </c>
      <c r="CW16" s="72">
        <v>89.706170936999996</v>
      </c>
      <c r="CX16" s="72">
        <v>1.5735018498</v>
      </c>
      <c r="CY16" s="72">
        <v>10.926335333999999</v>
      </c>
      <c r="CZ16" s="72">
        <v>20.251316499000001</v>
      </c>
      <c r="DA16" s="72">
        <v>18.033006383</v>
      </c>
      <c r="DB16" s="72">
        <v>3.1701328395999999</v>
      </c>
      <c r="DC16" s="72">
        <v>14.779987459999999</v>
      </c>
      <c r="DD16" s="72">
        <v>10.097298939</v>
      </c>
      <c r="DE16" s="72">
        <v>6.5564559483</v>
      </c>
      <c r="DF16" s="72">
        <v>2.6431078122999998</v>
      </c>
      <c r="DG16" s="72">
        <v>1.4485662294999999</v>
      </c>
      <c r="DH16" s="72">
        <v>0.2264616424</v>
      </c>
      <c r="DI16" s="72">
        <v>23.363880934000001</v>
      </c>
      <c r="DJ16" s="72">
        <v>3.4936310608999999</v>
      </c>
      <c r="DK16" s="72">
        <v>19.870249872999999</v>
      </c>
    </row>
    <row r="17" spans="2:115" x14ac:dyDescent="0.3">
      <c r="B17" s="27" t="str">
        <f t="shared" si="0"/>
        <v>01</v>
      </c>
      <c r="C17" s="39" t="s">
        <v>133</v>
      </c>
      <c r="D17" s="39" t="s">
        <v>134</v>
      </c>
      <c r="E17" s="49">
        <v>29</v>
      </c>
      <c r="F17" s="49"/>
      <c r="H17" s="27" t="s">
        <v>439</v>
      </c>
      <c r="I17" s="39" t="s">
        <v>440</v>
      </c>
      <c r="J17" s="39" t="s">
        <v>436</v>
      </c>
      <c r="K17" s="75">
        <v>1113</v>
      </c>
      <c r="L17" s="75">
        <v>253.82789563</v>
      </c>
      <c r="M17" s="75" t="s">
        <v>436</v>
      </c>
      <c r="N17" s="75">
        <v>32.710437824000003</v>
      </c>
      <c r="O17" s="75">
        <v>26.745950698000001</v>
      </c>
      <c r="P17" s="75">
        <v>1.1943666719999999</v>
      </c>
      <c r="Q17" s="75">
        <v>0</v>
      </c>
      <c r="R17" s="75">
        <v>0</v>
      </c>
      <c r="S17" s="75">
        <v>4.0405045138000002</v>
      </c>
      <c r="T17" s="75">
        <v>0</v>
      </c>
      <c r="U17" s="75">
        <v>1.7003383899999999E-2</v>
      </c>
      <c r="V17" s="75">
        <v>0.20041683490000001</v>
      </c>
      <c r="W17" s="75">
        <v>0</v>
      </c>
      <c r="X17" s="75">
        <v>0.13926982530000001</v>
      </c>
      <c r="Y17" s="75">
        <v>3.4524499999999998E-5</v>
      </c>
      <c r="Z17" s="75">
        <v>0.33148903099999999</v>
      </c>
      <c r="AA17" s="75">
        <v>3.1884952000000001E-2</v>
      </c>
      <c r="AB17" s="75">
        <v>0</v>
      </c>
      <c r="AC17" s="75">
        <v>9.1172127999999998E-3</v>
      </c>
      <c r="AD17" s="75">
        <v>4.0017649999999998E-4</v>
      </c>
      <c r="AE17" s="75">
        <v>59.182530655999997</v>
      </c>
      <c r="AF17" s="75">
        <v>18.064837219000001</v>
      </c>
      <c r="AG17" s="75">
        <v>25.198513391999999</v>
      </c>
      <c r="AH17" s="75">
        <v>15.194331793</v>
      </c>
      <c r="AI17" s="75">
        <v>8.2623375700000001E-2</v>
      </c>
      <c r="AJ17" s="75">
        <v>0.525232539</v>
      </c>
      <c r="AK17" s="75">
        <v>0.1169923373</v>
      </c>
      <c r="AL17" s="75">
        <v>20.542442557000001</v>
      </c>
      <c r="AM17" s="75">
        <v>1.5531973931</v>
      </c>
      <c r="AN17" s="75">
        <v>4.1266489900000002E-2</v>
      </c>
      <c r="AO17" s="75">
        <v>0</v>
      </c>
      <c r="AP17" s="75">
        <v>2.0530275509</v>
      </c>
      <c r="AQ17" s="75">
        <v>0</v>
      </c>
      <c r="AR17" s="75">
        <v>0</v>
      </c>
      <c r="AS17" s="75">
        <v>16.894951122999998</v>
      </c>
      <c r="AT17" s="75">
        <v>6.9988508255999999</v>
      </c>
      <c r="AU17" s="75">
        <v>2.2810534097000001</v>
      </c>
      <c r="AV17" s="75">
        <v>4.5224207099999997E-2</v>
      </c>
      <c r="AW17" s="75">
        <v>0</v>
      </c>
      <c r="AX17" s="75">
        <v>4.6089688099999998E-2</v>
      </c>
      <c r="AY17" s="75">
        <v>0</v>
      </c>
      <c r="AZ17" s="75">
        <v>0</v>
      </c>
      <c r="BA17" s="75">
        <v>0</v>
      </c>
      <c r="BB17" s="75">
        <v>0</v>
      </c>
      <c r="BC17" s="75">
        <v>0</v>
      </c>
      <c r="BD17" s="75">
        <v>7.21837704E-2</v>
      </c>
      <c r="BE17" s="75">
        <v>0</v>
      </c>
      <c r="BF17" s="75">
        <v>3.53141529E-2</v>
      </c>
      <c r="BG17" s="75">
        <v>0</v>
      </c>
      <c r="BH17" s="75">
        <v>2.7587916999999998E-3</v>
      </c>
      <c r="BI17" s="75">
        <v>0.9033335348</v>
      </c>
      <c r="BJ17" s="75">
        <v>1.5014489311000001</v>
      </c>
      <c r="BK17" s="75">
        <v>5.0209361399999999E-2</v>
      </c>
      <c r="BL17" s="75">
        <v>2.0598186882</v>
      </c>
      <c r="BM17" s="75">
        <v>1.4162902E-3</v>
      </c>
      <c r="BN17" s="75">
        <v>48.245932556</v>
      </c>
      <c r="BO17" s="75">
        <v>6.7734925820000003</v>
      </c>
      <c r="BP17" s="75">
        <v>0.85515916979999995</v>
      </c>
      <c r="BQ17" s="75">
        <v>10.174334489</v>
      </c>
      <c r="BR17" s="75">
        <v>4.0416322020999997</v>
      </c>
      <c r="BS17" s="75">
        <v>0</v>
      </c>
      <c r="BT17" s="75">
        <v>8.7334482399999996E-2</v>
      </c>
      <c r="BU17" s="75">
        <v>9.4415184586999992</v>
      </c>
      <c r="BV17" s="75">
        <v>0.76338345870000002</v>
      </c>
      <c r="BW17" s="75">
        <v>3.4533564752000001</v>
      </c>
      <c r="BX17" s="75">
        <v>6.4059261262999998</v>
      </c>
      <c r="BY17" s="75">
        <v>0</v>
      </c>
      <c r="BZ17" s="75">
        <v>2.90462041E-2</v>
      </c>
      <c r="CA17" s="75">
        <v>1.8771870717000001</v>
      </c>
      <c r="CB17" s="75">
        <v>0</v>
      </c>
      <c r="CC17" s="75">
        <v>1.27842727E-2</v>
      </c>
      <c r="CD17" s="75">
        <v>0</v>
      </c>
      <c r="CE17" s="75">
        <v>0</v>
      </c>
      <c r="CF17" s="75">
        <v>0</v>
      </c>
      <c r="CG17" s="75">
        <v>0.82171051969999997</v>
      </c>
      <c r="CH17" s="75">
        <v>0.2176547925</v>
      </c>
      <c r="CI17" s="75">
        <v>0.27827817179999997</v>
      </c>
      <c r="CJ17" s="75">
        <v>2.9324603552999999</v>
      </c>
      <c r="CK17" s="75">
        <v>0</v>
      </c>
      <c r="CL17" s="75">
        <v>8.0673724599999996E-2</v>
      </c>
      <c r="CM17" s="75">
        <v>0.47500694770000002</v>
      </c>
      <c r="CN17" s="75">
        <v>0.1312024312</v>
      </c>
      <c r="CO17" s="75">
        <v>0.17248248020000001</v>
      </c>
      <c r="CP17" s="75">
        <v>0.17132203630000001</v>
      </c>
      <c r="CQ17" s="75">
        <v>11.273286767</v>
      </c>
      <c r="CR17" s="75">
        <v>9.1690204167000005</v>
      </c>
      <c r="CS17" s="75">
        <v>6.3306799999999995E-5</v>
      </c>
      <c r="CT17" s="75">
        <v>0.21342142920000001</v>
      </c>
      <c r="CU17" s="75">
        <v>1.8852246128000001</v>
      </c>
      <c r="CV17" s="75">
        <v>5.5570013000000003E-3</v>
      </c>
      <c r="CW17" s="75">
        <v>74.399407496999999</v>
      </c>
      <c r="CX17" s="75">
        <v>1.0519611181999999</v>
      </c>
      <c r="CY17" s="75">
        <v>9.1718308558999997</v>
      </c>
      <c r="CZ17" s="75">
        <v>15.699830059</v>
      </c>
      <c r="DA17" s="75">
        <v>10.517321118</v>
      </c>
      <c r="DB17" s="75">
        <v>6.5870754840999997</v>
      </c>
      <c r="DC17" s="75">
        <v>12.781493514999999</v>
      </c>
      <c r="DD17" s="75">
        <v>7.9274086124999998</v>
      </c>
      <c r="DE17" s="75">
        <v>5.1348149411000001</v>
      </c>
      <c r="DF17" s="75">
        <v>4.2526643487999998</v>
      </c>
      <c r="DG17" s="75">
        <v>0.51897762290000005</v>
      </c>
      <c r="DH17" s="75">
        <v>0.75602982190000001</v>
      </c>
      <c r="DI17" s="75">
        <v>18.447341817000002</v>
      </c>
      <c r="DJ17" s="75">
        <v>1.6242703886000001</v>
      </c>
      <c r="DK17" s="75">
        <v>16.823071427999999</v>
      </c>
    </row>
    <row r="18" spans="2:115" x14ac:dyDescent="0.3">
      <c r="B18" s="28" t="str">
        <f t="shared" si="0"/>
        <v>01</v>
      </c>
      <c r="C18" s="37" t="s">
        <v>103</v>
      </c>
      <c r="D18" s="37" t="s">
        <v>104</v>
      </c>
      <c r="E18" s="48">
        <v>4</v>
      </c>
      <c r="F18" s="48"/>
      <c r="H18" s="28" t="s">
        <v>55</v>
      </c>
      <c r="I18" s="37" t="s">
        <v>56</v>
      </c>
      <c r="J18" s="37">
        <v>35</v>
      </c>
      <c r="K18" s="72">
        <v>700</v>
      </c>
      <c r="L18" s="72">
        <v>6360.7233286999999</v>
      </c>
      <c r="M18" s="72">
        <v>23.418960253000002</v>
      </c>
      <c r="N18" s="72">
        <v>516.44108458000005</v>
      </c>
      <c r="O18" s="72">
        <v>2.9168454807000002</v>
      </c>
      <c r="P18" s="72">
        <v>44.346978329000002</v>
      </c>
      <c r="Q18" s="72">
        <v>0.14302322219999999</v>
      </c>
      <c r="R18" s="72">
        <v>9.7771654799999996E-2</v>
      </c>
      <c r="S18" s="72">
        <v>128.52729459</v>
      </c>
      <c r="T18" s="72">
        <v>0</v>
      </c>
      <c r="U18" s="72">
        <v>0.90261437619999996</v>
      </c>
      <c r="V18" s="72">
        <v>68.067339105000002</v>
      </c>
      <c r="W18" s="72">
        <v>0</v>
      </c>
      <c r="X18" s="72">
        <v>98.723613016000002</v>
      </c>
      <c r="Y18" s="72">
        <v>5.0610006520999997</v>
      </c>
      <c r="Z18" s="72">
        <v>164.92291624000001</v>
      </c>
      <c r="AA18" s="72">
        <v>2.6059995396</v>
      </c>
      <c r="AB18" s="72">
        <v>0</v>
      </c>
      <c r="AC18" s="72">
        <v>8.1442664499999998E-2</v>
      </c>
      <c r="AD18" s="72">
        <v>4.4245705099999998E-2</v>
      </c>
      <c r="AE18" s="72">
        <v>2308.6060680999999</v>
      </c>
      <c r="AF18" s="72">
        <v>1327.7829320000001</v>
      </c>
      <c r="AG18" s="72">
        <v>458.87983974000002</v>
      </c>
      <c r="AH18" s="72">
        <v>472.20195385</v>
      </c>
      <c r="AI18" s="72">
        <v>2.9444159603000002</v>
      </c>
      <c r="AJ18" s="72">
        <v>43.618653023</v>
      </c>
      <c r="AK18" s="72">
        <v>3.1782734934999999</v>
      </c>
      <c r="AL18" s="72">
        <v>86.177438534000004</v>
      </c>
      <c r="AM18" s="72">
        <v>49.783594620999999</v>
      </c>
      <c r="AN18" s="72">
        <v>28.159217162000001</v>
      </c>
      <c r="AO18" s="72">
        <v>0</v>
      </c>
      <c r="AP18" s="72">
        <v>8.2346267508000004</v>
      </c>
      <c r="AQ18" s="72">
        <v>0</v>
      </c>
      <c r="AR18" s="72">
        <v>0</v>
      </c>
      <c r="AS18" s="72">
        <v>0</v>
      </c>
      <c r="AT18" s="72">
        <v>120.38275419999999</v>
      </c>
      <c r="AU18" s="72">
        <v>13.339283102</v>
      </c>
      <c r="AV18" s="72">
        <v>7.6477911180999998</v>
      </c>
      <c r="AW18" s="72">
        <v>1.2055515877</v>
      </c>
      <c r="AX18" s="72">
        <v>0</v>
      </c>
      <c r="AY18" s="72">
        <v>1.1613437553999999</v>
      </c>
      <c r="AZ18" s="72">
        <v>0</v>
      </c>
      <c r="BA18" s="72">
        <v>0</v>
      </c>
      <c r="BB18" s="72">
        <v>0</v>
      </c>
      <c r="BC18" s="72">
        <v>0</v>
      </c>
      <c r="BD18" s="72">
        <v>0</v>
      </c>
      <c r="BE18" s="72">
        <v>0</v>
      </c>
      <c r="BF18" s="72">
        <v>0</v>
      </c>
      <c r="BG18" s="72">
        <v>0</v>
      </c>
      <c r="BH18" s="72">
        <v>0</v>
      </c>
      <c r="BI18" s="72">
        <v>3.5404080719</v>
      </c>
      <c r="BJ18" s="72">
        <v>25.892275083000001</v>
      </c>
      <c r="BK18" s="72">
        <v>1.3908653985999999</v>
      </c>
      <c r="BL18" s="72">
        <v>65.934998398000005</v>
      </c>
      <c r="BM18" s="72">
        <v>0.27023768999999997</v>
      </c>
      <c r="BN18" s="72">
        <v>846.40583471000002</v>
      </c>
      <c r="BO18" s="72">
        <v>71.953127257000006</v>
      </c>
      <c r="BP18" s="72">
        <v>16.454995447000002</v>
      </c>
      <c r="BQ18" s="72">
        <v>350.36441041</v>
      </c>
      <c r="BR18" s="72">
        <v>50.213363711</v>
      </c>
      <c r="BS18" s="72">
        <v>0.70542091650000005</v>
      </c>
      <c r="BT18" s="72">
        <v>9.1787889960999998</v>
      </c>
      <c r="BU18" s="72">
        <v>152.64484034</v>
      </c>
      <c r="BV18" s="72">
        <v>11.320943262</v>
      </c>
      <c r="BW18" s="72">
        <v>51.679150491000001</v>
      </c>
      <c r="BX18" s="72">
        <v>45.774646640999997</v>
      </c>
      <c r="BY18" s="72">
        <v>0</v>
      </c>
      <c r="BZ18" s="72">
        <v>1.8102030402</v>
      </c>
      <c r="CA18" s="72">
        <v>35.068285993000003</v>
      </c>
      <c r="CB18" s="72">
        <v>0</v>
      </c>
      <c r="CC18" s="72">
        <v>1.6289935412000001</v>
      </c>
      <c r="CD18" s="72">
        <v>0</v>
      </c>
      <c r="CE18" s="72">
        <v>2.0885773639999998</v>
      </c>
      <c r="CF18" s="72">
        <v>0</v>
      </c>
      <c r="CG18" s="72">
        <v>25.985159716999998</v>
      </c>
      <c r="CH18" s="72">
        <v>0</v>
      </c>
      <c r="CI18" s="72">
        <v>0.57012349539999996</v>
      </c>
      <c r="CJ18" s="72">
        <v>17.960135194999999</v>
      </c>
      <c r="CK18" s="72">
        <v>0</v>
      </c>
      <c r="CL18" s="72">
        <v>1.0046688855000001</v>
      </c>
      <c r="CM18" s="72">
        <v>3.6117194117000002</v>
      </c>
      <c r="CN18" s="72">
        <v>1.9164884217</v>
      </c>
      <c r="CO18" s="72">
        <v>0.51530689910000005</v>
      </c>
      <c r="CP18" s="72">
        <v>1.1799240908999999</v>
      </c>
      <c r="CQ18" s="72">
        <v>120.52222663000001</v>
      </c>
      <c r="CR18" s="72">
        <v>90.195171935999994</v>
      </c>
      <c r="CS18" s="72">
        <v>4.6060138999999998E-3</v>
      </c>
      <c r="CT18" s="72">
        <v>10.965561387999999</v>
      </c>
      <c r="CU18" s="72">
        <v>18.75154714</v>
      </c>
      <c r="CV18" s="72">
        <v>0.60534015299999999</v>
      </c>
      <c r="CW18" s="72">
        <v>2358.5762026000002</v>
      </c>
      <c r="CX18" s="72">
        <v>106.67325489</v>
      </c>
      <c r="CY18" s="72">
        <v>403.85778441000002</v>
      </c>
      <c r="CZ18" s="72">
        <v>493.67734555999999</v>
      </c>
      <c r="DA18" s="72">
        <v>359.22735390999998</v>
      </c>
      <c r="DB18" s="72">
        <v>72.159580102000007</v>
      </c>
      <c r="DC18" s="72">
        <v>399.38573831999997</v>
      </c>
      <c r="DD18" s="72">
        <v>293.75042157000001</v>
      </c>
      <c r="DE18" s="72">
        <v>141.81363852000001</v>
      </c>
      <c r="DF18" s="72">
        <v>38.655116696</v>
      </c>
      <c r="DG18" s="72">
        <v>34.474454203000001</v>
      </c>
      <c r="DH18" s="72">
        <v>14.901514390000001</v>
      </c>
      <c r="DI18" s="72">
        <v>567.36747996999998</v>
      </c>
      <c r="DJ18" s="72">
        <v>108.02926689</v>
      </c>
      <c r="DK18" s="72">
        <v>459.33821306999999</v>
      </c>
    </row>
    <row r="19" spans="2:115" x14ac:dyDescent="0.3">
      <c r="B19" s="27" t="str">
        <f t="shared" si="0"/>
        <v>01</v>
      </c>
      <c r="C19" s="39" t="s">
        <v>105</v>
      </c>
      <c r="D19" s="39" t="s">
        <v>106</v>
      </c>
      <c r="E19" s="49">
        <v>1</v>
      </c>
      <c r="F19" s="49"/>
      <c r="H19" s="27" t="s">
        <v>441</v>
      </c>
      <c r="I19" s="39" t="s">
        <v>442</v>
      </c>
      <c r="J19" s="39" t="s">
        <v>436</v>
      </c>
      <c r="K19" s="75">
        <v>3392</v>
      </c>
      <c r="L19" s="75">
        <v>300.11877217</v>
      </c>
      <c r="M19" s="75" t="s">
        <v>436</v>
      </c>
      <c r="N19" s="75">
        <v>5.1288927539999998</v>
      </c>
      <c r="O19" s="75">
        <v>0.22743272940000001</v>
      </c>
      <c r="P19" s="75">
        <v>0.83512973239999999</v>
      </c>
      <c r="Q19" s="75">
        <v>0</v>
      </c>
      <c r="R19" s="75">
        <v>0</v>
      </c>
      <c r="S19" s="75">
        <v>3.2428410843000002</v>
      </c>
      <c r="T19" s="75">
        <v>0</v>
      </c>
      <c r="U19" s="75">
        <v>2.4349780000000001E-2</v>
      </c>
      <c r="V19" s="75">
        <v>0.21784840459999999</v>
      </c>
      <c r="W19" s="75">
        <v>0</v>
      </c>
      <c r="X19" s="75">
        <v>0.25432904779999999</v>
      </c>
      <c r="Y19" s="75">
        <v>5.0537700000000002E-5</v>
      </c>
      <c r="Z19" s="75">
        <v>0.24281738420000001</v>
      </c>
      <c r="AA19" s="75">
        <v>3.4570570500000002E-2</v>
      </c>
      <c r="AB19" s="75">
        <v>6.2732469999999998E-4</v>
      </c>
      <c r="AC19" s="75">
        <v>4.6755064899999997E-2</v>
      </c>
      <c r="AD19" s="75">
        <v>2.1410935999999999E-3</v>
      </c>
      <c r="AE19" s="75">
        <v>67.296496943999998</v>
      </c>
      <c r="AF19" s="75">
        <v>20.118651185000001</v>
      </c>
      <c r="AG19" s="75">
        <v>28.158917519999999</v>
      </c>
      <c r="AH19" s="75">
        <v>18.218280164999999</v>
      </c>
      <c r="AI19" s="75">
        <v>0.10695570560000001</v>
      </c>
      <c r="AJ19" s="75">
        <v>0.63919475999999997</v>
      </c>
      <c r="AK19" s="75">
        <v>5.4497608199999999E-2</v>
      </c>
      <c r="AL19" s="75">
        <v>7.3367104545000004</v>
      </c>
      <c r="AM19" s="75">
        <v>1.6982819504</v>
      </c>
      <c r="AN19" s="75">
        <v>9.1773616700000005E-2</v>
      </c>
      <c r="AO19" s="75">
        <v>0</v>
      </c>
      <c r="AP19" s="75">
        <v>0.48951261660000001</v>
      </c>
      <c r="AQ19" s="75">
        <v>0</v>
      </c>
      <c r="AR19" s="75">
        <v>0</v>
      </c>
      <c r="AS19" s="75">
        <v>5.0571422709</v>
      </c>
      <c r="AT19" s="75">
        <v>14.232921878000001</v>
      </c>
      <c r="AU19" s="75">
        <v>3.7844180489000001</v>
      </c>
      <c r="AV19" s="75">
        <v>0.21629191850000001</v>
      </c>
      <c r="AW19" s="75">
        <v>1.6843070799999998E-2</v>
      </c>
      <c r="AX19" s="75">
        <v>0.14397414059999999</v>
      </c>
      <c r="AY19" s="75">
        <v>0.41209570779999999</v>
      </c>
      <c r="AZ19" s="75">
        <v>0</v>
      </c>
      <c r="BA19" s="75">
        <v>0.35333122480000001</v>
      </c>
      <c r="BB19" s="75">
        <v>0</v>
      </c>
      <c r="BC19" s="75">
        <v>0</v>
      </c>
      <c r="BD19" s="75">
        <v>0.22320504669999999</v>
      </c>
      <c r="BE19" s="75">
        <v>1.10004482E-2</v>
      </c>
      <c r="BF19" s="75">
        <v>1.8419277599999999E-2</v>
      </c>
      <c r="BG19" s="75">
        <v>0</v>
      </c>
      <c r="BH19" s="75">
        <v>0</v>
      </c>
      <c r="BI19" s="75">
        <v>1.2678423803000001</v>
      </c>
      <c r="BJ19" s="75">
        <v>2.1590377479999998</v>
      </c>
      <c r="BK19" s="75">
        <v>0.1237948787</v>
      </c>
      <c r="BL19" s="75">
        <v>5.4966200677000003</v>
      </c>
      <c r="BM19" s="75">
        <v>6.0479197000000004E-3</v>
      </c>
      <c r="BN19" s="75">
        <v>103.06371526</v>
      </c>
      <c r="BO19" s="75">
        <v>9.9461919613000003</v>
      </c>
      <c r="BP19" s="75">
        <v>1.5349085685999999</v>
      </c>
      <c r="BQ19" s="75">
        <v>23.899133713000001</v>
      </c>
      <c r="BR19" s="75">
        <v>9.8696552019000006</v>
      </c>
      <c r="BS19" s="75">
        <v>0.36368081499999999</v>
      </c>
      <c r="BT19" s="75">
        <v>0.1598996395</v>
      </c>
      <c r="BU19" s="75">
        <v>22.044467767</v>
      </c>
      <c r="BV19" s="75">
        <v>1.8272451479</v>
      </c>
      <c r="BW19" s="75">
        <v>4.5850708664999997</v>
      </c>
      <c r="BX19" s="75">
        <v>17.672138784000001</v>
      </c>
      <c r="BY19" s="75">
        <v>0</v>
      </c>
      <c r="BZ19" s="75">
        <v>0.17229938249999999</v>
      </c>
      <c r="CA19" s="75">
        <v>2.9047255766000002</v>
      </c>
      <c r="CB19" s="75">
        <v>0</v>
      </c>
      <c r="CC19" s="75">
        <v>1.42950691E-2</v>
      </c>
      <c r="CD19" s="75">
        <v>0</v>
      </c>
      <c r="CE19" s="75">
        <v>0</v>
      </c>
      <c r="CF19" s="75">
        <v>4.0225572899999999E-2</v>
      </c>
      <c r="CG19" s="75">
        <v>3.4521496529000002</v>
      </c>
      <c r="CH19" s="75">
        <v>0.1638447982</v>
      </c>
      <c r="CI19" s="75">
        <v>0.64650972220000003</v>
      </c>
      <c r="CJ19" s="75">
        <v>2.9913003776</v>
      </c>
      <c r="CK19" s="75">
        <v>0</v>
      </c>
      <c r="CL19" s="75">
        <v>0.77597263959999996</v>
      </c>
      <c r="CM19" s="75">
        <v>0.34416253349999998</v>
      </c>
      <c r="CN19" s="75">
        <v>0.1056124618</v>
      </c>
      <c r="CO19" s="75">
        <v>7.5116351600000006E-2</v>
      </c>
      <c r="CP19" s="75">
        <v>0.16343372010000001</v>
      </c>
      <c r="CQ19" s="75">
        <v>10.520472914000001</v>
      </c>
      <c r="CR19" s="75">
        <v>8.5695918433999996</v>
      </c>
      <c r="CS19" s="75">
        <v>6.03205E-5</v>
      </c>
      <c r="CT19" s="75">
        <v>0.43637183810000002</v>
      </c>
      <c r="CU19" s="75">
        <v>1.5035500357</v>
      </c>
      <c r="CV19" s="75">
        <v>1.0898876599999999E-2</v>
      </c>
      <c r="CW19" s="75">
        <v>92.195399436000002</v>
      </c>
      <c r="CX19" s="75">
        <v>0.83997743560000004</v>
      </c>
      <c r="CY19" s="75">
        <v>8.5144582944000007</v>
      </c>
      <c r="CZ19" s="75">
        <v>22.301523581000001</v>
      </c>
      <c r="DA19" s="75">
        <v>13.188091328000001</v>
      </c>
      <c r="DB19" s="75">
        <v>5.8264620496999999</v>
      </c>
      <c r="DC19" s="75">
        <v>16.444678852999999</v>
      </c>
      <c r="DD19" s="75">
        <v>9.3636887739999999</v>
      </c>
      <c r="DE19" s="75">
        <v>9.4282166885999992</v>
      </c>
      <c r="DF19" s="75">
        <v>4.3319325726000004</v>
      </c>
      <c r="DG19" s="75">
        <v>1.1072051887000001</v>
      </c>
      <c r="DH19" s="75">
        <v>0.84916466950000002</v>
      </c>
      <c r="DI19" s="75">
        <v>20.070783737999999</v>
      </c>
      <c r="DJ19" s="75">
        <v>1.5241546801999999</v>
      </c>
      <c r="DK19" s="75">
        <v>18.546629058000001</v>
      </c>
    </row>
    <row r="20" spans="2:115" x14ac:dyDescent="0.3">
      <c r="B20" s="28" t="str">
        <f t="shared" si="0"/>
        <v>01</v>
      </c>
      <c r="C20" s="37" t="s">
        <v>101</v>
      </c>
      <c r="D20" s="37" t="s">
        <v>102</v>
      </c>
      <c r="E20" s="48">
        <v>9</v>
      </c>
      <c r="F20" s="48"/>
      <c r="H20" s="28" t="s">
        <v>57</v>
      </c>
      <c r="I20" s="37" t="s">
        <v>58</v>
      </c>
      <c r="J20" s="37">
        <v>62</v>
      </c>
      <c r="K20" s="72">
        <v>1578</v>
      </c>
      <c r="L20" s="72">
        <v>10219.645463999999</v>
      </c>
      <c r="M20" s="72">
        <v>30.703980095999999</v>
      </c>
      <c r="N20" s="72">
        <v>643.06573377999996</v>
      </c>
      <c r="O20" s="72">
        <v>1.1084393911999999</v>
      </c>
      <c r="P20" s="72">
        <v>57.676941544000002</v>
      </c>
      <c r="Q20" s="72">
        <v>0.23825439009999999</v>
      </c>
      <c r="R20" s="72">
        <v>0.16774149799999999</v>
      </c>
      <c r="S20" s="72">
        <v>145.60011018</v>
      </c>
      <c r="T20" s="72">
        <v>0</v>
      </c>
      <c r="U20" s="72">
        <v>0.72581176599999997</v>
      </c>
      <c r="V20" s="72">
        <v>99.021629421</v>
      </c>
      <c r="W20" s="72">
        <v>5.7973559181000001</v>
      </c>
      <c r="X20" s="72">
        <v>30.241474092000001</v>
      </c>
      <c r="Y20" s="72">
        <v>2.9990142514000002</v>
      </c>
      <c r="Z20" s="72">
        <v>285.90237728</v>
      </c>
      <c r="AA20" s="72">
        <v>9.5200669936000004</v>
      </c>
      <c r="AB20" s="72">
        <v>0</v>
      </c>
      <c r="AC20" s="72">
        <v>4.0614553887999998</v>
      </c>
      <c r="AD20" s="72">
        <v>5.0616586000000003E-3</v>
      </c>
      <c r="AE20" s="72">
        <v>3352.3237666</v>
      </c>
      <c r="AF20" s="72">
        <v>1950.6394967000001</v>
      </c>
      <c r="AG20" s="72">
        <v>646.64329095000005</v>
      </c>
      <c r="AH20" s="72">
        <v>688.50204402999998</v>
      </c>
      <c r="AI20" s="72">
        <v>9.0913343809999994</v>
      </c>
      <c r="AJ20" s="72">
        <v>55.436630829000002</v>
      </c>
      <c r="AK20" s="72">
        <v>2.0109697082000002</v>
      </c>
      <c r="AL20" s="72">
        <v>153.16070561000001</v>
      </c>
      <c r="AM20" s="72">
        <v>51.159006560000002</v>
      </c>
      <c r="AN20" s="72">
        <v>16.602230262999999</v>
      </c>
      <c r="AO20" s="72">
        <v>0</v>
      </c>
      <c r="AP20" s="72">
        <v>3.5884627378</v>
      </c>
      <c r="AQ20" s="72">
        <v>0</v>
      </c>
      <c r="AR20" s="72">
        <v>0</v>
      </c>
      <c r="AS20" s="72">
        <v>81.811006047000006</v>
      </c>
      <c r="AT20" s="72">
        <v>326.97602049</v>
      </c>
      <c r="AU20" s="72">
        <v>73.305992732000007</v>
      </c>
      <c r="AV20" s="72">
        <v>20.804609643999999</v>
      </c>
      <c r="AW20" s="72">
        <v>1.4950781033</v>
      </c>
      <c r="AX20" s="72">
        <v>0.26979899540000002</v>
      </c>
      <c r="AY20" s="72">
        <v>9.4519221935999997</v>
      </c>
      <c r="AZ20" s="72">
        <v>0</v>
      </c>
      <c r="BA20" s="72">
        <v>0</v>
      </c>
      <c r="BB20" s="72">
        <v>0</v>
      </c>
      <c r="BC20" s="72">
        <v>0</v>
      </c>
      <c r="BD20" s="72">
        <v>4.9513242793999996</v>
      </c>
      <c r="BE20" s="72">
        <v>0</v>
      </c>
      <c r="BF20" s="72">
        <v>0</v>
      </c>
      <c r="BG20" s="72">
        <v>0</v>
      </c>
      <c r="BH20" s="72">
        <v>0</v>
      </c>
      <c r="BI20" s="72">
        <v>31.547260988000001</v>
      </c>
      <c r="BJ20" s="72">
        <v>33.200943074999998</v>
      </c>
      <c r="BK20" s="72">
        <v>5.6435941117999997</v>
      </c>
      <c r="BL20" s="72">
        <v>146.24082723999999</v>
      </c>
      <c r="BM20" s="72">
        <v>6.4669119400000002E-2</v>
      </c>
      <c r="BN20" s="72">
        <v>2064.762804</v>
      </c>
      <c r="BO20" s="72">
        <v>196.36940299</v>
      </c>
      <c r="BP20" s="72">
        <v>24.759434913</v>
      </c>
      <c r="BQ20" s="72">
        <v>589.10195503</v>
      </c>
      <c r="BR20" s="72">
        <v>162.91692337000001</v>
      </c>
      <c r="BS20" s="72">
        <v>0.87483553309999995</v>
      </c>
      <c r="BT20" s="72">
        <v>17.74737833</v>
      </c>
      <c r="BU20" s="72">
        <v>535.90222039000002</v>
      </c>
      <c r="BV20" s="72">
        <v>54.278600619999999</v>
      </c>
      <c r="BW20" s="72">
        <v>49.532355557000002</v>
      </c>
      <c r="BX20" s="72">
        <v>173.23310183000001</v>
      </c>
      <c r="BY20" s="72">
        <v>0</v>
      </c>
      <c r="BZ20" s="72">
        <v>10.738469271</v>
      </c>
      <c r="CA20" s="72">
        <v>74.081229499000003</v>
      </c>
      <c r="CB20" s="72">
        <v>0</v>
      </c>
      <c r="CC20" s="72">
        <v>16.804367642999999</v>
      </c>
      <c r="CD20" s="72">
        <v>0.76527104639999999</v>
      </c>
      <c r="CE20" s="72">
        <v>7.5341018636000001</v>
      </c>
      <c r="CF20" s="72">
        <v>0</v>
      </c>
      <c r="CG20" s="72">
        <v>91.240232634999998</v>
      </c>
      <c r="CH20" s="72">
        <v>0</v>
      </c>
      <c r="CI20" s="72">
        <v>3.3597699906999998</v>
      </c>
      <c r="CJ20" s="72">
        <v>51.731646419999997</v>
      </c>
      <c r="CK20" s="72">
        <v>0</v>
      </c>
      <c r="CL20" s="72">
        <v>3.7915071066000001</v>
      </c>
      <c r="CM20" s="72">
        <v>39.405916769999997</v>
      </c>
      <c r="CN20" s="72">
        <v>17.922405007999998</v>
      </c>
      <c r="CO20" s="72">
        <v>5.8636139107999998</v>
      </c>
      <c r="CP20" s="72">
        <v>15.619897849999999</v>
      </c>
      <c r="CQ20" s="72">
        <v>212.01360499</v>
      </c>
      <c r="CR20" s="72">
        <v>155.41698356000001</v>
      </c>
      <c r="CS20" s="72">
        <v>6.1594900000000002E-5</v>
      </c>
      <c r="CT20" s="72">
        <v>24.965087637</v>
      </c>
      <c r="CU20" s="72">
        <v>31.110686712</v>
      </c>
      <c r="CV20" s="72">
        <v>0.52078548629999999</v>
      </c>
      <c r="CW20" s="72">
        <v>3427.9369121999998</v>
      </c>
      <c r="CX20" s="72">
        <v>140.53088529999999</v>
      </c>
      <c r="CY20" s="72">
        <v>625.62534260999996</v>
      </c>
      <c r="CZ20" s="72">
        <v>810.58341254000004</v>
      </c>
      <c r="DA20" s="72">
        <v>457.49056665000001</v>
      </c>
      <c r="DB20" s="72">
        <v>67.465944492999995</v>
      </c>
      <c r="DC20" s="72">
        <v>572.03081890999999</v>
      </c>
      <c r="DD20" s="72">
        <v>331.96584055</v>
      </c>
      <c r="DE20" s="72">
        <v>266.77608581999999</v>
      </c>
      <c r="DF20" s="72">
        <v>55.333338646999998</v>
      </c>
      <c r="DG20" s="72">
        <v>44.754585716999998</v>
      </c>
      <c r="DH20" s="72">
        <v>55.380090942999999</v>
      </c>
      <c r="DI20" s="72">
        <v>633.77006025000003</v>
      </c>
      <c r="DJ20" s="72">
        <v>65.698645717000005</v>
      </c>
      <c r="DK20" s="72">
        <v>568.07141452999997</v>
      </c>
    </row>
    <row r="21" spans="2:115" x14ac:dyDescent="0.3">
      <c r="B21" s="27" t="str">
        <f t="shared" si="0"/>
        <v>01</v>
      </c>
      <c r="C21" s="39" t="s">
        <v>107</v>
      </c>
      <c r="D21" s="39" t="s">
        <v>108</v>
      </c>
      <c r="E21" s="49">
        <v>22</v>
      </c>
      <c r="F21" s="49"/>
      <c r="H21" s="27" t="s">
        <v>59</v>
      </c>
      <c r="I21" s="39" t="s">
        <v>60</v>
      </c>
      <c r="J21" s="39">
        <v>50</v>
      </c>
      <c r="K21" s="75">
        <v>2428</v>
      </c>
      <c r="L21" s="75">
        <v>16452.100074999998</v>
      </c>
      <c r="M21" s="75">
        <v>41.225352108999999</v>
      </c>
      <c r="N21" s="75">
        <v>882.92029027000001</v>
      </c>
      <c r="O21" s="75">
        <v>4.4396983478000003</v>
      </c>
      <c r="P21" s="75">
        <v>108.14546093</v>
      </c>
      <c r="Q21" s="75">
        <v>0.41440898110000002</v>
      </c>
      <c r="R21" s="75">
        <v>7.6315177900000003E-2</v>
      </c>
      <c r="S21" s="75">
        <v>281.61726800000002</v>
      </c>
      <c r="T21" s="75">
        <v>3.08609231E-2</v>
      </c>
      <c r="U21" s="75">
        <v>38.713405186999999</v>
      </c>
      <c r="V21" s="75">
        <v>44.783570093999998</v>
      </c>
      <c r="W21" s="75">
        <v>0</v>
      </c>
      <c r="X21" s="75">
        <v>11.927881764</v>
      </c>
      <c r="Y21" s="75">
        <v>1.3985320696000001</v>
      </c>
      <c r="Z21" s="75">
        <v>346.13476310999999</v>
      </c>
      <c r="AA21" s="75">
        <v>45.018428505000003</v>
      </c>
      <c r="AB21" s="75">
        <v>0</v>
      </c>
      <c r="AC21" s="75">
        <v>0.21841452259999999</v>
      </c>
      <c r="AD21" s="75">
        <v>1.2826558E-3</v>
      </c>
      <c r="AE21" s="75">
        <v>6108.3148793999999</v>
      </c>
      <c r="AF21" s="75">
        <v>3881.1476765000002</v>
      </c>
      <c r="AG21" s="75">
        <v>799.47641100999999</v>
      </c>
      <c r="AH21" s="75">
        <v>1327.6589283999999</v>
      </c>
      <c r="AI21" s="75">
        <v>18.565903118000001</v>
      </c>
      <c r="AJ21" s="75">
        <v>79.556293749999995</v>
      </c>
      <c r="AK21" s="75">
        <v>1.9096665461</v>
      </c>
      <c r="AL21" s="75">
        <v>94.146791207999996</v>
      </c>
      <c r="AM21" s="75">
        <v>61.154479348000002</v>
      </c>
      <c r="AN21" s="75">
        <v>9.5031523509000007</v>
      </c>
      <c r="AO21" s="75">
        <v>0</v>
      </c>
      <c r="AP21" s="75">
        <v>20.668162198000001</v>
      </c>
      <c r="AQ21" s="75">
        <v>0.42453010549999998</v>
      </c>
      <c r="AR21" s="75">
        <v>0</v>
      </c>
      <c r="AS21" s="75">
        <v>2.3964672059000001</v>
      </c>
      <c r="AT21" s="75">
        <v>1062.5712547999999</v>
      </c>
      <c r="AU21" s="75">
        <v>221.53292582</v>
      </c>
      <c r="AV21" s="75">
        <v>6.5227569690999996</v>
      </c>
      <c r="AW21" s="75">
        <v>0.38454534950000002</v>
      </c>
      <c r="AX21" s="75">
        <v>5.9963112306999999</v>
      </c>
      <c r="AY21" s="75">
        <v>17.657401792000002</v>
      </c>
      <c r="AZ21" s="75">
        <v>19.367362686</v>
      </c>
      <c r="BA21" s="75">
        <v>15.939140961</v>
      </c>
      <c r="BB21" s="75">
        <v>0</v>
      </c>
      <c r="BC21" s="75">
        <v>2.1671150843000002</v>
      </c>
      <c r="BD21" s="75">
        <v>0</v>
      </c>
      <c r="BE21" s="75">
        <v>5.0048589499999997E-2</v>
      </c>
      <c r="BF21" s="75">
        <v>0</v>
      </c>
      <c r="BG21" s="75">
        <v>0</v>
      </c>
      <c r="BH21" s="75">
        <v>0</v>
      </c>
      <c r="BI21" s="75">
        <v>26.583225001999999</v>
      </c>
      <c r="BJ21" s="75">
        <v>46.818174560000003</v>
      </c>
      <c r="BK21" s="75">
        <v>8.7499062284000004</v>
      </c>
      <c r="BL21" s="75">
        <v>690.80234054000005</v>
      </c>
      <c r="BM21" s="75">
        <v>0</v>
      </c>
      <c r="BN21" s="75">
        <v>3721.3771264000002</v>
      </c>
      <c r="BO21" s="75">
        <v>116.87672274000001</v>
      </c>
      <c r="BP21" s="75">
        <v>33.159866403999999</v>
      </c>
      <c r="BQ21" s="75">
        <v>1437.1968283000001</v>
      </c>
      <c r="BR21" s="75">
        <v>308.67655001999998</v>
      </c>
      <c r="BS21" s="75">
        <v>10.329257165</v>
      </c>
      <c r="BT21" s="75">
        <v>10.898343880000001</v>
      </c>
      <c r="BU21" s="75">
        <v>1178.786897</v>
      </c>
      <c r="BV21" s="75">
        <v>87.831235657999997</v>
      </c>
      <c r="BW21" s="75">
        <v>186.47983199999999</v>
      </c>
      <c r="BX21" s="75">
        <v>133.89923684999999</v>
      </c>
      <c r="BY21" s="75">
        <v>0.50426963540000003</v>
      </c>
      <c r="BZ21" s="75">
        <v>1.7077433984999999</v>
      </c>
      <c r="CA21" s="75">
        <v>57.145388601000001</v>
      </c>
      <c r="CB21" s="75">
        <v>0</v>
      </c>
      <c r="CC21" s="75">
        <v>23.308863938999998</v>
      </c>
      <c r="CD21" s="75">
        <v>0</v>
      </c>
      <c r="CE21" s="75">
        <v>1.2749414578</v>
      </c>
      <c r="CF21" s="75">
        <v>0</v>
      </c>
      <c r="CG21" s="75">
        <v>36.226637840999999</v>
      </c>
      <c r="CH21" s="75">
        <v>0</v>
      </c>
      <c r="CI21" s="75">
        <v>0</v>
      </c>
      <c r="CJ21" s="75">
        <v>81.931498718</v>
      </c>
      <c r="CK21" s="75">
        <v>0</v>
      </c>
      <c r="CL21" s="75">
        <v>15.143012898</v>
      </c>
      <c r="CM21" s="75">
        <v>35.036700754999998</v>
      </c>
      <c r="CN21" s="75">
        <v>15.188468239000001</v>
      </c>
      <c r="CO21" s="75">
        <v>6.6350150969000001</v>
      </c>
      <c r="CP21" s="75">
        <v>13.213217418999999</v>
      </c>
      <c r="CQ21" s="75">
        <v>202.51830892000001</v>
      </c>
      <c r="CR21" s="75">
        <v>141.60002997000001</v>
      </c>
      <c r="CS21" s="75">
        <v>4.31727363E-2</v>
      </c>
      <c r="CT21" s="75">
        <v>30.466158307000001</v>
      </c>
      <c r="CU21" s="75">
        <v>27.753298480000002</v>
      </c>
      <c r="CV21" s="75">
        <v>2.6556494217000002</v>
      </c>
      <c r="CW21" s="75">
        <v>4345.2147228000003</v>
      </c>
      <c r="CX21" s="75">
        <v>202.29809355</v>
      </c>
      <c r="CY21" s="75">
        <v>814.64812190999999</v>
      </c>
      <c r="CZ21" s="75">
        <v>857.50276899999994</v>
      </c>
      <c r="DA21" s="75">
        <v>516.37450621000005</v>
      </c>
      <c r="DB21" s="75">
        <v>41.524939556</v>
      </c>
      <c r="DC21" s="75">
        <v>885.83253518000004</v>
      </c>
      <c r="DD21" s="75">
        <v>499.33831205000001</v>
      </c>
      <c r="DE21" s="75">
        <v>316.01893414</v>
      </c>
      <c r="DF21" s="75">
        <v>74.883044374999997</v>
      </c>
      <c r="DG21" s="75">
        <v>88.872627217000002</v>
      </c>
      <c r="DH21" s="75">
        <v>47.920839653000002</v>
      </c>
      <c r="DI21" s="75">
        <v>1098.9446321999999</v>
      </c>
      <c r="DJ21" s="75">
        <v>175.86308908999999</v>
      </c>
      <c r="DK21" s="75">
        <v>923.08154308999997</v>
      </c>
    </row>
    <row r="22" spans="2:115" x14ac:dyDescent="0.3">
      <c r="B22" s="28" t="str">
        <f t="shared" si="0"/>
        <v>01</v>
      </c>
      <c r="C22" s="37" t="s">
        <v>109</v>
      </c>
      <c r="D22" s="37" t="s">
        <v>110</v>
      </c>
      <c r="E22" s="48">
        <v>3</v>
      </c>
      <c r="F22" s="48"/>
      <c r="H22" s="28" t="s">
        <v>443</v>
      </c>
      <c r="I22" s="37" t="s">
        <v>444</v>
      </c>
      <c r="J22" s="37" t="s">
        <v>436</v>
      </c>
      <c r="K22" s="72">
        <v>432</v>
      </c>
      <c r="L22" s="72">
        <v>330.79002816000002</v>
      </c>
      <c r="M22" s="72" t="s">
        <v>436</v>
      </c>
      <c r="N22" s="72">
        <v>26.474704161999998</v>
      </c>
      <c r="O22" s="72">
        <v>20.503823396000001</v>
      </c>
      <c r="P22" s="72">
        <v>0.89445732430000002</v>
      </c>
      <c r="Q22" s="72">
        <v>0</v>
      </c>
      <c r="R22" s="72">
        <v>0</v>
      </c>
      <c r="S22" s="72">
        <v>3.8356856292999999</v>
      </c>
      <c r="T22" s="72">
        <v>0</v>
      </c>
      <c r="U22" s="72">
        <v>0.36997149610000002</v>
      </c>
      <c r="V22" s="72">
        <v>6.3344205900000006E-2</v>
      </c>
      <c r="W22" s="72">
        <v>0</v>
      </c>
      <c r="X22" s="72">
        <v>0.44542778379999998</v>
      </c>
      <c r="Y22" s="72">
        <v>4.4557666999999999E-7</v>
      </c>
      <c r="Z22" s="72">
        <v>0.241872845</v>
      </c>
      <c r="AA22" s="72">
        <v>7.2280573999999997E-3</v>
      </c>
      <c r="AB22" s="72">
        <v>2.6403400000000001E-3</v>
      </c>
      <c r="AC22" s="72">
        <v>0.1102526394</v>
      </c>
      <c r="AD22" s="72">
        <v>0</v>
      </c>
      <c r="AE22" s="72">
        <v>106.30362988</v>
      </c>
      <c r="AF22" s="72">
        <v>75.273262138999996</v>
      </c>
      <c r="AG22" s="72">
        <v>16.907875689000001</v>
      </c>
      <c r="AH22" s="72">
        <v>13.554402747999999</v>
      </c>
      <c r="AI22" s="72">
        <v>7.7664881899999996E-2</v>
      </c>
      <c r="AJ22" s="72">
        <v>0.38704319399999998</v>
      </c>
      <c r="AK22" s="72">
        <v>0.10338122499999999</v>
      </c>
      <c r="AL22" s="72">
        <v>7.5206821482999997</v>
      </c>
      <c r="AM22" s="72">
        <v>0.39512101890000001</v>
      </c>
      <c r="AN22" s="72">
        <v>0</v>
      </c>
      <c r="AO22" s="72">
        <v>0</v>
      </c>
      <c r="AP22" s="72">
        <v>4.8494252506000004</v>
      </c>
      <c r="AQ22" s="72">
        <v>0</v>
      </c>
      <c r="AR22" s="72">
        <v>0</v>
      </c>
      <c r="AS22" s="72">
        <v>2.2761358787999999</v>
      </c>
      <c r="AT22" s="72">
        <v>10.855875408999999</v>
      </c>
      <c r="AU22" s="72">
        <v>1.2509813718</v>
      </c>
      <c r="AV22" s="72">
        <v>0.6600304494</v>
      </c>
      <c r="AW22" s="72">
        <v>0</v>
      </c>
      <c r="AX22" s="72">
        <v>0</v>
      </c>
      <c r="AY22" s="72">
        <v>0</v>
      </c>
      <c r="AZ22" s="72">
        <v>0</v>
      </c>
      <c r="BA22" s="72">
        <v>0</v>
      </c>
      <c r="BB22" s="72">
        <v>0</v>
      </c>
      <c r="BC22" s="72">
        <v>0</v>
      </c>
      <c r="BD22" s="72">
        <v>0</v>
      </c>
      <c r="BE22" s="72">
        <v>0</v>
      </c>
      <c r="BF22" s="72">
        <v>0</v>
      </c>
      <c r="BG22" s="72">
        <v>0</v>
      </c>
      <c r="BH22" s="72">
        <v>0</v>
      </c>
      <c r="BI22" s="72">
        <v>0.86922052679999995</v>
      </c>
      <c r="BJ22" s="72">
        <v>3.1401552874999998</v>
      </c>
      <c r="BK22" s="72">
        <v>4.80319097E-2</v>
      </c>
      <c r="BL22" s="72">
        <v>4.7755639494000004</v>
      </c>
      <c r="BM22" s="72">
        <v>0.1118919149</v>
      </c>
      <c r="BN22" s="72">
        <v>77.876298997999996</v>
      </c>
      <c r="BO22" s="72">
        <v>7.9366216468999999</v>
      </c>
      <c r="BP22" s="72">
        <v>0.65226029159999999</v>
      </c>
      <c r="BQ22" s="72">
        <v>26.151219752999999</v>
      </c>
      <c r="BR22" s="72">
        <v>9.8230639658999994</v>
      </c>
      <c r="BS22" s="72">
        <v>0</v>
      </c>
      <c r="BT22" s="72">
        <v>5.36998094E-2</v>
      </c>
      <c r="BU22" s="72">
        <v>16.252655910000001</v>
      </c>
      <c r="BV22" s="72">
        <v>2.9374215654000002</v>
      </c>
      <c r="BW22" s="72">
        <v>0.6817196311</v>
      </c>
      <c r="BX22" s="72">
        <v>6.8802633721999999</v>
      </c>
      <c r="BY22" s="72">
        <v>0</v>
      </c>
      <c r="BZ22" s="72">
        <v>4.4063829000000002E-3</v>
      </c>
      <c r="CA22" s="72">
        <v>0.86352115409999997</v>
      </c>
      <c r="CB22" s="72">
        <v>0</v>
      </c>
      <c r="CC22" s="72">
        <v>0</v>
      </c>
      <c r="CD22" s="72">
        <v>0</v>
      </c>
      <c r="CE22" s="72">
        <v>0</v>
      </c>
      <c r="CF22" s="72">
        <v>0</v>
      </c>
      <c r="CG22" s="72">
        <v>2.3710591268000001</v>
      </c>
      <c r="CH22" s="72">
        <v>0</v>
      </c>
      <c r="CI22" s="72">
        <v>0</v>
      </c>
      <c r="CJ22" s="72">
        <v>3.2683863890999998</v>
      </c>
      <c r="CK22" s="72">
        <v>0</v>
      </c>
      <c r="CL22" s="72">
        <v>0</v>
      </c>
      <c r="CM22" s="72">
        <v>0.46026535899999999</v>
      </c>
      <c r="CN22" s="72">
        <v>0.24958218770000001</v>
      </c>
      <c r="CO22" s="72">
        <v>0.20907781619999999</v>
      </c>
      <c r="CP22" s="72">
        <v>1.6053551E-3</v>
      </c>
      <c r="CQ22" s="72">
        <v>6.2531852381000004</v>
      </c>
      <c r="CR22" s="72">
        <v>4.8593733303000004</v>
      </c>
      <c r="CS22" s="72">
        <v>0</v>
      </c>
      <c r="CT22" s="72">
        <v>0.35226487560000003</v>
      </c>
      <c r="CU22" s="72">
        <v>1.0286175122000001</v>
      </c>
      <c r="CV22" s="72">
        <v>1.292952E-2</v>
      </c>
      <c r="CW22" s="72">
        <v>95.045386965000006</v>
      </c>
      <c r="CX22" s="72">
        <v>0.92480412560000003</v>
      </c>
      <c r="CY22" s="72">
        <v>8.5128686708999997</v>
      </c>
      <c r="CZ22" s="72">
        <v>20.096266463999999</v>
      </c>
      <c r="DA22" s="72">
        <v>14.241003319000001</v>
      </c>
      <c r="DB22" s="72">
        <v>5.9609877858000004</v>
      </c>
      <c r="DC22" s="72">
        <v>20.284917492000002</v>
      </c>
      <c r="DD22" s="72">
        <v>10.504214178</v>
      </c>
      <c r="DE22" s="72">
        <v>8.5013951137999992</v>
      </c>
      <c r="DF22" s="72">
        <v>3.5352195706999998</v>
      </c>
      <c r="DG22" s="72">
        <v>2.0002087759</v>
      </c>
      <c r="DH22" s="72">
        <v>0.48350146989999998</v>
      </c>
      <c r="DI22" s="72">
        <v>22.103847813000002</v>
      </c>
      <c r="DJ22" s="72">
        <v>2.9554962614</v>
      </c>
      <c r="DK22" s="72">
        <v>19.148351552000001</v>
      </c>
    </row>
    <row r="23" spans="2:115" x14ac:dyDescent="0.3">
      <c r="B23" s="27" t="str">
        <f t="shared" si="0"/>
        <v>01</v>
      </c>
      <c r="C23" s="39" t="s">
        <v>111</v>
      </c>
      <c r="D23" s="39" t="s">
        <v>112</v>
      </c>
      <c r="E23" s="49">
        <v>6</v>
      </c>
      <c r="F23" s="49"/>
      <c r="H23" s="27" t="s">
        <v>61</v>
      </c>
      <c r="I23" s="39" t="s">
        <v>62</v>
      </c>
      <c r="J23" s="39">
        <v>33</v>
      </c>
      <c r="K23" s="75">
        <v>2355</v>
      </c>
      <c r="L23" s="75">
        <v>21021.45724</v>
      </c>
      <c r="M23" s="75">
        <v>56.106666666999999</v>
      </c>
      <c r="N23" s="75">
        <v>1143.5699294000001</v>
      </c>
      <c r="O23" s="75">
        <v>36.995433458000001</v>
      </c>
      <c r="P23" s="75">
        <v>179.76383647</v>
      </c>
      <c r="Q23" s="75">
        <v>0.41816429700000002</v>
      </c>
      <c r="R23" s="75">
        <v>9.10143432E-2</v>
      </c>
      <c r="S23" s="75">
        <v>303.68258161</v>
      </c>
      <c r="T23" s="75">
        <v>0</v>
      </c>
      <c r="U23" s="75">
        <v>20.913615100000001</v>
      </c>
      <c r="V23" s="75">
        <v>130.09159413</v>
      </c>
      <c r="W23" s="75">
        <v>9.2903305468999999</v>
      </c>
      <c r="X23" s="75">
        <v>75.592140934</v>
      </c>
      <c r="Y23" s="75">
        <v>6.0715371622000003</v>
      </c>
      <c r="Z23" s="75">
        <v>323.02626108999999</v>
      </c>
      <c r="AA23" s="75">
        <v>33.874773408000003</v>
      </c>
      <c r="AB23" s="75">
        <v>19.488215693000001</v>
      </c>
      <c r="AC23" s="75">
        <v>4.1782471283999998</v>
      </c>
      <c r="AD23" s="75">
        <v>9.2183977400000006E-2</v>
      </c>
      <c r="AE23" s="75">
        <v>10489.530556</v>
      </c>
      <c r="AF23" s="75">
        <v>7551.7584776000003</v>
      </c>
      <c r="AG23" s="75">
        <v>1222.3018428</v>
      </c>
      <c r="AH23" s="75">
        <v>1594.3714255</v>
      </c>
      <c r="AI23" s="75">
        <v>10.988576073000001</v>
      </c>
      <c r="AJ23" s="75">
        <v>102.9778314</v>
      </c>
      <c r="AK23" s="75">
        <v>7.1324026398999996</v>
      </c>
      <c r="AL23" s="75">
        <v>121.08955467</v>
      </c>
      <c r="AM23" s="75">
        <v>61.574994795999999</v>
      </c>
      <c r="AN23" s="75">
        <v>45.484492330000002</v>
      </c>
      <c r="AO23" s="75">
        <v>0</v>
      </c>
      <c r="AP23" s="75">
        <v>6.9209050842000002</v>
      </c>
      <c r="AQ23" s="75">
        <v>3.1860026395999999</v>
      </c>
      <c r="AR23" s="75">
        <v>0</v>
      </c>
      <c r="AS23" s="75">
        <v>3.9231598243999999</v>
      </c>
      <c r="AT23" s="75">
        <v>332.67417030000001</v>
      </c>
      <c r="AU23" s="75">
        <v>101.4505022</v>
      </c>
      <c r="AV23" s="75">
        <v>3.0174409973</v>
      </c>
      <c r="AW23" s="75">
        <v>5.0412668408999997</v>
      </c>
      <c r="AX23" s="75">
        <v>0.42711431119999999</v>
      </c>
      <c r="AY23" s="75">
        <v>3.8096219973999998</v>
      </c>
      <c r="AZ23" s="75">
        <v>0</v>
      </c>
      <c r="BA23" s="75">
        <v>0</v>
      </c>
      <c r="BB23" s="75">
        <v>0</v>
      </c>
      <c r="BC23" s="75">
        <v>3.5573445592000001</v>
      </c>
      <c r="BD23" s="75">
        <v>0</v>
      </c>
      <c r="BE23" s="75">
        <v>0</v>
      </c>
      <c r="BF23" s="75">
        <v>0</v>
      </c>
      <c r="BG23" s="75">
        <v>0</v>
      </c>
      <c r="BH23" s="75">
        <v>0</v>
      </c>
      <c r="BI23" s="75">
        <v>14.726835360999999</v>
      </c>
      <c r="BJ23" s="75">
        <v>13.687398031000001</v>
      </c>
      <c r="BK23" s="75">
        <v>1.966883261</v>
      </c>
      <c r="BL23" s="75">
        <v>184.78444730000001</v>
      </c>
      <c r="BM23" s="75">
        <v>0.20531544500000001</v>
      </c>
      <c r="BN23" s="75">
        <v>2742.6796199999999</v>
      </c>
      <c r="BO23" s="75">
        <v>139.91950901999999</v>
      </c>
      <c r="BP23" s="75">
        <v>44.887244244999998</v>
      </c>
      <c r="BQ23" s="75">
        <v>995.78944698999999</v>
      </c>
      <c r="BR23" s="75">
        <v>337.66031879000002</v>
      </c>
      <c r="BS23" s="75">
        <v>6.7875535518000003</v>
      </c>
      <c r="BT23" s="75">
        <v>14.463321806</v>
      </c>
      <c r="BU23" s="75">
        <v>647.97470652000004</v>
      </c>
      <c r="BV23" s="75">
        <v>52.024527292999998</v>
      </c>
      <c r="BW23" s="75">
        <v>70.935035850999995</v>
      </c>
      <c r="BX23" s="75">
        <v>167.73348616000001</v>
      </c>
      <c r="BY23" s="75">
        <v>1.8291068688000001</v>
      </c>
      <c r="BZ23" s="75">
        <v>10.39235832</v>
      </c>
      <c r="CA23" s="75">
        <v>153.35324955999999</v>
      </c>
      <c r="CB23" s="75">
        <v>0</v>
      </c>
      <c r="CC23" s="75">
        <v>18.677835064</v>
      </c>
      <c r="CD23" s="75">
        <v>0.4672751852</v>
      </c>
      <c r="CE23" s="75">
        <v>0</v>
      </c>
      <c r="CF23" s="75">
        <v>0</v>
      </c>
      <c r="CG23" s="75">
        <v>22.414383271999998</v>
      </c>
      <c r="CH23" s="75">
        <v>0</v>
      </c>
      <c r="CI23" s="75">
        <v>0</v>
      </c>
      <c r="CJ23" s="75">
        <v>29.671487917</v>
      </c>
      <c r="CK23" s="75">
        <v>0</v>
      </c>
      <c r="CL23" s="75">
        <v>27.698773591999998</v>
      </c>
      <c r="CM23" s="75">
        <v>63.375553441000001</v>
      </c>
      <c r="CN23" s="75">
        <v>34.333297262999999</v>
      </c>
      <c r="CO23" s="75">
        <v>8.3241498472999993</v>
      </c>
      <c r="CP23" s="75">
        <v>20.718106331000001</v>
      </c>
      <c r="CQ23" s="75">
        <v>354.35827671999999</v>
      </c>
      <c r="CR23" s="75">
        <v>237.62675836</v>
      </c>
      <c r="CS23" s="75">
        <v>0.11672207900000001</v>
      </c>
      <c r="CT23" s="75">
        <v>56.111109098</v>
      </c>
      <c r="CU23" s="75">
        <v>59.061899099000001</v>
      </c>
      <c r="CV23" s="75">
        <v>1.4417880848</v>
      </c>
      <c r="CW23" s="75">
        <v>5774.1795797000004</v>
      </c>
      <c r="CX23" s="75">
        <v>254.32210989000001</v>
      </c>
      <c r="CY23" s="75">
        <v>1050.7517608999999</v>
      </c>
      <c r="CZ23" s="75">
        <v>1247.5456712</v>
      </c>
      <c r="DA23" s="75">
        <v>873.64914424000006</v>
      </c>
      <c r="DB23" s="75">
        <v>62.916340222999999</v>
      </c>
      <c r="DC23" s="75">
        <v>1005.942599</v>
      </c>
      <c r="DD23" s="75">
        <v>682.84643342000004</v>
      </c>
      <c r="DE23" s="75">
        <v>392.58632434999998</v>
      </c>
      <c r="DF23" s="75">
        <v>92.425781127999997</v>
      </c>
      <c r="DG23" s="75">
        <v>67.643444011</v>
      </c>
      <c r="DH23" s="75">
        <v>43.549971384999999</v>
      </c>
      <c r="DI23" s="75">
        <v>1357.9793473</v>
      </c>
      <c r="DJ23" s="75">
        <v>222.76003216000001</v>
      </c>
      <c r="DK23" s="75">
        <v>1135.2193150999999</v>
      </c>
    </row>
    <row r="24" spans="2:115" x14ac:dyDescent="0.3">
      <c r="B24" s="28" t="str">
        <f t="shared" si="0"/>
        <v>01</v>
      </c>
      <c r="C24" s="37" t="s">
        <v>113</v>
      </c>
      <c r="D24" s="37" t="s">
        <v>114</v>
      </c>
      <c r="E24" s="48">
        <v>24</v>
      </c>
      <c r="F24" s="48"/>
      <c r="H24" s="28" t="s">
        <v>63</v>
      </c>
      <c r="I24" s="37" t="s">
        <v>64</v>
      </c>
      <c r="J24" s="37">
        <v>65</v>
      </c>
      <c r="K24" s="72">
        <v>5963</v>
      </c>
      <c r="L24" s="72">
        <v>48237.422666999999</v>
      </c>
      <c r="M24" s="72">
        <v>104.20390456</v>
      </c>
      <c r="N24" s="72">
        <v>2726.2323007</v>
      </c>
      <c r="O24" s="72">
        <v>114.57381813000001</v>
      </c>
      <c r="P24" s="72">
        <v>395.02178613000001</v>
      </c>
      <c r="Q24" s="72">
        <v>0.33124969910000002</v>
      </c>
      <c r="R24" s="72">
        <v>3.0027502260999999</v>
      </c>
      <c r="S24" s="72">
        <v>683.45752890999995</v>
      </c>
      <c r="T24" s="72">
        <v>12.750404364</v>
      </c>
      <c r="U24" s="72">
        <v>108.11764898</v>
      </c>
      <c r="V24" s="72">
        <v>301.17013644000002</v>
      </c>
      <c r="W24" s="72">
        <v>14.003759555</v>
      </c>
      <c r="X24" s="72">
        <v>113.40392380999999</v>
      </c>
      <c r="Y24" s="72">
        <v>17.759738814999999</v>
      </c>
      <c r="Z24" s="72">
        <v>904.57573936999995</v>
      </c>
      <c r="AA24" s="72">
        <v>39.792466435000001</v>
      </c>
      <c r="AB24" s="72">
        <v>12.280673650000001</v>
      </c>
      <c r="AC24" s="72">
        <v>5.3350450476000004</v>
      </c>
      <c r="AD24" s="72">
        <v>0.65563111370000005</v>
      </c>
      <c r="AE24" s="72">
        <v>25682.771143999998</v>
      </c>
      <c r="AF24" s="72">
        <v>19205.118262</v>
      </c>
      <c r="AG24" s="72">
        <v>2777.8514900999999</v>
      </c>
      <c r="AH24" s="72">
        <v>3425.2255039000001</v>
      </c>
      <c r="AI24" s="72">
        <v>34.799961590000002</v>
      </c>
      <c r="AJ24" s="72">
        <v>222.84449606999999</v>
      </c>
      <c r="AK24" s="72">
        <v>16.931430466999998</v>
      </c>
      <c r="AL24" s="72">
        <v>326.85622846000001</v>
      </c>
      <c r="AM24" s="72">
        <v>186.69449198000001</v>
      </c>
      <c r="AN24" s="72">
        <v>57.155296343000003</v>
      </c>
      <c r="AO24" s="72">
        <v>0</v>
      </c>
      <c r="AP24" s="72">
        <v>57.113519726</v>
      </c>
      <c r="AQ24" s="72">
        <v>0</v>
      </c>
      <c r="AR24" s="72">
        <v>0</v>
      </c>
      <c r="AS24" s="72">
        <v>25.892920411999999</v>
      </c>
      <c r="AT24" s="72">
        <v>941.95838101000004</v>
      </c>
      <c r="AU24" s="72">
        <v>207.07143631</v>
      </c>
      <c r="AV24" s="72">
        <v>31.230230992999999</v>
      </c>
      <c r="AW24" s="72">
        <v>0.69298662180000004</v>
      </c>
      <c r="AX24" s="72">
        <v>1.5300669231999999</v>
      </c>
      <c r="AY24" s="72">
        <v>8.2389606077999993</v>
      </c>
      <c r="AZ24" s="72">
        <v>0</v>
      </c>
      <c r="BA24" s="72">
        <v>15.655528313</v>
      </c>
      <c r="BB24" s="72">
        <v>0</v>
      </c>
      <c r="BC24" s="72">
        <v>13.179177583</v>
      </c>
      <c r="BD24" s="72">
        <v>0</v>
      </c>
      <c r="BE24" s="72">
        <v>8.5426632247000001</v>
      </c>
      <c r="BF24" s="72">
        <v>0</v>
      </c>
      <c r="BG24" s="72">
        <v>0</v>
      </c>
      <c r="BH24" s="72">
        <v>1.64559999</v>
      </c>
      <c r="BI24" s="72">
        <v>21.997514842000001</v>
      </c>
      <c r="BJ24" s="72">
        <v>39.651333350000002</v>
      </c>
      <c r="BK24" s="72">
        <v>14.6219986</v>
      </c>
      <c r="BL24" s="72">
        <v>577.34558454</v>
      </c>
      <c r="BM24" s="72">
        <v>0.55529910270000005</v>
      </c>
      <c r="BN24" s="72">
        <v>6113.3008619000002</v>
      </c>
      <c r="BO24" s="72">
        <v>328.26086786000002</v>
      </c>
      <c r="BP24" s="72">
        <v>61.921557450999998</v>
      </c>
      <c r="BQ24" s="72">
        <v>2164.8549698000002</v>
      </c>
      <c r="BR24" s="72">
        <v>1024.3041384000001</v>
      </c>
      <c r="BS24" s="72">
        <v>15.749776950999999</v>
      </c>
      <c r="BT24" s="72">
        <v>55.485390312</v>
      </c>
      <c r="BU24" s="72">
        <v>1401.3530880999999</v>
      </c>
      <c r="BV24" s="72">
        <v>149.13996710000001</v>
      </c>
      <c r="BW24" s="72">
        <v>179.40229285000001</v>
      </c>
      <c r="BX24" s="72">
        <v>340.47717835999998</v>
      </c>
      <c r="BY24" s="72">
        <v>0.22982691229999999</v>
      </c>
      <c r="BZ24" s="72">
        <v>114.98382701</v>
      </c>
      <c r="CA24" s="72">
        <v>137.06429134999999</v>
      </c>
      <c r="CB24" s="72">
        <v>0</v>
      </c>
      <c r="CC24" s="72">
        <v>9.9601523575000002</v>
      </c>
      <c r="CD24" s="72">
        <v>1.1219558286</v>
      </c>
      <c r="CE24" s="72">
        <v>1.1101206708</v>
      </c>
      <c r="CF24" s="72">
        <v>0</v>
      </c>
      <c r="CG24" s="72">
        <v>35.553271684000002</v>
      </c>
      <c r="CH24" s="72">
        <v>0</v>
      </c>
      <c r="CI24" s="72">
        <v>0</v>
      </c>
      <c r="CJ24" s="72">
        <v>72.893753200999996</v>
      </c>
      <c r="CK24" s="72">
        <v>0</v>
      </c>
      <c r="CL24" s="72">
        <v>19.434435683</v>
      </c>
      <c r="CM24" s="72">
        <v>188.58960931999999</v>
      </c>
      <c r="CN24" s="72">
        <v>87.487714057000005</v>
      </c>
      <c r="CO24" s="72">
        <v>68.955013609999995</v>
      </c>
      <c r="CP24" s="72">
        <v>32.146881647999997</v>
      </c>
      <c r="CQ24" s="72">
        <v>634.29739491999999</v>
      </c>
      <c r="CR24" s="72">
        <v>480.07353970999998</v>
      </c>
      <c r="CS24" s="72">
        <v>7.5899879200000006E-2</v>
      </c>
      <c r="CT24" s="72">
        <v>70.041311936</v>
      </c>
      <c r="CU24" s="72">
        <v>80.705788197000004</v>
      </c>
      <c r="CV24" s="72">
        <v>3.4008551956000002</v>
      </c>
      <c r="CW24" s="72">
        <v>11623.416746000001</v>
      </c>
      <c r="CX24" s="72">
        <v>497.78286691</v>
      </c>
      <c r="CY24" s="72">
        <v>2182.3069212999999</v>
      </c>
      <c r="CZ24" s="72">
        <v>2537.0160729999998</v>
      </c>
      <c r="DA24" s="72">
        <v>1796.7800982000001</v>
      </c>
      <c r="DB24" s="72">
        <v>66.936691121999999</v>
      </c>
      <c r="DC24" s="72">
        <v>1989.9942865</v>
      </c>
      <c r="DD24" s="72">
        <v>1388.0662873000001</v>
      </c>
      <c r="DE24" s="72">
        <v>766.31580464000001</v>
      </c>
      <c r="DF24" s="72">
        <v>150.01973998</v>
      </c>
      <c r="DG24" s="72">
        <v>123.65623352999999</v>
      </c>
      <c r="DH24" s="72">
        <v>124.54174406999999</v>
      </c>
      <c r="DI24" s="72">
        <v>2483.3398645000002</v>
      </c>
      <c r="DJ24" s="72">
        <v>227.67538196999999</v>
      </c>
      <c r="DK24" s="72">
        <v>2255.6644824999998</v>
      </c>
    </row>
    <row r="25" spans="2:115" x14ac:dyDescent="0.3">
      <c r="B25" s="27" t="str">
        <f t="shared" si="0"/>
        <v>01</v>
      </c>
      <c r="C25" s="39" t="s">
        <v>115</v>
      </c>
      <c r="D25" s="39" t="s">
        <v>116</v>
      </c>
      <c r="E25" s="49">
        <v>2</v>
      </c>
      <c r="F25" s="49"/>
      <c r="H25" s="27" t="s">
        <v>65</v>
      </c>
      <c r="I25" s="39" t="s">
        <v>66</v>
      </c>
      <c r="J25" s="39">
        <v>36</v>
      </c>
      <c r="K25" s="75">
        <v>1066</v>
      </c>
      <c r="L25" s="75">
        <v>10567.785347999999</v>
      </c>
      <c r="M25" s="75">
        <v>31.720998531999999</v>
      </c>
      <c r="N25" s="75">
        <v>631.66460275999998</v>
      </c>
      <c r="O25" s="75">
        <v>0.16316083619999999</v>
      </c>
      <c r="P25" s="75">
        <v>211.61576274000001</v>
      </c>
      <c r="Q25" s="75">
        <v>0.64468673740000004</v>
      </c>
      <c r="R25" s="75">
        <v>0.1783011048</v>
      </c>
      <c r="S25" s="75">
        <v>163.52911695</v>
      </c>
      <c r="T25" s="75">
        <v>0</v>
      </c>
      <c r="U25" s="75">
        <v>15.885881277999999</v>
      </c>
      <c r="V25" s="75">
        <v>49.315908309000001</v>
      </c>
      <c r="W25" s="75">
        <v>0</v>
      </c>
      <c r="X25" s="75">
        <v>8.1137880167999992</v>
      </c>
      <c r="Y25" s="75">
        <v>8.0759440000000005E-4</v>
      </c>
      <c r="Z25" s="75">
        <v>179.03094897</v>
      </c>
      <c r="AA25" s="75">
        <v>3.1097785847999999</v>
      </c>
      <c r="AB25" s="75">
        <v>0</v>
      </c>
      <c r="AC25" s="75">
        <v>0</v>
      </c>
      <c r="AD25" s="75">
        <v>7.6461637099999993E-2</v>
      </c>
      <c r="AE25" s="75">
        <v>5545.4906502000003</v>
      </c>
      <c r="AF25" s="75">
        <v>4195.1971886000001</v>
      </c>
      <c r="AG25" s="75">
        <v>626.32134980000001</v>
      </c>
      <c r="AH25" s="75">
        <v>702.14941366999994</v>
      </c>
      <c r="AI25" s="75">
        <v>5.6219256521999998</v>
      </c>
      <c r="AJ25" s="75">
        <v>14.776757367</v>
      </c>
      <c r="AK25" s="75">
        <v>1.4240151292000001</v>
      </c>
      <c r="AL25" s="75">
        <v>200.24979687999999</v>
      </c>
      <c r="AM25" s="75">
        <v>62.778774564999999</v>
      </c>
      <c r="AN25" s="75">
        <v>110.10279887999999</v>
      </c>
      <c r="AO25" s="75">
        <v>0</v>
      </c>
      <c r="AP25" s="75">
        <v>27.368223436000001</v>
      </c>
      <c r="AQ25" s="75">
        <v>0</v>
      </c>
      <c r="AR25" s="75">
        <v>0</v>
      </c>
      <c r="AS25" s="75">
        <v>0</v>
      </c>
      <c r="AT25" s="75">
        <v>32.167256907000002</v>
      </c>
      <c r="AU25" s="75">
        <v>5.8833108308000002</v>
      </c>
      <c r="AV25" s="75">
        <v>0</v>
      </c>
      <c r="AW25" s="75">
        <v>0.46705422610000003</v>
      </c>
      <c r="AX25" s="75">
        <v>0</v>
      </c>
      <c r="AY25" s="75">
        <v>0.52467532309999998</v>
      </c>
      <c r="AZ25" s="75">
        <v>0</v>
      </c>
      <c r="BA25" s="75">
        <v>0</v>
      </c>
      <c r="BB25" s="75">
        <v>0</v>
      </c>
      <c r="BC25" s="75">
        <v>0</v>
      </c>
      <c r="BD25" s="75">
        <v>0</v>
      </c>
      <c r="BE25" s="75">
        <v>0</v>
      </c>
      <c r="BF25" s="75">
        <v>0</v>
      </c>
      <c r="BG25" s="75">
        <v>0</v>
      </c>
      <c r="BH25" s="75">
        <v>0</v>
      </c>
      <c r="BI25" s="75">
        <v>7.1477450200000001E-2</v>
      </c>
      <c r="BJ25" s="75">
        <v>0</v>
      </c>
      <c r="BK25" s="75">
        <v>3.356778539</v>
      </c>
      <c r="BL25" s="75">
        <v>21.042790852</v>
      </c>
      <c r="BM25" s="75">
        <v>0.82116968580000005</v>
      </c>
      <c r="BN25" s="75">
        <v>644.69543780000004</v>
      </c>
      <c r="BO25" s="75">
        <v>62.907255892000002</v>
      </c>
      <c r="BP25" s="75">
        <v>11.877132279</v>
      </c>
      <c r="BQ25" s="75">
        <v>243.60674707000001</v>
      </c>
      <c r="BR25" s="75">
        <v>31.793001522000001</v>
      </c>
      <c r="BS25" s="75">
        <v>0.2732938379</v>
      </c>
      <c r="BT25" s="75">
        <v>16.411970357000001</v>
      </c>
      <c r="BU25" s="75">
        <v>136.24286928000001</v>
      </c>
      <c r="BV25" s="75">
        <v>28.041488651000002</v>
      </c>
      <c r="BW25" s="75">
        <v>1.4188209219000001</v>
      </c>
      <c r="BX25" s="75">
        <v>46.865365887000003</v>
      </c>
      <c r="BY25" s="75">
        <v>0</v>
      </c>
      <c r="BZ25" s="75">
        <v>0</v>
      </c>
      <c r="CA25" s="75">
        <v>60.866203681999998</v>
      </c>
      <c r="CB25" s="75">
        <v>0</v>
      </c>
      <c r="CC25" s="75">
        <v>3.1572409682</v>
      </c>
      <c r="CD25" s="75">
        <v>0.30061759389999998</v>
      </c>
      <c r="CE25" s="75">
        <v>0</v>
      </c>
      <c r="CF25" s="75">
        <v>0</v>
      </c>
      <c r="CG25" s="75">
        <v>0.24325428830000001</v>
      </c>
      <c r="CH25" s="75">
        <v>0</v>
      </c>
      <c r="CI25" s="75">
        <v>0</v>
      </c>
      <c r="CJ25" s="75">
        <v>0.69017556369999999</v>
      </c>
      <c r="CK25" s="75">
        <v>0</v>
      </c>
      <c r="CL25" s="75">
        <v>0</v>
      </c>
      <c r="CM25" s="75">
        <v>37.887556887000002</v>
      </c>
      <c r="CN25" s="75">
        <v>12.709592031</v>
      </c>
      <c r="CO25" s="75">
        <v>25.177964855999999</v>
      </c>
      <c r="CP25" s="75">
        <v>0</v>
      </c>
      <c r="CQ25" s="75">
        <v>103.04788144</v>
      </c>
      <c r="CR25" s="75">
        <v>78.094309741000004</v>
      </c>
      <c r="CS25" s="75">
        <v>5.6073069999999997E-3</v>
      </c>
      <c r="CT25" s="75">
        <v>8.0093959162000008</v>
      </c>
      <c r="CU25" s="75">
        <v>15.460986205999999</v>
      </c>
      <c r="CV25" s="75">
        <v>1.4775822698000001</v>
      </c>
      <c r="CW25" s="75">
        <v>3372.5821655999998</v>
      </c>
      <c r="CX25" s="75">
        <v>159.39011116</v>
      </c>
      <c r="CY25" s="75">
        <v>575.00288458</v>
      </c>
      <c r="CZ25" s="75">
        <v>579.64976632000003</v>
      </c>
      <c r="DA25" s="75">
        <v>428.63985565000002</v>
      </c>
      <c r="DB25" s="75">
        <v>58.092658286000002</v>
      </c>
      <c r="DC25" s="75">
        <v>776.22672325999997</v>
      </c>
      <c r="DD25" s="75">
        <v>420.54656854000001</v>
      </c>
      <c r="DE25" s="75">
        <v>195.98003693999999</v>
      </c>
      <c r="DF25" s="75">
        <v>46.934839019999998</v>
      </c>
      <c r="DG25" s="75">
        <v>109.11469984999999</v>
      </c>
      <c r="DH25" s="75">
        <v>23.004021943000001</v>
      </c>
      <c r="DI25" s="75">
        <v>810.60673584000006</v>
      </c>
      <c r="DJ25" s="75">
        <v>140.01004649999999</v>
      </c>
      <c r="DK25" s="75">
        <v>670.59668934000001</v>
      </c>
    </row>
    <row r="26" spans="2:115" x14ac:dyDescent="0.3">
      <c r="B26" s="28" t="str">
        <f t="shared" si="0"/>
        <v>01</v>
      </c>
      <c r="C26" s="37" t="s">
        <v>400</v>
      </c>
      <c r="D26" s="37" t="s">
        <v>401</v>
      </c>
      <c r="E26" s="48"/>
      <c r="F26" s="48">
        <v>650</v>
      </c>
      <c r="H26" s="28" t="s">
        <v>67</v>
      </c>
      <c r="I26" s="37" t="s">
        <v>68</v>
      </c>
      <c r="J26" s="37">
        <v>43</v>
      </c>
      <c r="K26" s="72">
        <v>2173</v>
      </c>
      <c r="L26" s="72">
        <v>19249.944168999999</v>
      </c>
      <c r="M26" s="72">
        <v>52.772307679999997</v>
      </c>
      <c r="N26" s="72">
        <v>868.87869725999997</v>
      </c>
      <c r="O26" s="72">
        <v>7.7554114525999998</v>
      </c>
      <c r="P26" s="72">
        <v>108.69263577</v>
      </c>
      <c r="Q26" s="72">
        <v>0.59010788339999998</v>
      </c>
      <c r="R26" s="72">
        <v>0.29109472450000001</v>
      </c>
      <c r="S26" s="72">
        <v>344.30232301000001</v>
      </c>
      <c r="T26" s="72">
        <v>0</v>
      </c>
      <c r="U26" s="72">
        <v>28.770433779000001</v>
      </c>
      <c r="V26" s="72">
        <v>113.02029684999999</v>
      </c>
      <c r="W26" s="72">
        <v>4.2575007015999997</v>
      </c>
      <c r="X26" s="72">
        <v>34.871875301999999</v>
      </c>
      <c r="Y26" s="72">
        <v>0.34069562289999999</v>
      </c>
      <c r="Z26" s="72">
        <v>214.72368542999999</v>
      </c>
      <c r="AA26" s="72">
        <v>10.598474546</v>
      </c>
      <c r="AB26" s="72">
        <v>0</v>
      </c>
      <c r="AC26" s="72">
        <v>0.48068034269999999</v>
      </c>
      <c r="AD26" s="72">
        <v>0.18348184510000001</v>
      </c>
      <c r="AE26" s="72">
        <v>10821.105948</v>
      </c>
      <c r="AF26" s="72">
        <v>7895.3019026000002</v>
      </c>
      <c r="AG26" s="72">
        <v>1297.9925218999999</v>
      </c>
      <c r="AH26" s="72">
        <v>1552.1104207000001</v>
      </c>
      <c r="AI26" s="72">
        <v>12.996743851</v>
      </c>
      <c r="AJ26" s="72">
        <v>60.456221423000002</v>
      </c>
      <c r="AK26" s="72">
        <v>2.2481372838000002</v>
      </c>
      <c r="AL26" s="72">
        <v>309.41895312000003</v>
      </c>
      <c r="AM26" s="72">
        <v>115.37583865000001</v>
      </c>
      <c r="AN26" s="72">
        <v>130.7683183</v>
      </c>
      <c r="AO26" s="72">
        <v>0</v>
      </c>
      <c r="AP26" s="72">
        <v>63.274796160000001</v>
      </c>
      <c r="AQ26" s="72">
        <v>0</v>
      </c>
      <c r="AR26" s="72">
        <v>0</v>
      </c>
      <c r="AS26" s="72">
        <v>0</v>
      </c>
      <c r="AT26" s="72">
        <v>64.679143594999999</v>
      </c>
      <c r="AU26" s="72">
        <v>18.213873735</v>
      </c>
      <c r="AV26" s="72">
        <v>2.0143740050000001</v>
      </c>
      <c r="AW26" s="72">
        <v>1.2986478524</v>
      </c>
      <c r="AX26" s="72">
        <v>0.40848167829999998</v>
      </c>
      <c r="AY26" s="72">
        <v>0.92616799439999997</v>
      </c>
      <c r="AZ26" s="72">
        <v>0</v>
      </c>
      <c r="BA26" s="72">
        <v>0</v>
      </c>
      <c r="BB26" s="72">
        <v>0</v>
      </c>
      <c r="BC26" s="72">
        <v>0</v>
      </c>
      <c r="BD26" s="72">
        <v>0</v>
      </c>
      <c r="BE26" s="72">
        <v>0</v>
      </c>
      <c r="BF26" s="72">
        <v>0</v>
      </c>
      <c r="BG26" s="72">
        <v>0</v>
      </c>
      <c r="BH26" s="72">
        <v>3.5419052899999998E-2</v>
      </c>
      <c r="BI26" s="72">
        <v>1.2611453677</v>
      </c>
      <c r="BJ26" s="72">
        <v>0</v>
      </c>
      <c r="BK26" s="72">
        <v>0.35467064619999999</v>
      </c>
      <c r="BL26" s="72">
        <v>39.641617615000001</v>
      </c>
      <c r="BM26" s="72">
        <v>0.52474564810000002</v>
      </c>
      <c r="BN26" s="72">
        <v>1321.7185947</v>
      </c>
      <c r="BO26" s="72">
        <v>131.90979386000001</v>
      </c>
      <c r="BP26" s="72">
        <v>42.096777541000002</v>
      </c>
      <c r="BQ26" s="72">
        <v>442.53069326000002</v>
      </c>
      <c r="BR26" s="72">
        <v>97.466463610000005</v>
      </c>
      <c r="BS26" s="72">
        <v>0.7598956093</v>
      </c>
      <c r="BT26" s="72">
        <v>26.344816519999998</v>
      </c>
      <c r="BU26" s="72">
        <v>320.71754240000001</v>
      </c>
      <c r="BV26" s="72">
        <v>53.446451523</v>
      </c>
      <c r="BW26" s="72">
        <v>14.780615356</v>
      </c>
      <c r="BX26" s="72">
        <v>58.286187019000003</v>
      </c>
      <c r="BY26" s="72">
        <v>0</v>
      </c>
      <c r="BZ26" s="72">
        <v>0</v>
      </c>
      <c r="CA26" s="72">
        <v>108.24485888</v>
      </c>
      <c r="CB26" s="72">
        <v>0</v>
      </c>
      <c r="CC26" s="72">
        <v>7.1314716614</v>
      </c>
      <c r="CD26" s="72">
        <v>0.45217773039999998</v>
      </c>
      <c r="CE26" s="72">
        <v>0</v>
      </c>
      <c r="CF26" s="72">
        <v>0</v>
      </c>
      <c r="CG26" s="72">
        <v>10.672940697</v>
      </c>
      <c r="CH26" s="72">
        <v>0</v>
      </c>
      <c r="CI26" s="72">
        <v>0</v>
      </c>
      <c r="CJ26" s="72">
        <v>6.7616161623000002</v>
      </c>
      <c r="CK26" s="72">
        <v>0</v>
      </c>
      <c r="CL26" s="72">
        <v>0.1162929011</v>
      </c>
      <c r="CM26" s="72">
        <v>32.720136343</v>
      </c>
      <c r="CN26" s="72">
        <v>15.513410102</v>
      </c>
      <c r="CO26" s="72">
        <v>15.05383645</v>
      </c>
      <c r="CP26" s="72">
        <v>2.1528897904000002</v>
      </c>
      <c r="CQ26" s="72">
        <v>239.11868312999999</v>
      </c>
      <c r="CR26" s="72">
        <v>178.00932304</v>
      </c>
      <c r="CS26" s="72">
        <v>4.6078331E-3</v>
      </c>
      <c r="CT26" s="72">
        <v>27.897949580999999</v>
      </c>
      <c r="CU26" s="72">
        <v>30.403865593999999</v>
      </c>
      <c r="CV26" s="72">
        <v>2.8029370745</v>
      </c>
      <c r="CW26" s="72">
        <v>5592.3040127000004</v>
      </c>
      <c r="CX26" s="72">
        <v>269.10877739</v>
      </c>
      <c r="CY26" s="72">
        <v>1014.7985899</v>
      </c>
      <c r="CZ26" s="72">
        <v>989.18596276999995</v>
      </c>
      <c r="DA26" s="72">
        <v>740.00749900999995</v>
      </c>
      <c r="DB26" s="72">
        <v>68.890543426999997</v>
      </c>
      <c r="DC26" s="72">
        <v>1230.1443010999999</v>
      </c>
      <c r="DD26" s="72">
        <v>673.21103665999999</v>
      </c>
      <c r="DE26" s="72">
        <v>336.65695383000002</v>
      </c>
      <c r="DF26" s="72">
        <v>76.424926295000006</v>
      </c>
      <c r="DG26" s="72">
        <v>157.14053378</v>
      </c>
      <c r="DH26" s="72">
        <v>36.734888542999997</v>
      </c>
      <c r="DI26" s="72">
        <v>1373.4880568999999</v>
      </c>
      <c r="DJ26" s="72">
        <v>222.43468042000001</v>
      </c>
      <c r="DK26" s="72">
        <v>1151.0533765</v>
      </c>
    </row>
    <row r="27" spans="2:115" x14ac:dyDescent="0.3">
      <c r="B27" s="27" t="str">
        <f t="shared" si="0"/>
        <v>01</v>
      </c>
      <c r="C27" s="39" t="s">
        <v>69</v>
      </c>
      <c r="D27" s="39" t="s">
        <v>70</v>
      </c>
      <c r="E27" s="49">
        <v>2</v>
      </c>
      <c r="F27" s="49"/>
      <c r="H27" s="27" t="s">
        <v>400</v>
      </c>
      <c r="I27" s="39" t="s">
        <v>401</v>
      </c>
      <c r="J27" s="39" t="s">
        <v>436</v>
      </c>
      <c r="K27" s="75">
        <v>796</v>
      </c>
      <c r="L27" s="75">
        <v>258.78367508000002</v>
      </c>
      <c r="M27" s="75" t="s">
        <v>436</v>
      </c>
      <c r="N27" s="75">
        <v>14.560095949999999</v>
      </c>
      <c r="O27" s="75">
        <v>11.628789745000001</v>
      </c>
      <c r="P27" s="75">
        <v>0.44432442080000001</v>
      </c>
      <c r="Q27" s="75">
        <v>0</v>
      </c>
      <c r="R27" s="75">
        <v>0</v>
      </c>
      <c r="S27" s="75">
        <v>1.6132363430000001</v>
      </c>
      <c r="T27" s="75">
        <v>0</v>
      </c>
      <c r="U27" s="75">
        <v>6.8628531500000006E-2</v>
      </c>
      <c r="V27" s="75">
        <v>0.283038224</v>
      </c>
      <c r="W27" s="75">
        <v>0</v>
      </c>
      <c r="X27" s="75">
        <v>7.1136022000000002E-3</v>
      </c>
      <c r="Y27" s="75">
        <v>2.9267145999999999E-6</v>
      </c>
      <c r="Z27" s="75">
        <v>0.44525970860000003</v>
      </c>
      <c r="AA27" s="75">
        <v>6.9702448400000006E-2</v>
      </c>
      <c r="AB27" s="75">
        <v>0</v>
      </c>
      <c r="AC27" s="75">
        <v>0</v>
      </c>
      <c r="AD27" s="75">
        <v>0</v>
      </c>
      <c r="AE27" s="75">
        <v>111.26100332</v>
      </c>
      <c r="AF27" s="75">
        <v>72.089510583000006</v>
      </c>
      <c r="AG27" s="75">
        <v>13.777647966</v>
      </c>
      <c r="AH27" s="75">
        <v>24.563595526</v>
      </c>
      <c r="AI27" s="75">
        <v>0.3783068477</v>
      </c>
      <c r="AJ27" s="75">
        <v>0.45178992600000001</v>
      </c>
      <c r="AK27" s="75">
        <v>1.5247190000000001E-4</v>
      </c>
      <c r="AL27" s="75">
        <v>0.13933422009999999</v>
      </c>
      <c r="AM27" s="75">
        <v>0.13933422009999999</v>
      </c>
      <c r="AN27" s="75">
        <v>0</v>
      </c>
      <c r="AO27" s="75">
        <v>0</v>
      </c>
      <c r="AP27" s="75">
        <v>0</v>
      </c>
      <c r="AQ27" s="75">
        <v>0</v>
      </c>
      <c r="AR27" s="75">
        <v>0</v>
      </c>
      <c r="AS27" s="75">
        <v>0</v>
      </c>
      <c r="AT27" s="75">
        <v>4.3022043427999996</v>
      </c>
      <c r="AU27" s="75">
        <v>0.81594910539999999</v>
      </c>
      <c r="AV27" s="75">
        <v>0</v>
      </c>
      <c r="AW27" s="75">
        <v>1.3890751600000001E-2</v>
      </c>
      <c r="AX27" s="75">
        <v>0</v>
      </c>
      <c r="AY27" s="75">
        <v>0</v>
      </c>
      <c r="AZ27" s="75">
        <v>0</v>
      </c>
      <c r="BA27" s="75">
        <v>0</v>
      </c>
      <c r="BB27" s="75">
        <v>0</v>
      </c>
      <c r="BC27" s="75">
        <v>0</v>
      </c>
      <c r="BD27" s="75">
        <v>0</v>
      </c>
      <c r="BE27" s="75">
        <v>0</v>
      </c>
      <c r="BF27" s="75">
        <v>0</v>
      </c>
      <c r="BG27" s="75">
        <v>0</v>
      </c>
      <c r="BH27" s="75">
        <v>1.7355013700000001E-2</v>
      </c>
      <c r="BI27" s="75">
        <v>1.0690460299999999E-2</v>
      </c>
      <c r="BJ27" s="75">
        <v>0.51545836199999995</v>
      </c>
      <c r="BK27" s="75">
        <v>0.63755087499999996</v>
      </c>
      <c r="BL27" s="75">
        <v>2.2116843150999999</v>
      </c>
      <c r="BM27" s="75">
        <v>7.9625459600000004E-2</v>
      </c>
      <c r="BN27" s="75">
        <v>51.570124684</v>
      </c>
      <c r="BO27" s="75">
        <v>0.39251236439999998</v>
      </c>
      <c r="BP27" s="75">
        <v>0.10098533379999999</v>
      </c>
      <c r="BQ27" s="75">
        <v>11.435886196</v>
      </c>
      <c r="BR27" s="75">
        <v>6.3240511032000004</v>
      </c>
      <c r="BS27" s="75">
        <v>8.1280858000000004E-3</v>
      </c>
      <c r="BT27" s="75">
        <v>0.10707837420000001</v>
      </c>
      <c r="BU27" s="75">
        <v>12.666101317000001</v>
      </c>
      <c r="BV27" s="75">
        <v>8.7322057113000007</v>
      </c>
      <c r="BW27" s="75">
        <v>1.5809223252</v>
      </c>
      <c r="BX27" s="75">
        <v>1.8786648829000001</v>
      </c>
      <c r="BY27" s="75">
        <v>0</v>
      </c>
      <c r="BZ27" s="75">
        <v>0.12613625070000001</v>
      </c>
      <c r="CA27" s="75">
        <v>2.2633996006000001</v>
      </c>
      <c r="CB27" s="75">
        <v>2.3581576815999998</v>
      </c>
      <c r="CC27" s="75">
        <v>1.63304427E-2</v>
      </c>
      <c r="CD27" s="75">
        <v>0</v>
      </c>
      <c r="CE27" s="75">
        <v>4.5613732499999997E-2</v>
      </c>
      <c r="CF27" s="75">
        <v>0.76558101980000004</v>
      </c>
      <c r="CG27" s="75">
        <v>0</v>
      </c>
      <c r="CH27" s="75">
        <v>0</v>
      </c>
      <c r="CI27" s="75">
        <v>0</v>
      </c>
      <c r="CJ27" s="75">
        <v>0.75205179229999997</v>
      </c>
      <c r="CK27" s="75">
        <v>0</v>
      </c>
      <c r="CL27" s="75">
        <v>2.0163184693999998</v>
      </c>
      <c r="CM27" s="75">
        <v>2.0046534978000001</v>
      </c>
      <c r="CN27" s="75">
        <v>6.4160416900000003E-2</v>
      </c>
      <c r="CO27" s="75">
        <v>1.9362330239000001</v>
      </c>
      <c r="CP27" s="75">
        <v>4.2600568999999998E-3</v>
      </c>
      <c r="CQ27" s="75">
        <v>2.5012528316</v>
      </c>
      <c r="CR27" s="75">
        <v>1.9866751409000001</v>
      </c>
      <c r="CS27" s="75">
        <v>0</v>
      </c>
      <c r="CT27" s="75">
        <v>0.13841705970000001</v>
      </c>
      <c r="CU27" s="75">
        <v>0.37616063100000002</v>
      </c>
      <c r="CV27" s="75">
        <v>0</v>
      </c>
      <c r="CW27" s="75">
        <v>72.445006230999994</v>
      </c>
      <c r="CX27" s="75">
        <v>1.6770541345000001</v>
      </c>
      <c r="CY27" s="75">
        <v>9.5543980473999994</v>
      </c>
      <c r="CZ27" s="75">
        <v>13.308834258999999</v>
      </c>
      <c r="DA27" s="75">
        <v>13.805950778</v>
      </c>
      <c r="DB27" s="75">
        <v>3.6063142118</v>
      </c>
      <c r="DC27" s="75">
        <v>12.905086657</v>
      </c>
      <c r="DD27" s="75">
        <v>8.2371259586000001</v>
      </c>
      <c r="DE27" s="75">
        <v>4.8263033083</v>
      </c>
      <c r="DF27" s="75">
        <v>3.0288799376000002</v>
      </c>
      <c r="DG27" s="75">
        <v>1.4043121589000001</v>
      </c>
      <c r="DH27" s="75">
        <v>9.0746779599999994E-2</v>
      </c>
      <c r="DI27" s="75">
        <v>23.841756448999998</v>
      </c>
      <c r="DJ27" s="75">
        <v>4.8227001968999996</v>
      </c>
      <c r="DK27" s="75">
        <v>19.019056251999999</v>
      </c>
    </row>
    <row r="28" spans="2:115" x14ac:dyDescent="0.3">
      <c r="B28" s="28" t="str">
        <f t="shared" si="0"/>
        <v>01</v>
      </c>
      <c r="C28" s="37" t="s">
        <v>71</v>
      </c>
      <c r="D28" s="37" t="s">
        <v>72</v>
      </c>
      <c r="E28" s="48">
        <v>6</v>
      </c>
      <c r="F28" s="48"/>
      <c r="H28" s="28" t="s">
        <v>445</v>
      </c>
      <c r="I28" s="37" t="s">
        <v>446</v>
      </c>
      <c r="J28" s="37" t="s">
        <v>436</v>
      </c>
      <c r="K28" s="72">
        <v>1369</v>
      </c>
      <c r="L28" s="72">
        <v>251.54281244000001</v>
      </c>
      <c r="M28" s="72" t="s">
        <v>436</v>
      </c>
      <c r="N28" s="72">
        <v>11.244025184</v>
      </c>
      <c r="O28" s="72">
        <v>5.7280605848999997</v>
      </c>
      <c r="P28" s="72">
        <v>0.51536501759999997</v>
      </c>
      <c r="Q28" s="72">
        <v>0</v>
      </c>
      <c r="R28" s="72">
        <v>0</v>
      </c>
      <c r="S28" s="72">
        <v>2.9140769296000002</v>
      </c>
      <c r="T28" s="72">
        <v>0</v>
      </c>
      <c r="U28" s="72">
        <v>0.81802990229999994</v>
      </c>
      <c r="V28" s="72">
        <v>0.93391684220000004</v>
      </c>
      <c r="W28" s="72">
        <v>0</v>
      </c>
      <c r="X28" s="72">
        <v>0.148683908</v>
      </c>
      <c r="Y28" s="72">
        <v>2.605846E-4</v>
      </c>
      <c r="Z28" s="72">
        <v>0.12977121620000001</v>
      </c>
      <c r="AA28" s="72">
        <v>4.4197639099999998E-2</v>
      </c>
      <c r="AB28" s="72">
        <v>0</v>
      </c>
      <c r="AC28" s="72">
        <v>1.16625594E-2</v>
      </c>
      <c r="AD28" s="72">
        <v>0</v>
      </c>
      <c r="AE28" s="72">
        <v>73.559741822000007</v>
      </c>
      <c r="AF28" s="72">
        <v>29.998407784000001</v>
      </c>
      <c r="AG28" s="72">
        <v>23.225060427999999</v>
      </c>
      <c r="AH28" s="72">
        <v>19.623627873</v>
      </c>
      <c r="AI28" s="72">
        <v>9.0495858400000004E-2</v>
      </c>
      <c r="AJ28" s="72">
        <v>0.60775231890000003</v>
      </c>
      <c r="AK28" s="72">
        <v>1.43975595E-2</v>
      </c>
      <c r="AL28" s="72">
        <v>1.9372559775</v>
      </c>
      <c r="AM28" s="72">
        <v>1.0787248607</v>
      </c>
      <c r="AN28" s="72">
        <v>4.0660177300000003E-2</v>
      </c>
      <c r="AO28" s="72">
        <v>0</v>
      </c>
      <c r="AP28" s="72">
        <v>0.44685593559999998</v>
      </c>
      <c r="AQ28" s="72">
        <v>0</v>
      </c>
      <c r="AR28" s="72">
        <v>0</v>
      </c>
      <c r="AS28" s="72">
        <v>0.37101500399999998</v>
      </c>
      <c r="AT28" s="72">
        <v>8.6746470893000005</v>
      </c>
      <c r="AU28" s="72">
        <v>1.7967805268999999</v>
      </c>
      <c r="AV28" s="72">
        <v>0.191022992</v>
      </c>
      <c r="AW28" s="72">
        <v>0</v>
      </c>
      <c r="AX28" s="72">
        <v>0.2474848956</v>
      </c>
      <c r="AY28" s="72">
        <v>0.2412956396</v>
      </c>
      <c r="AZ28" s="72">
        <v>0</v>
      </c>
      <c r="BA28" s="72">
        <v>1.0410735679000001</v>
      </c>
      <c r="BB28" s="72">
        <v>0.3375719183</v>
      </c>
      <c r="BC28" s="72">
        <v>5.7792720999999998E-3</v>
      </c>
      <c r="BD28" s="72">
        <v>0.27615138779999998</v>
      </c>
      <c r="BE28" s="72">
        <v>9.4114932700000001E-2</v>
      </c>
      <c r="BF28" s="72">
        <v>3.7564332999999998E-2</v>
      </c>
      <c r="BG28" s="72">
        <v>0</v>
      </c>
      <c r="BH28" s="72">
        <v>0</v>
      </c>
      <c r="BI28" s="72">
        <v>0.62782395609999997</v>
      </c>
      <c r="BJ28" s="72">
        <v>1.5072413980999999</v>
      </c>
      <c r="BK28" s="72">
        <v>4.3446855299999997E-2</v>
      </c>
      <c r="BL28" s="72">
        <v>2.1810790526999999</v>
      </c>
      <c r="BM28" s="72">
        <v>4.6216361099999999E-2</v>
      </c>
      <c r="BN28" s="72">
        <v>70.558008966000003</v>
      </c>
      <c r="BO28" s="72">
        <v>5.7642411495000001</v>
      </c>
      <c r="BP28" s="72">
        <v>1.6488444872000001</v>
      </c>
      <c r="BQ28" s="72">
        <v>16.659480944999999</v>
      </c>
      <c r="BR28" s="72">
        <v>4.6183660143000003</v>
      </c>
      <c r="BS28" s="72">
        <v>0</v>
      </c>
      <c r="BT28" s="72">
        <v>0.41473105100000002</v>
      </c>
      <c r="BU28" s="72">
        <v>19.387280361999998</v>
      </c>
      <c r="BV28" s="72">
        <v>2.7701441733999999</v>
      </c>
      <c r="BW28" s="72">
        <v>2.5341950766000001</v>
      </c>
      <c r="BX28" s="72">
        <v>8.9586338417999993</v>
      </c>
      <c r="BY28" s="72">
        <v>0.15210662899999999</v>
      </c>
      <c r="BZ28" s="72">
        <v>0</v>
      </c>
      <c r="CA28" s="72">
        <v>1.9068803577</v>
      </c>
      <c r="CB28" s="72">
        <v>0</v>
      </c>
      <c r="CC28" s="72">
        <v>1.26063033E-2</v>
      </c>
      <c r="CD28" s="72">
        <v>0</v>
      </c>
      <c r="CE28" s="72">
        <v>0</v>
      </c>
      <c r="CF28" s="72">
        <v>0</v>
      </c>
      <c r="CG28" s="72">
        <v>1.7301944459</v>
      </c>
      <c r="CH28" s="72">
        <v>0.1118746117</v>
      </c>
      <c r="CI28" s="72">
        <v>0.51818647080000002</v>
      </c>
      <c r="CJ28" s="72">
        <v>3.2414814853</v>
      </c>
      <c r="CK28" s="72">
        <v>0</v>
      </c>
      <c r="CL28" s="72">
        <v>0.1287615607</v>
      </c>
      <c r="CM28" s="72">
        <v>0.90398039090000004</v>
      </c>
      <c r="CN28" s="72">
        <v>0.26992582720000002</v>
      </c>
      <c r="CO28" s="72">
        <v>0.44611017670000003</v>
      </c>
      <c r="CP28" s="72">
        <v>0.1879443871</v>
      </c>
      <c r="CQ28" s="72">
        <v>8.2244902085000007</v>
      </c>
      <c r="CR28" s="72">
        <v>6.6965461861</v>
      </c>
      <c r="CS28" s="72">
        <v>1.1561689999999999E-4</v>
      </c>
      <c r="CT28" s="72">
        <v>0.24638485800000001</v>
      </c>
      <c r="CU28" s="72">
        <v>1.2762946903000001</v>
      </c>
      <c r="CV28" s="72">
        <v>5.1488571000000002E-3</v>
      </c>
      <c r="CW28" s="72">
        <v>76.440662802999995</v>
      </c>
      <c r="CX28" s="72">
        <v>1.0319797727</v>
      </c>
      <c r="CY28" s="72">
        <v>8.2747098502000007</v>
      </c>
      <c r="CZ28" s="72">
        <v>17.158353565999999</v>
      </c>
      <c r="DA28" s="72">
        <v>11.249782204000001</v>
      </c>
      <c r="DB28" s="72">
        <v>7.1775730402000004</v>
      </c>
      <c r="DC28" s="72">
        <v>11.412524876999999</v>
      </c>
      <c r="DD28" s="72">
        <v>7.8887111692999996</v>
      </c>
      <c r="DE28" s="72">
        <v>6.3218351948000002</v>
      </c>
      <c r="DF28" s="72">
        <v>4.3309343983000002</v>
      </c>
      <c r="DG28" s="72">
        <v>0.79393337509999995</v>
      </c>
      <c r="DH28" s="72">
        <v>0.80032535510000002</v>
      </c>
      <c r="DI28" s="72">
        <v>17.257294377000001</v>
      </c>
      <c r="DJ28" s="72">
        <v>2.2761430156000002</v>
      </c>
      <c r="DK28" s="72">
        <v>14.981151361</v>
      </c>
    </row>
    <row r="29" spans="2:115" x14ac:dyDescent="0.3">
      <c r="B29" s="27" t="str">
        <f t="shared" si="0"/>
        <v>01</v>
      </c>
      <c r="C29" s="39" t="s">
        <v>47</v>
      </c>
      <c r="D29" s="39" t="s">
        <v>48</v>
      </c>
      <c r="E29" s="49">
        <v>2</v>
      </c>
      <c r="F29" s="49"/>
      <c r="H29" s="27" t="s">
        <v>69</v>
      </c>
      <c r="I29" s="39" t="s">
        <v>70</v>
      </c>
      <c r="J29" s="39">
        <v>39</v>
      </c>
      <c r="K29" s="75">
        <v>1045</v>
      </c>
      <c r="L29" s="75">
        <v>7067.2405357999996</v>
      </c>
      <c r="M29" s="75">
        <v>24.715765247</v>
      </c>
      <c r="N29" s="75">
        <v>339.37306305999999</v>
      </c>
      <c r="O29" s="75">
        <v>38.959771035999999</v>
      </c>
      <c r="P29" s="75">
        <v>40.603796953</v>
      </c>
      <c r="Q29" s="75">
        <v>3.9386992900000001E-2</v>
      </c>
      <c r="R29" s="75">
        <v>1.3491681E-2</v>
      </c>
      <c r="S29" s="75">
        <v>96.272296828999998</v>
      </c>
      <c r="T29" s="75">
        <v>7.9652018000000005E-2</v>
      </c>
      <c r="U29" s="75">
        <v>5.1718177744</v>
      </c>
      <c r="V29" s="75">
        <v>97.592118177000003</v>
      </c>
      <c r="W29" s="75">
        <v>1.8332483409</v>
      </c>
      <c r="X29" s="75">
        <v>8.1031533761999999</v>
      </c>
      <c r="Y29" s="75">
        <v>0.20197275670000001</v>
      </c>
      <c r="Z29" s="75">
        <v>42.867523017000003</v>
      </c>
      <c r="AA29" s="75">
        <v>3.2318964428000001</v>
      </c>
      <c r="AB29" s="75">
        <v>0</v>
      </c>
      <c r="AC29" s="75">
        <v>4.4007623612</v>
      </c>
      <c r="AD29" s="75">
        <v>2.1753038999999998E-3</v>
      </c>
      <c r="AE29" s="75">
        <v>2509.0629598999999</v>
      </c>
      <c r="AF29" s="75">
        <v>1508.4599154</v>
      </c>
      <c r="AG29" s="75">
        <v>454.34224014</v>
      </c>
      <c r="AH29" s="75">
        <v>499.80558626999999</v>
      </c>
      <c r="AI29" s="75">
        <v>4.6525116322000004</v>
      </c>
      <c r="AJ29" s="75">
        <v>41.350394860999998</v>
      </c>
      <c r="AK29" s="75">
        <v>0.45231160450000002</v>
      </c>
      <c r="AL29" s="75">
        <v>41.056579972999998</v>
      </c>
      <c r="AM29" s="75">
        <v>16.598813</v>
      </c>
      <c r="AN29" s="75">
        <v>1.3962430457999999</v>
      </c>
      <c r="AO29" s="75">
        <v>0</v>
      </c>
      <c r="AP29" s="75">
        <v>0.7439289308</v>
      </c>
      <c r="AQ29" s="75">
        <v>0</v>
      </c>
      <c r="AR29" s="75">
        <v>0</v>
      </c>
      <c r="AS29" s="75">
        <v>22.317594997</v>
      </c>
      <c r="AT29" s="75">
        <v>136.58555426000001</v>
      </c>
      <c r="AU29" s="75">
        <v>37.264929551999998</v>
      </c>
      <c r="AV29" s="75">
        <v>2.9558352387000002</v>
      </c>
      <c r="AW29" s="75">
        <v>1.3636874162999999</v>
      </c>
      <c r="AX29" s="75">
        <v>0.22431588359999999</v>
      </c>
      <c r="AY29" s="75">
        <v>6.4653271670999999</v>
      </c>
      <c r="AZ29" s="75">
        <v>0</v>
      </c>
      <c r="BA29" s="75">
        <v>13.133800262999999</v>
      </c>
      <c r="BB29" s="75">
        <v>4.9828931635</v>
      </c>
      <c r="BC29" s="75">
        <v>0</v>
      </c>
      <c r="BD29" s="75">
        <v>0.36875819669999998</v>
      </c>
      <c r="BE29" s="75">
        <v>0.1099070444</v>
      </c>
      <c r="BF29" s="75">
        <v>0</v>
      </c>
      <c r="BG29" s="75">
        <v>0</v>
      </c>
      <c r="BH29" s="75">
        <v>0</v>
      </c>
      <c r="BI29" s="75">
        <v>6.4259352311000004</v>
      </c>
      <c r="BJ29" s="75">
        <v>11.766708001</v>
      </c>
      <c r="BK29" s="75">
        <v>3.1343564925999998</v>
      </c>
      <c r="BL29" s="75">
        <v>47.922058212000003</v>
      </c>
      <c r="BM29" s="75">
        <v>0.46704239930000002</v>
      </c>
      <c r="BN29" s="75">
        <v>1081.3282993</v>
      </c>
      <c r="BO29" s="75">
        <v>99.220402790999998</v>
      </c>
      <c r="BP29" s="75">
        <v>17.834338851999998</v>
      </c>
      <c r="BQ29" s="75">
        <v>341.92297896000002</v>
      </c>
      <c r="BR29" s="75">
        <v>43.309152101000002</v>
      </c>
      <c r="BS29" s="75">
        <v>0.7979531004</v>
      </c>
      <c r="BT29" s="75">
        <v>22.924299865999998</v>
      </c>
      <c r="BU29" s="75">
        <v>286.69828461999998</v>
      </c>
      <c r="BV29" s="75">
        <v>43.765980112999998</v>
      </c>
      <c r="BW29" s="75">
        <v>36.585303021999998</v>
      </c>
      <c r="BX29" s="75">
        <v>51.943870214</v>
      </c>
      <c r="BY29" s="75">
        <v>0</v>
      </c>
      <c r="BZ29" s="75">
        <v>0</v>
      </c>
      <c r="CA29" s="75">
        <v>63.777839726000003</v>
      </c>
      <c r="CB29" s="75">
        <v>0</v>
      </c>
      <c r="CC29" s="75">
        <v>19.498631353</v>
      </c>
      <c r="CD29" s="75">
        <v>0</v>
      </c>
      <c r="CE29" s="75">
        <v>0.53901811879999995</v>
      </c>
      <c r="CF29" s="75">
        <v>0</v>
      </c>
      <c r="CG29" s="75">
        <v>36.532901395000003</v>
      </c>
      <c r="CH29" s="75">
        <v>0</v>
      </c>
      <c r="CI29" s="75">
        <v>0.47203138529999999</v>
      </c>
      <c r="CJ29" s="75">
        <v>14.319315257</v>
      </c>
      <c r="CK29" s="75">
        <v>0</v>
      </c>
      <c r="CL29" s="75">
        <v>1.185998466</v>
      </c>
      <c r="CM29" s="75">
        <v>40.453552805000001</v>
      </c>
      <c r="CN29" s="75">
        <v>26.459613192999999</v>
      </c>
      <c r="CO29" s="75">
        <v>1.0311233874000001</v>
      </c>
      <c r="CP29" s="75">
        <v>12.962816224000001</v>
      </c>
      <c r="CQ29" s="75">
        <v>141.62354210999999</v>
      </c>
      <c r="CR29" s="75">
        <v>101.98153564</v>
      </c>
      <c r="CS29" s="75">
        <v>7.7506069999999996E-4</v>
      </c>
      <c r="CT29" s="75">
        <v>14.141740474000001</v>
      </c>
      <c r="CU29" s="75">
        <v>25.337061722000001</v>
      </c>
      <c r="CV29" s="75">
        <v>0.1624292188</v>
      </c>
      <c r="CW29" s="75">
        <v>2777.7569844</v>
      </c>
      <c r="CX29" s="75">
        <v>115.43133186999999</v>
      </c>
      <c r="CY29" s="75">
        <v>500.05086697000002</v>
      </c>
      <c r="CZ29" s="75">
        <v>724.71222999999998</v>
      </c>
      <c r="DA29" s="75">
        <v>323.00150479000001</v>
      </c>
      <c r="DB29" s="75">
        <v>76.756136158000004</v>
      </c>
      <c r="DC29" s="75">
        <v>455.47236547</v>
      </c>
      <c r="DD29" s="75">
        <v>242.89401601</v>
      </c>
      <c r="DE29" s="75">
        <v>227.68026354</v>
      </c>
      <c r="DF29" s="75">
        <v>42.734279063999999</v>
      </c>
      <c r="DG29" s="75">
        <v>21.487235423000001</v>
      </c>
      <c r="DH29" s="75">
        <v>47.536755073000002</v>
      </c>
      <c r="DI29" s="75">
        <v>484.59934241000002</v>
      </c>
      <c r="DJ29" s="75">
        <v>78.032441770999995</v>
      </c>
      <c r="DK29" s="75">
        <v>406.56690063999997</v>
      </c>
    </row>
    <row r="30" spans="2:115" x14ac:dyDescent="0.3">
      <c r="B30" s="28" t="str">
        <f t="shared" si="0"/>
        <v>01</v>
      </c>
      <c r="C30" s="37" t="s">
        <v>61</v>
      </c>
      <c r="D30" s="37" t="s">
        <v>62</v>
      </c>
      <c r="E30" s="48">
        <v>8</v>
      </c>
      <c r="F30" s="48"/>
      <c r="H30" s="28" t="s">
        <v>447</v>
      </c>
      <c r="I30" s="37" t="s">
        <v>448</v>
      </c>
      <c r="J30" s="37" t="s">
        <v>436</v>
      </c>
      <c r="K30" s="72">
        <v>173</v>
      </c>
      <c r="L30" s="72">
        <v>194.34092989999999</v>
      </c>
      <c r="M30" s="72" t="s">
        <v>436</v>
      </c>
      <c r="N30" s="72">
        <v>2.2812843489999999</v>
      </c>
      <c r="O30" s="72">
        <v>0</v>
      </c>
      <c r="P30" s="72">
        <v>0.25994393989999998</v>
      </c>
      <c r="Q30" s="72">
        <v>0</v>
      </c>
      <c r="R30" s="72">
        <v>0</v>
      </c>
      <c r="S30" s="72">
        <v>1.5710391701999999</v>
      </c>
      <c r="T30" s="72">
        <v>0</v>
      </c>
      <c r="U30" s="72">
        <v>0.30515472830000001</v>
      </c>
      <c r="V30" s="72">
        <v>0.1020563094</v>
      </c>
      <c r="W30" s="72">
        <v>0</v>
      </c>
      <c r="X30" s="72">
        <v>7.6408192999999998E-3</v>
      </c>
      <c r="Y30" s="72">
        <v>3.9403379999999997E-18</v>
      </c>
      <c r="Z30" s="72">
        <v>2.5539257199999998E-2</v>
      </c>
      <c r="AA30" s="72">
        <v>6.4021471999999996E-3</v>
      </c>
      <c r="AB30" s="72">
        <v>0</v>
      </c>
      <c r="AC30" s="72">
        <v>3.5079773999999999E-3</v>
      </c>
      <c r="AD30" s="72">
        <v>0</v>
      </c>
      <c r="AE30" s="72">
        <v>39.333809232</v>
      </c>
      <c r="AF30" s="72">
        <v>17.350048940000001</v>
      </c>
      <c r="AG30" s="72">
        <v>12.731746705000001</v>
      </c>
      <c r="AH30" s="72">
        <v>8.3626980620999998</v>
      </c>
      <c r="AI30" s="72">
        <v>0.3411151255</v>
      </c>
      <c r="AJ30" s="72">
        <v>0.52987795699999996</v>
      </c>
      <c r="AK30" s="72">
        <v>1.8322442099999999E-2</v>
      </c>
      <c r="AL30" s="72">
        <v>0.73508773400000005</v>
      </c>
      <c r="AM30" s="72">
        <v>0.73508773400000005</v>
      </c>
      <c r="AN30" s="72">
        <v>0</v>
      </c>
      <c r="AO30" s="72">
        <v>0</v>
      </c>
      <c r="AP30" s="72">
        <v>0</v>
      </c>
      <c r="AQ30" s="72">
        <v>0</v>
      </c>
      <c r="AR30" s="72">
        <v>0</v>
      </c>
      <c r="AS30" s="72">
        <v>0</v>
      </c>
      <c r="AT30" s="72">
        <v>5.3729249580999996</v>
      </c>
      <c r="AU30" s="72">
        <v>1.2216848655000001</v>
      </c>
      <c r="AV30" s="72">
        <v>8.4517326899999995E-2</v>
      </c>
      <c r="AW30" s="72">
        <v>0</v>
      </c>
      <c r="AX30" s="72">
        <v>6.5632928399999999E-2</v>
      </c>
      <c r="AY30" s="72">
        <v>0</v>
      </c>
      <c r="AZ30" s="72">
        <v>0</v>
      </c>
      <c r="BA30" s="72">
        <v>0</v>
      </c>
      <c r="BB30" s="72">
        <v>0</v>
      </c>
      <c r="BC30" s="72">
        <v>0</v>
      </c>
      <c r="BD30" s="72">
        <v>5.0501229299999999E-2</v>
      </c>
      <c r="BE30" s="72">
        <v>0</v>
      </c>
      <c r="BF30" s="72">
        <v>0</v>
      </c>
      <c r="BG30" s="72">
        <v>0</v>
      </c>
      <c r="BH30" s="72">
        <v>0</v>
      </c>
      <c r="BI30" s="72">
        <v>0.90812756989999999</v>
      </c>
      <c r="BJ30" s="72">
        <v>0.76015776079999997</v>
      </c>
      <c r="BK30" s="72">
        <v>1.14920748E-2</v>
      </c>
      <c r="BL30" s="72">
        <v>2.2708112024</v>
      </c>
      <c r="BM30" s="72">
        <v>0</v>
      </c>
      <c r="BN30" s="72">
        <v>72.025746740000002</v>
      </c>
      <c r="BO30" s="72">
        <v>1.5144928842000001</v>
      </c>
      <c r="BP30" s="72">
        <v>0.1500295026</v>
      </c>
      <c r="BQ30" s="72">
        <v>26.329557827999999</v>
      </c>
      <c r="BR30" s="72">
        <v>10.910676538000001</v>
      </c>
      <c r="BS30" s="72">
        <v>0</v>
      </c>
      <c r="BT30" s="72">
        <v>0</v>
      </c>
      <c r="BU30" s="72">
        <v>21.838469927999999</v>
      </c>
      <c r="BV30" s="72">
        <v>0.75732423329999998</v>
      </c>
      <c r="BW30" s="72">
        <v>0.2237417226</v>
      </c>
      <c r="BX30" s="72">
        <v>3.9681251726000002</v>
      </c>
      <c r="BY30" s="72">
        <v>0</v>
      </c>
      <c r="BZ30" s="72">
        <v>0</v>
      </c>
      <c r="CA30" s="72">
        <v>0.66364470789999996</v>
      </c>
      <c r="CB30" s="72">
        <v>0</v>
      </c>
      <c r="CC30" s="72">
        <v>0</v>
      </c>
      <c r="CD30" s="72">
        <v>0</v>
      </c>
      <c r="CE30" s="72">
        <v>0</v>
      </c>
      <c r="CF30" s="72">
        <v>0</v>
      </c>
      <c r="CG30" s="72">
        <v>4.8382053799999998E-2</v>
      </c>
      <c r="CH30" s="72">
        <v>0</v>
      </c>
      <c r="CI30" s="72">
        <v>0</v>
      </c>
      <c r="CJ30" s="72">
        <v>5.6213021690999998</v>
      </c>
      <c r="CK30" s="72">
        <v>0</v>
      </c>
      <c r="CL30" s="72">
        <v>0</v>
      </c>
      <c r="CM30" s="72">
        <v>0.73499356189999998</v>
      </c>
      <c r="CN30" s="72">
        <v>0.68458476489999998</v>
      </c>
      <c r="CO30" s="72">
        <v>3.6517680099999998E-2</v>
      </c>
      <c r="CP30" s="72">
        <v>1.38911169E-2</v>
      </c>
      <c r="CQ30" s="72">
        <v>1.7134518886000001</v>
      </c>
      <c r="CR30" s="72">
        <v>1.2063430294999999</v>
      </c>
      <c r="CS30" s="72">
        <v>3.9244079999999998E-4</v>
      </c>
      <c r="CT30" s="72">
        <v>0.1263350358</v>
      </c>
      <c r="CU30" s="72">
        <v>0.3790418834</v>
      </c>
      <c r="CV30" s="72">
        <v>1.3394991000000001E-3</v>
      </c>
      <c r="CW30" s="72">
        <v>72.143631439000004</v>
      </c>
      <c r="CX30" s="72">
        <v>1.0713735474999999</v>
      </c>
      <c r="CY30" s="72">
        <v>12.039878584</v>
      </c>
      <c r="CZ30" s="72">
        <v>16.584121270000001</v>
      </c>
      <c r="DA30" s="72">
        <v>14.066679626000001</v>
      </c>
      <c r="DB30" s="72">
        <v>6.9966606375999998</v>
      </c>
      <c r="DC30" s="72">
        <v>9.0301375312999994</v>
      </c>
      <c r="DD30" s="72">
        <v>5.7864919733000004</v>
      </c>
      <c r="DE30" s="72">
        <v>3.1026518868999999</v>
      </c>
      <c r="DF30" s="72">
        <v>1.5668822635999999</v>
      </c>
      <c r="DG30" s="72">
        <v>0.20885904999999999</v>
      </c>
      <c r="DH30" s="72">
        <v>1.6898950692000001</v>
      </c>
      <c r="DI30" s="72">
        <v>21.445065337999999</v>
      </c>
      <c r="DJ30" s="72">
        <v>0.98471535649999997</v>
      </c>
      <c r="DK30" s="72">
        <v>20.460349981</v>
      </c>
    </row>
    <row r="31" spans="2:115" x14ac:dyDescent="0.3">
      <c r="B31" s="27" t="str">
        <f t="shared" si="0"/>
        <v>01</v>
      </c>
      <c r="C31" s="39" t="s">
        <v>55</v>
      </c>
      <c r="D31" s="39" t="s">
        <v>56</v>
      </c>
      <c r="E31" s="49">
        <v>92</v>
      </c>
      <c r="F31" s="49"/>
      <c r="H31" s="27" t="s">
        <v>449</v>
      </c>
      <c r="I31" s="39" t="s">
        <v>450</v>
      </c>
      <c r="J31" s="39" t="s">
        <v>436</v>
      </c>
      <c r="K31" s="75">
        <v>153</v>
      </c>
      <c r="L31" s="75">
        <v>214.13656501</v>
      </c>
      <c r="M31" s="75" t="s">
        <v>436</v>
      </c>
      <c r="N31" s="75">
        <v>8.8374045602999995</v>
      </c>
      <c r="O31" s="75">
        <v>6.1220032530999999</v>
      </c>
      <c r="P31" s="75">
        <v>2.56662008E-2</v>
      </c>
      <c r="Q31" s="75">
        <v>0</v>
      </c>
      <c r="R31" s="75">
        <v>0</v>
      </c>
      <c r="S31" s="75">
        <v>1.3639035031</v>
      </c>
      <c r="T31" s="75">
        <v>0</v>
      </c>
      <c r="U31" s="75">
        <v>1.31470579E-2</v>
      </c>
      <c r="V31" s="75">
        <v>1.0644220621</v>
      </c>
      <c r="W31" s="75">
        <v>0</v>
      </c>
      <c r="X31" s="75">
        <v>1.4342195E-3</v>
      </c>
      <c r="Y31" s="75">
        <v>1.51318E-5</v>
      </c>
      <c r="Z31" s="75">
        <v>7.6692378E-3</v>
      </c>
      <c r="AA31" s="75">
        <v>7.8891085999999999E-3</v>
      </c>
      <c r="AB31" s="75">
        <v>6.5770170000000001E-3</v>
      </c>
      <c r="AC31" s="75">
        <v>0.22467776859999999</v>
      </c>
      <c r="AD31" s="75">
        <v>0</v>
      </c>
      <c r="AE31" s="75">
        <v>74.019437339000007</v>
      </c>
      <c r="AF31" s="75">
        <v>33.456064713000004</v>
      </c>
      <c r="AG31" s="75">
        <v>25.393755345999999</v>
      </c>
      <c r="AH31" s="75">
        <v>14.339647574000001</v>
      </c>
      <c r="AI31" s="75">
        <v>6.0102058E-2</v>
      </c>
      <c r="AJ31" s="75">
        <v>0.76239756599999997</v>
      </c>
      <c r="AK31" s="75">
        <v>7.4700818000000002E-3</v>
      </c>
      <c r="AL31" s="75">
        <v>2.1808219443999999</v>
      </c>
      <c r="AM31" s="75">
        <v>0</v>
      </c>
      <c r="AN31" s="75">
        <v>0</v>
      </c>
      <c r="AO31" s="75">
        <v>0</v>
      </c>
      <c r="AP31" s="75">
        <v>2.1808219443999999</v>
      </c>
      <c r="AQ31" s="75">
        <v>0</v>
      </c>
      <c r="AR31" s="75">
        <v>0</v>
      </c>
      <c r="AS31" s="75">
        <v>0</v>
      </c>
      <c r="AT31" s="75">
        <v>2.0561898714</v>
      </c>
      <c r="AU31" s="75">
        <v>0.53924868290000005</v>
      </c>
      <c r="AV31" s="75">
        <v>1.38484082E-2</v>
      </c>
      <c r="AW31" s="75">
        <v>0</v>
      </c>
      <c r="AX31" s="75">
        <v>0</v>
      </c>
      <c r="AY31" s="75">
        <v>0</v>
      </c>
      <c r="AZ31" s="75">
        <v>0</v>
      </c>
      <c r="BA31" s="75">
        <v>0</v>
      </c>
      <c r="BB31" s="75">
        <v>0</v>
      </c>
      <c r="BC31" s="75">
        <v>0</v>
      </c>
      <c r="BD31" s="75">
        <v>0</v>
      </c>
      <c r="BE31" s="75">
        <v>0</v>
      </c>
      <c r="BF31" s="75">
        <v>0</v>
      </c>
      <c r="BG31" s="75">
        <v>0</v>
      </c>
      <c r="BH31" s="75">
        <v>0</v>
      </c>
      <c r="BI31" s="75">
        <v>0.1828191679</v>
      </c>
      <c r="BJ31" s="75">
        <v>6.7300574599999996E-2</v>
      </c>
      <c r="BK31" s="75">
        <v>9.1458566099999999E-2</v>
      </c>
      <c r="BL31" s="75">
        <v>1.1615144717999999</v>
      </c>
      <c r="BM31" s="75">
        <v>0</v>
      </c>
      <c r="BN31" s="75">
        <v>55.285649515999999</v>
      </c>
      <c r="BO31" s="75">
        <v>4.5098781285999996</v>
      </c>
      <c r="BP31" s="75">
        <v>0.17166562069999999</v>
      </c>
      <c r="BQ31" s="75">
        <v>18.060668911</v>
      </c>
      <c r="BR31" s="75">
        <v>5.1377103407</v>
      </c>
      <c r="BS31" s="75">
        <v>0</v>
      </c>
      <c r="BT31" s="75">
        <v>0.27383347270000002</v>
      </c>
      <c r="BU31" s="75">
        <v>13.336140199999999</v>
      </c>
      <c r="BV31" s="75">
        <v>2.0168638806999999</v>
      </c>
      <c r="BW31" s="75">
        <v>0</v>
      </c>
      <c r="BX31" s="75">
        <v>6.1044724007999998</v>
      </c>
      <c r="BY31" s="75">
        <v>0</v>
      </c>
      <c r="BZ31" s="75">
        <v>0</v>
      </c>
      <c r="CA31" s="75">
        <v>2.0989549762999999</v>
      </c>
      <c r="CB31" s="75">
        <v>0</v>
      </c>
      <c r="CC31" s="75">
        <v>0</v>
      </c>
      <c r="CD31" s="75">
        <v>0</v>
      </c>
      <c r="CE31" s="75">
        <v>0</v>
      </c>
      <c r="CF31" s="75">
        <v>0</v>
      </c>
      <c r="CG31" s="75">
        <v>3.3231175779000002</v>
      </c>
      <c r="CH31" s="75">
        <v>0</v>
      </c>
      <c r="CI31" s="75">
        <v>0</v>
      </c>
      <c r="CJ31" s="75">
        <v>0.25234400600000001</v>
      </c>
      <c r="CK31" s="75">
        <v>0</v>
      </c>
      <c r="CL31" s="75">
        <v>0</v>
      </c>
      <c r="CM31" s="75">
        <v>2.6046674263999998</v>
      </c>
      <c r="CN31" s="75">
        <v>1.1446921309</v>
      </c>
      <c r="CO31" s="75">
        <v>1.367276207</v>
      </c>
      <c r="CP31" s="75">
        <v>9.2699088499999999E-2</v>
      </c>
      <c r="CQ31" s="75">
        <v>3.4809996649000001</v>
      </c>
      <c r="CR31" s="75">
        <v>2.5073643704999999</v>
      </c>
      <c r="CS31" s="75">
        <v>0</v>
      </c>
      <c r="CT31" s="75">
        <v>0.47186239390000001</v>
      </c>
      <c r="CU31" s="75">
        <v>0.50155892229999999</v>
      </c>
      <c r="CV31" s="75">
        <v>2.1397819999999999E-4</v>
      </c>
      <c r="CW31" s="75">
        <v>65.671394688000007</v>
      </c>
      <c r="CX31" s="75">
        <v>0.38739156079999998</v>
      </c>
      <c r="CY31" s="75">
        <v>6.1354649323999997</v>
      </c>
      <c r="CZ31" s="75">
        <v>18.514725534</v>
      </c>
      <c r="DA31" s="75">
        <v>8.6794393405000001</v>
      </c>
      <c r="DB31" s="75">
        <v>6.2547402192000003</v>
      </c>
      <c r="DC31" s="75">
        <v>5.9267316583999996</v>
      </c>
      <c r="DD31" s="75">
        <v>4.4066956061000004</v>
      </c>
      <c r="DE31" s="75">
        <v>9.6716313153000009</v>
      </c>
      <c r="DF31" s="75">
        <v>5.0435575198000002</v>
      </c>
      <c r="DG31" s="75">
        <v>0.1503252243</v>
      </c>
      <c r="DH31" s="75">
        <v>0.50069177750000005</v>
      </c>
      <c r="DI31" s="75">
        <v>11.260181033</v>
      </c>
      <c r="DJ31" s="75">
        <v>2.0378946861</v>
      </c>
      <c r="DK31" s="75">
        <v>9.2222863465000007</v>
      </c>
    </row>
    <row r="32" spans="2:115" x14ac:dyDescent="0.3">
      <c r="B32" s="28" t="str">
        <f t="shared" si="0"/>
        <v>01</v>
      </c>
      <c r="C32" s="37" t="s">
        <v>57</v>
      </c>
      <c r="D32" s="37" t="s">
        <v>58</v>
      </c>
      <c r="E32" s="48">
        <v>8</v>
      </c>
      <c r="F32" s="48"/>
      <c r="H32" s="28" t="s">
        <v>71</v>
      </c>
      <c r="I32" s="37" t="s">
        <v>72</v>
      </c>
      <c r="J32" s="37">
        <v>46</v>
      </c>
      <c r="K32" s="72">
        <v>1990</v>
      </c>
      <c r="L32" s="72">
        <v>20167.218936000001</v>
      </c>
      <c r="M32" s="72">
        <v>61.935817804999999</v>
      </c>
      <c r="N32" s="72">
        <v>1126.4430044000001</v>
      </c>
      <c r="O32" s="72">
        <v>14.100911385</v>
      </c>
      <c r="P32" s="72">
        <v>281.65755467000002</v>
      </c>
      <c r="Q32" s="72">
        <v>0.27937128570000003</v>
      </c>
      <c r="R32" s="72">
        <v>10.427283591</v>
      </c>
      <c r="S32" s="72">
        <v>276.86984167999998</v>
      </c>
      <c r="T32" s="72">
        <v>0</v>
      </c>
      <c r="U32" s="72">
        <v>65.749823026000001</v>
      </c>
      <c r="V32" s="72">
        <v>134.49939977</v>
      </c>
      <c r="W32" s="72">
        <v>5.9537140977999998</v>
      </c>
      <c r="X32" s="72">
        <v>22.066088455999999</v>
      </c>
      <c r="Y32" s="72">
        <v>0.50837499429999999</v>
      </c>
      <c r="Z32" s="72">
        <v>304.22498727999999</v>
      </c>
      <c r="AA32" s="72">
        <v>6.0454323403999997</v>
      </c>
      <c r="AB32" s="72">
        <v>3.8741243648000001</v>
      </c>
      <c r="AC32" s="72">
        <v>0.14916871249999999</v>
      </c>
      <c r="AD32" s="72">
        <v>3.6928694599999999E-2</v>
      </c>
      <c r="AE32" s="72">
        <v>9534.9849460000005</v>
      </c>
      <c r="AF32" s="72">
        <v>6772.1278769</v>
      </c>
      <c r="AG32" s="72">
        <v>1362.9654188</v>
      </c>
      <c r="AH32" s="72">
        <v>1333.0446013999999</v>
      </c>
      <c r="AI32" s="72">
        <v>9.0453612151999998</v>
      </c>
      <c r="AJ32" s="72">
        <v>52.646434347000003</v>
      </c>
      <c r="AK32" s="72">
        <v>5.1552533084999999</v>
      </c>
      <c r="AL32" s="72">
        <v>150.9566974</v>
      </c>
      <c r="AM32" s="72">
        <v>45.919077377000001</v>
      </c>
      <c r="AN32" s="72">
        <v>45.868970697000002</v>
      </c>
      <c r="AO32" s="72">
        <v>0</v>
      </c>
      <c r="AP32" s="72">
        <v>12.658835687</v>
      </c>
      <c r="AQ32" s="72">
        <v>0</v>
      </c>
      <c r="AR32" s="72">
        <v>0</v>
      </c>
      <c r="AS32" s="72">
        <v>46.509813635999997</v>
      </c>
      <c r="AT32" s="72">
        <v>237.83491106</v>
      </c>
      <c r="AU32" s="72">
        <v>34.881000581000002</v>
      </c>
      <c r="AV32" s="72">
        <v>8.1056038545</v>
      </c>
      <c r="AW32" s="72">
        <v>2.5325392428</v>
      </c>
      <c r="AX32" s="72">
        <v>0</v>
      </c>
      <c r="AY32" s="72">
        <v>3.3689981743000001</v>
      </c>
      <c r="AZ32" s="72">
        <v>0</v>
      </c>
      <c r="BA32" s="72">
        <v>0</v>
      </c>
      <c r="BB32" s="72">
        <v>45.169684459999999</v>
      </c>
      <c r="BC32" s="72">
        <v>0.45110469850000001</v>
      </c>
      <c r="BD32" s="72">
        <v>0</v>
      </c>
      <c r="BE32" s="72">
        <v>3.5541404042</v>
      </c>
      <c r="BF32" s="72">
        <v>0</v>
      </c>
      <c r="BG32" s="72">
        <v>0</v>
      </c>
      <c r="BH32" s="72">
        <v>0</v>
      </c>
      <c r="BI32" s="72">
        <v>9.0273361304000002</v>
      </c>
      <c r="BJ32" s="72">
        <v>1.1529590810999999</v>
      </c>
      <c r="BK32" s="72">
        <v>6.0158801295000002</v>
      </c>
      <c r="BL32" s="72">
        <v>118.52882545999999</v>
      </c>
      <c r="BM32" s="72">
        <v>5.0468388488000002</v>
      </c>
      <c r="BN32" s="72">
        <v>2450.9318861000002</v>
      </c>
      <c r="BO32" s="72">
        <v>96.660533693000005</v>
      </c>
      <c r="BP32" s="72">
        <v>37.602709179000001</v>
      </c>
      <c r="BQ32" s="72">
        <v>843.72492725999996</v>
      </c>
      <c r="BR32" s="72">
        <v>196.93391704000001</v>
      </c>
      <c r="BS32" s="72">
        <v>5.1040397051999999</v>
      </c>
      <c r="BT32" s="72">
        <v>27.443686515</v>
      </c>
      <c r="BU32" s="72">
        <v>477.47657455000001</v>
      </c>
      <c r="BV32" s="72">
        <v>42.956676059000003</v>
      </c>
      <c r="BW32" s="72">
        <v>79.009077945000001</v>
      </c>
      <c r="BX32" s="72">
        <v>130.46119281</v>
      </c>
      <c r="BY32" s="72">
        <v>0</v>
      </c>
      <c r="BZ32" s="72">
        <v>0</v>
      </c>
      <c r="CA32" s="72">
        <v>338.79401116999998</v>
      </c>
      <c r="CB32" s="72">
        <v>0</v>
      </c>
      <c r="CC32" s="72">
        <v>66.478072732000001</v>
      </c>
      <c r="CD32" s="72">
        <v>0</v>
      </c>
      <c r="CE32" s="72">
        <v>0</v>
      </c>
      <c r="CF32" s="72">
        <v>0</v>
      </c>
      <c r="CG32" s="72">
        <v>30.386365264999998</v>
      </c>
      <c r="CH32" s="72">
        <v>0</v>
      </c>
      <c r="CI32" s="72">
        <v>0</v>
      </c>
      <c r="CJ32" s="72">
        <v>77.900102137000005</v>
      </c>
      <c r="CK32" s="72">
        <v>0</v>
      </c>
      <c r="CL32" s="72">
        <v>0</v>
      </c>
      <c r="CM32" s="72">
        <v>88.558146765000004</v>
      </c>
      <c r="CN32" s="72">
        <v>46.894496558</v>
      </c>
      <c r="CO32" s="72">
        <v>19.018581210000001</v>
      </c>
      <c r="CP32" s="72">
        <v>22.645068995999999</v>
      </c>
      <c r="CQ32" s="72">
        <v>392.26993855000001</v>
      </c>
      <c r="CR32" s="72">
        <v>273.6967732</v>
      </c>
      <c r="CS32" s="72">
        <v>1.6343893999999999E-3</v>
      </c>
      <c r="CT32" s="72">
        <v>44.855304693999997</v>
      </c>
      <c r="CU32" s="72">
        <v>72.846004475000001</v>
      </c>
      <c r="CV32" s="72">
        <v>0.87022179560000001</v>
      </c>
      <c r="CW32" s="72">
        <v>6185.2394055000004</v>
      </c>
      <c r="CX32" s="72">
        <v>241.48235136</v>
      </c>
      <c r="CY32" s="72">
        <v>1137.0785572</v>
      </c>
      <c r="CZ32" s="72">
        <v>1588.6929024000001</v>
      </c>
      <c r="DA32" s="72">
        <v>892.60457426000005</v>
      </c>
      <c r="DB32" s="72">
        <v>88.014347180000001</v>
      </c>
      <c r="DC32" s="72">
        <v>995.39206965000005</v>
      </c>
      <c r="DD32" s="72">
        <v>677.08891774000006</v>
      </c>
      <c r="DE32" s="72">
        <v>382.89804887000003</v>
      </c>
      <c r="DF32" s="72">
        <v>94.218385923</v>
      </c>
      <c r="DG32" s="72">
        <v>46.453741004999998</v>
      </c>
      <c r="DH32" s="72">
        <v>41.315509882000001</v>
      </c>
      <c r="DI32" s="72">
        <v>1041.3296167999999</v>
      </c>
      <c r="DJ32" s="72">
        <v>114.97555409</v>
      </c>
      <c r="DK32" s="72">
        <v>926.35406268999998</v>
      </c>
    </row>
    <row r="33" spans="2:115" x14ac:dyDescent="0.3">
      <c r="B33" s="27" t="str">
        <f t="shared" si="0"/>
        <v>01</v>
      </c>
      <c r="C33" s="39" t="s">
        <v>59</v>
      </c>
      <c r="D33" s="39" t="s">
        <v>60</v>
      </c>
      <c r="E33" s="49">
        <v>24</v>
      </c>
      <c r="F33" s="49"/>
      <c r="H33" s="27" t="s">
        <v>451</v>
      </c>
      <c r="I33" s="39" t="s">
        <v>452</v>
      </c>
      <c r="J33" s="39" t="s">
        <v>436</v>
      </c>
      <c r="K33" s="75">
        <v>1129</v>
      </c>
      <c r="L33" s="75">
        <v>278.61285523999999</v>
      </c>
      <c r="M33" s="75" t="s">
        <v>436</v>
      </c>
      <c r="N33" s="75">
        <v>46.975027521000001</v>
      </c>
      <c r="O33" s="75">
        <v>40.974518615999997</v>
      </c>
      <c r="P33" s="75">
        <v>1.5012700999999999</v>
      </c>
      <c r="Q33" s="75">
        <v>0</v>
      </c>
      <c r="R33" s="75">
        <v>0</v>
      </c>
      <c r="S33" s="75">
        <v>4.1068822514000001</v>
      </c>
      <c r="T33" s="75">
        <v>0</v>
      </c>
      <c r="U33" s="75">
        <v>5.1882003000000001E-3</v>
      </c>
      <c r="V33" s="75">
        <v>0.2176988574</v>
      </c>
      <c r="W33" s="75">
        <v>0</v>
      </c>
      <c r="X33" s="75">
        <v>6.9173068999999997E-3</v>
      </c>
      <c r="Y33" s="75">
        <v>3.90098E-5</v>
      </c>
      <c r="Z33" s="75">
        <v>7.3637862700000001E-2</v>
      </c>
      <c r="AA33" s="75">
        <v>8.8875316199999999E-2</v>
      </c>
      <c r="AB33" s="75">
        <v>0</v>
      </c>
      <c r="AC33" s="75">
        <v>0</v>
      </c>
      <c r="AD33" s="75">
        <v>0</v>
      </c>
      <c r="AE33" s="75">
        <v>83.144731214000004</v>
      </c>
      <c r="AF33" s="75">
        <v>30.399417766999999</v>
      </c>
      <c r="AG33" s="75">
        <v>27.948654251000001</v>
      </c>
      <c r="AH33" s="75">
        <v>24.322371440000001</v>
      </c>
      <c r="AI33" s="75">
        <v>0.16766401819999999</v>
      </c>
      <c r="AJ33" s="75">
        <v>0.298249918</v>
      </c>
      <c r="AK33" s="75">
        <v>8.3738196000000004E-3</v>
      </c>
      <c r="AL33" s="75">
        <v>1.6356670287999999</v>
      </c>
      <c r="AM33" s="75">
        <v>0.7593381816</v>
      </c>
      <c r="AN33" s="75">
        <v>0</v>
      </c>
      <c r="AO33" s="75">
        <v>0</v>
      </c>
      <c r="AP33" s="75">
        <v>0.87632884720000004</v>
      </c>
      <c r="AQ33" s="75">
        <v>0</v>
      </c>
      <c r="AR33" s="75">
        <v>0</v>
      </c>
      <c r="AS33" s="75">
        <v>0</v>
      </c>
      <c r="AT33" s="75">
        <v>9.9658142099999996</v>
      </c>
      <c r="AU33" s="75">
        <v>0.87618481879999999</v>
      </c>
      <c r="AV33" s="75">
        <v>0</v>
      </c>
      <c r="AW33" s="75">
        <v>0</v>
      </c>
      <c r="AX33" s="75">
        <v>0</v>
      </c>
      <c r="AY33" s="75">
        <v>0</v>
      </c>
      <c r="AZ33" s="75">
        <v>0</v>
      </c>
      <c r="BA33" s="75">
        <v>0.72054193239999997</v>
      </c>
      <c r="BB33" s="75">
        <v>0</v>
      </c>
      <c r="BC33" s="75">
        <v>0</v>
      </c>
      <c r="BD33" s="75">
        <v>2.5047764E-2</v>
      </c>
      <c r="BE33" s="75">
        <v>4.5379469899999997E-2</v>
      </c>
      <c r="BF33" s="75">
        <v>0</v>
      </c>
      <c r="BG33" s="75">
        <v>0</v>
      </c>
      <c r="BH33" s="75">
        <v>0</v>
      </c>
      <c r="BI33" s="75">
        <v>0.39859231740000001</v>
      </c>
      <c r="BJ33" s="75">
        <v>1.7674049894999999</v>
      </c>
      <c r="BK33" s="75">
        <v>5.1916097699999997E-2</v>
      </c>
      <c r="BL33" s="75">
        <v>6.0499474093999996</v>
      </c>
      <c r="BM33" s="75">
        <v>3.0799411200000001E-2</v>
      </c>
      <c r="BN33" s="75">
        <v>43.398470537000001</v>
      </c>
      <c r="BO33" s="75">
        <v>6.6359461075999997</v>
      </c>
      <c r="BP33" s="75">
        <v>0.61280099129999999</v>
      </c>
      <c r="BQ33" s="75">
        <v>17.958112928999999</v>
      </c>
      <c r="BR33" s="75">
        <v>0.79240541419999999</v>
      </c>
      <c r="BS33" s="75">
        <v>0</v>
      </c>
      <c r="BT33" s="75">
        <v>7.3509806999999998E-3</v>
      </c>
      <c r="BU33" s="75">
        <v>7.8837027210999997</v>
      </c>
      <c r="BV33" s="75">
        <v>1.6286473582000001</v>
      </c>
      <c r="BW33" s="75">
        <v>1.2852257452</v>
      </c>
      <c r="BX33" s="75">
        <v>0.92771269450000005</v>
      </c>
      <c r="BY33" s="75">
        <v>0.39395751350000002</v>
      </c>
      <c r="BZ33" s="75">
        <v>0.90725380330000005</v>
      </c>
      <c r="CA33" s="75">
        <v>0.4619788782</v>
      </c>
      <c r="CB33" s="75">
        <v>0.70202661</v>
      </c>
      <c r="CC33" s="75">
        <v>0</v>
      </c>
      <c r="CD33" s="75">
        <v>0</v>
      </c>
      <c r="CE33" s="75">
        <v>0.29658615710000003</v>
      </c>
      <c r="CF33" s="75">
        <v>0.1190421188</v>
      </c>
      <c r="CG33" s="75">
        <v>0.8480119975</v>
      </c>
      <c r="CH33" s="75">
        <v>0</v>
      </c>
      <c r="CI33" s="75">
        <v>8.64065896E-2</v>
      </c>
      <c r="CJ33" s="75">
        <v>1.4263153334000001</v>
      </c>
      <c r="CK33" s="75">
        <v>0</v>
      </c>
      <c r="CL33" s="75">
        <v>0.42498659350000001</v>
      </c>
      <c r="CM33" s="75">
        <v>5.8947451657999999</v>
      </c>
      <c r="CN33" s="75">
        <v>0.51936408460000005</v>
      </c>
      <c r="CO33" s="75">
        <v>5.2994861529000001</v>
      </c>
      <c r="CP33" s="75">
        <v>7.5894928299999997E-2</v>
      </c>
      <c r="CQ33" s="75">
        <v>8.3340765064000006</v>
      </c>
      <c r="CR33" s="75">
        <v>6.5012193361000001</v>
      </c>
      <c r="CS33" s="75">
        <v>0</v>
      </c>
      <c r="CT33" s="75">
        <v>0.21618621830000001</v>
      </c>
      <c r="CU33" s="75">
        <v>1.616670952</v>
      </c>
      <c r="CV33" s="75">
        <v>0</v>
      </c>
      <c r="CW33" s="75">
        <v>79.264323060999999</v>
      </c>
      <c r="CX33" s="75">
        <v>1.1806508992</v>
      </c>
      <c r="CY33" s="75">
        <v>9.4686944470000007</v>
      </c>
      <c r="CZ33" s="75">
        <v>15.976916471999999</v>
      </c>
      <c r="DA33" s="75">
        <v>12.32291624</v>
      </c>
      <c r="DB33" s="75">
        <v>11.447410054000001</v>
      </c>
      <c r="DC33" s="75">
        <v>11.54725032</v>
      </c>
      <c r="DD33" s="75">
        <v>7.1121920415000002</v>
      </c>
      <c r="DE33" s="75">
        <v>4.9725921163000004</v>
      </c>
      <c r="DF33" s="75">
        <v>3.8987298790999998</v>
      </c>
      <c r="DG33" s="75">
        <v>0.95454038340000003</v>
      </c>
      <c r="DH33" s="75">
        <v>0.38243020799999999</v>
      </c>
      <c r="DI33" s="75">
        <v>18.943649097000002</v>
      </c>
      <c r="DJ33" s="75">
        <v>3.1332297359000001</v>
      </c>
      <c r="DK33" s="75">
        <v>15.810419360999999</v>
      </c>
    </row>
    <row r="34" spans="2:115" x14ac:dyDescent="0.3">
      <c r="B34" s="28" t="str">
        <f t="shared" si="0"/>
        <v>01</v>
      </c>
      <c r="C34" s="37" t="s">
        <v>63</v>
      </c>
      <c r="D34" s="37" t="s">
        <v>64</v>
      </c>
      <c r="E34" s="48">
        <v>6</v>
      </c>
      <c r="F34" s="48"/>
      <c r="H34" s="28" t="s">
        <v>453</v>
      </c>
      <c r="I34" s="37" t="s">
        <v>454</v>
      </c>
      <c r="J34" s="37" t="s">
        <v>436</v>
      </c>
      <c r="K34" s="72">
        <v>1267</v>
      </c>
      <c r="L34" s="72">
        <v>309.75242668999999</v>
      </c>
      <c r="M34" s="72" t="s">
        <v>436</v>
      </c>
      <c r="N34" s="72">
        <v>2.6394034669000002</v>
      </c>
      <c r="O34" s="72">
        <v>0.14534891259999999</v>
      </c>
      <c r="P34" s="72">
        <v>0.1804553857</v>
      </c>
      <c r="Q34" s="72">
        <v>0</v>
      </c>
      <c r="R34" s="72">
        <v>0</v>
      </c>
      <c r="S34" s="72">
        <v>2.1058806140000002</v>
      </c>
      <c r="T34" s="72">
        <v>0</v>
      </c>
      <c r="U34" s="72">
        <v>9.2027039999999997E-4</v>
      </c>
      <c r="V34" s="72">
        <v>0.11562140429999999</v>
      </c>
      <c r="W34" s="72">
        <v>0</v>
      </c>
      <c r="X34" s="72">
        <v>3.1229915E-3</v>
      </c>
      <c r="Y34" s="72">
        <v>1.4964730000000001E-4</v>
      </c>
      <c r="Z34" s="72">
        <v>4.0619830000000002E-4</v>
      </c>
      <c r="AA34" s="72">
        <v>8.7498042600000006E-2</v>
      </c>
      <c r="AB34" s="72">
        <v>0</v>
      </c>
      <c r="AC34" s="72">
        <v>0</v>
      </c>
      <c r="AD34" s="72">
        <v>0</v>
      </c>
      <c r="AE34" s="72">
        <v>75.207184682999994</v>
      </c>
      <c r="AF34" s="72">
        <v>34.587947196999998</v>
      </c>
      <c r="AG34" s="72">
        <v>16.468921221999999</v>
      </c>
      <c r="AH34" s="72">
        <v>23.532229940000001</v>
      </c>
      <c r="AI34" s="72">
        <v>0.1377089517</v>
      </c>
      <c r="AJ34" s="72">
        <v>0.46315485769999998</v>
      </c>
      <c r="AK34" s="72">
        <v>1.7222514599999999E-2</v>
      </c>
      <c r="AL34" s="72">
        <v>0.38527179099999997</v>
      </c>
      <c r="AM34" s="72">
        <v>0.1191396752</v>
      </c>
      <c r="AN34" s="72">
        <v>0</v>
      </c>
      <c r="AO34" s="72">
        <v>0</v>
      </c>
      <c r="AP34" s="72">
        <v>0.26613211580000001</v>
      </c>
      <c r="AQ34" s="72">
        <v>0</v>
      </c>
      <c r="AR34" s="72">
        <v>0</v>
      </c>
      <c r="AS34" s="72">
        <v>0</v>
      </c>
      <c r="AT34" s="72">
        <v>22.609871569999999</v>
      </c>
      <c r="AU34" s="72">
        <v>5.6342605271000004</v>
      </c>
      <c r="AV34" s="72">
        <v>0</v>
      </c>
      <c r="AW34" s="72">
        <v>7.7238406999999999E-3</v>
      </c>
      <c r="AX34" s="72">
        <v>0</v>
      </c>
      <c r="AY34" s="72">
        <v>6.1318209000000004E-3</v>
      </c>
      <c r="AZ34" s="72">
        <v>0</v>
      </c>
      <c r="BA34" s="72">
        <v>0</v>
      </c>
      <c r="BB34" s="72">
        <v>0</v>
      </c>
      <c r="BC34" s="72">
        <v>0</v>
      </c>
      <c r="BD34" s="72">
        <v>0.13841837039999999</v>
      </c>
      <c r="BE34" s="72">
        <v>0</v>
      </c>
      <c r="BF34" s="72">
        <v>0</v>
      </c>
      <c r="BG34" s="72">
        <v>0</v>
      </c>
      <c r="BH34" s="72">
        <v>0</v>
      </c>
      <c r="BI34" s="72">
        <v>2.3224864256000002</v>
      </c>
      <c r="BJ34" s="72">
        <v>2.5685305799</v>
      </c>
      <c r="BK34" s="72">
        <v>0.27774103259999999</v>
      </c>
      <c r="BL34" s="72">
        <v>11.610110165</v>
      </c>
      <c r="BM34" s="72">
        <v>4.4468807200000002E-2</v>
      </c>
      <c r="BN34" s="72">
        <v>117.50178796</v>
      </c>
      <c r="BO34" s="72">
        <v>1.4985805282</v>
      </c>
      <c r="BP34" s="72">
        <v>0.36319457919999998</v>
      </c>
      <c r="BQ34" s="72">
        <v>27.954341162999999</v>
      </c>
      <c r="BR34" s="72">
        <v>4.8691716547999997</v>
      </c>
      <c r="BS34" s="72">
        <v>2.5169081392999999</v>
      </c>
      <c r="BT34" s="72">
        <v>9.0463367899999994E-2</v>
      </c>
      <c r="BU34" s="72">
        <v>28.878341129999999</v>
      </c>
      <c r="BV34" s="72">
        <v>7.5109076558999996</v>
      </c>
      <c r="BW34" s="72">
        <v>2.8558903763000001</v>
      </c>
      <c r="BX34" s="72">
        <v>5.1528446085999997</v>
      </c>
      <c r="BY34" s="72">
        <v>3.9319086268999999</v>
      </c>
      <c r="BZ34" s="72">
        <v>18.613177527000001</v>
      </c>
      <c r="CA34" s="72">
        <v>2.0754703916000001</v>
      </c>
      <c r="CB34" s="72">
        <v>2.0909458460999999</v>
      </c>
      <c r="CC34" s="72">
        <v>0</v>
      </c>
      <c r="CD34" s="72">
        <v>0</v>
      </c>
      <c r="CE34" s="72">
        <v>0.18966718539999999</v>
      </c>
      <c r="CF34" s="72">
        <v>0.21200593949999999</v>
      </c>
      <c r="CG34" s="72">
        <v>0.4991050662</v>
      </c>
      <c r="CH34" s="72">
        <v>0</v>
      </c>
      <c r="CI34" s="72">
        <v>0.34092223430000002</v>
      </c>
      <c r="CJ34" s="72">
        <v>5.0535669820000004</v>
      </c>
      <c r="CK34" s="72">
        <v>0</v>
      </c>
      <c r="CL34" s="72">
        <v>2.8043749575999999</v>
      </c>
      <c r="CM34" s="72">
        <v>5.7176872139999997</v>
      </c>
      <c r="CN34" s="72">
        <v>0.61387800390000002</v>
      </c>
      <c r="CO34" s="72">
        <v>4.7083804584999998</v>
      </c>
      <c r="CP34" s="72">
        <v>0.39542875160000002</v>
      </c>
      <c r="CQ34" s="72">
        <v>3.1188381885999998</v>
      </c>
      <c r="CR34" s="72">
        <v>2.3044742666000002</v>
      </c>
      <c r="CS34" s="72">
        <v>0</v>
      </c>
      <c r="CT34" s="72">
        <v>0.37436012340000002</v>
      </c>
      <c r="CU34" s="72">
        <v>0.4400037986</v>
      </c>
      <c r="CV34" s="72">
        <v>0</v>
      </c>
      <c r="CW34" s="72">
        <v>82.572381820999993</v>
      </c>
      <c r="CX34" s="72">
        <v>1.2250956815</v>
      </c>
      <c r="CY34" s="72">
        <v>10.180539145999999</v>
      </c>
      <c r="CZ34" s="72">
        <v>19.952671708</v>
      </c>
      <c r="DA34" s="72">
        <v>13.193042950000001</v>
      </c>
      <c r="DB34" s="72">
        <v>3.0225327479000001</v>
      </c>
      <c r="DC34" s="72">
        <v>13.860684845</v>
      </c>
      <c r="DD34" s="72">
        <v>9.9255497497</v>
      </c>
      <c r="DE34" s="72">
        <v>6.0807763023000003</v>
      </c>
      <c r="DF34" s="72">
        <v>3.1873052183000001</v>
      </c>
      <c r="DG34" s="72">
        <v>0.31136997970000002</v>
      </c>
      <c r="DH34" s="72">
        <v>1.6328134937000001</v>
      </c>
      <c r="DI34" s="72">
        <v>25.743162729000002</v>
      </c>
      <c r="DJ34" s="72">
        <v>2.7458411303000001</v>
      </c>
      <c r="DK34" s="72">
        <v>22.997321598999999</v>
      </c>
    </row>
    <row r="35" spans="2:115" x14ac:dyDescent="0.3">
      <c r="B35" s="27" t="str">
        <f t="shared" si="0"/>
        <v>01</v>
      </c>
      <c r="C35" s="39" t="s">
        <v>63</v>
      </c>
      <c r="D35" s="39" t="s">
        <v>64</v>
      </c>
      <c r="E35" s="49">
        <v>33</v>
      </c>
      <c r="F35" s="49"/>
      <c r="H35" s="27" t="s">
        <v>73</v>
      </c>
      <c r="I35" s="39" t="s">
        <v>74</v>
      </c>
      <c r="J35" s="39">
        <v>76</v>
      </c>
      <c r="K35" s="75">
        <v>999</v>
      </c>
      <c r="L35" s="75">
        <v>7055.6667952999996</v>
      </c>
      <c r="M35" s="75">
        <v>16.598639456000001</v>
      </c>
      <c r="N35" s="75">
        <v>145.05823391999999</v>
      </c>
      <c r="O35" s="75">
        <v>1.9094904377999999</v>
      </c>
      <c r="P35" s="75">
        <v>14.805353741999999</v>
      </c>
      <c r="Q35" s="75">
        <v>0.20118227529999999</v>
      </c>
      <c r="R35" s="75">
        <v>0</v>
      </c>
      <c r="S35" s="75">
        <v>104.28385268</v>
      </c>
      <c r="T35" s="75">
        <v>0</v>
      </c>
      <c r="U35" s="75">
        <v>1.4026339414</v>
      </c>
      <c r="V35" s="75">
        <v>7.6280063364000004</v>
      </c>
      <c r="W35" s="75">
        <v>0</v>
      </c>
      <c r="X35" s="75">
        <v>0.73419372569999997</v>
      </c>
      <c r="Y35" s="75">
        <v>1.0229159E-3</v>
      </c>
      <c r="Z35" s="75">
        <v>13.668100869</v>
      </c>
      <c r="AA35" s="75">
        <v>0.42439699809999998</v>
      </c>
      <c r="AB35" s="75">
        <v>0</v>
      </c>
      <c r="AC35" s="75">
        <v>0</v>
      </c>
      <c r="AD35" s="75">
        <v>0</v>
      </c>
      <c r="AE35" s="75">
        <v>2666.9491047000001</v>
      </c>
      <c r="AF35" s="75">
        <v>1594.3839309</v>
      </c>
      <c r="AG35" s="75">
        <v>532.62050104000002</v>
      </c>
      <c r="AH35" s="75">
        <v>484.76287896999997</v>
      </c>
      <c r="AI35" s="75">
        <v>17.926393763</v>
      </c>
      <c r="AJ35" s="75">
        <v>37.065078067000002</v>
      </c>
      <c r="AK35" s="75">
        <v>0.19032200930000001</v>
      </c>
      <c r="AL35" s="75">
        <v>4.3443753438000003</v>
      </c>
      <c r="AM35" s="75">
        <v>3.9736556454</v>
      </c>
      <c r="AN35" s="75">
        <v>0</v>
      </c>
      <c r="AO35" s="75">
        <v>0</v>
      </c>
      <c r="AP35" s="75">
        <v>0.37071969840000002</v>
      </c>
      <c r="AQ35" s="75">
        <v>0</v>
      </c>
      <c r="AR35" s="75">
        <v>0</v>
      </c>
      <c r="AS35" s="75">
        <v>0</v>
      </c>
      <c r="AT35" s="75">
        <v>233.28172953000001</v>
      </c>
      <c r="AU35" s="75">
        <v>15.702067689</v>
      </c>
      <c r="AV35" s="75">
        <v>0</v>
      </c>
      <c r="AW35" s="75">
        <v>1.15822806E-2</v>
      </c>
      <c r="AX35" s="75">
        <v>0.58563745479999996</v>
      </c>
      <c r="AY35" s="75">
        <v>0</v>
      </c>
      <c r="AZ35" s="75">
        <v>0</v>
      </c>
      <c r="BA35" s="75">
        <v>0</v>
      </c>
      <c r="BB35" s="75">
        <v>4.0349217260000003</v>
      </c>
      <c r="BC35" s="75">
        <v>0</v>
      </c>
      <c r="BD35" s="75">
        <v>0.18278783060000001</v>
      </c>
      <c r="BE35" s="75">
        <v>0</v>
      </c>
      <c r="BF35" s="75">
        <v>0</v>
      </c>
      <c r="BG35" s="75">
        <v>0</v>
      </c>
      <c r="BH35" s="75">
        <v>0</v>
      </c>
      <c r="BI35" s="75">
        <v>11.777739594</v>
      </c>
      <c r="BJ35" s="75">
        <v>47.655979672999997</v>
      </c>
      <c r="BK35" s="75">
        <v>2.1289530049000001</v>
      </c>
      <c r="BL35" s="75">
        <v>151.20206028000001</v>
      </c>
      <c r="BM35" s="75">
        <v>0</v>
      </c>
      <c r="BN35" s="75">
        <v>1758.921112</v>
      </c>
      <c r="BO35" s="75">
        <v>33.214219303999997</v>
      </c>
      <c r="BP35" s="75">
        <v>2.0998153686999999</v>
      </c>
      <c r="BQ35" s="75">
        <v>796.85377531999995</v>
      </c>
      <c r="BR35" s="75">
        <v>39.008933011000003</v>
      </c>
      <c r="BS35" s="75">
        <v>3.7742280802999999</v>
      </c>
      <c r="BT35" s="75">
        <v>1.2592410278999999</v>
      </c>
      <c r="BU35" s="75">
        <v>118.42236106999999</v>
      </c>
      <c r="BV35" s="75">
        <v>30.541782347000002</v>
      </c>
      <c r="BW35" s="75">
        <v>22.137629908000001</v>
      </c>
      <c r="BX35" s="75">
        <v>34.844065071999999</v>
      </c>
      <c r="BY35" s="75">
        <v>116.00771789</v>
      </c>
      <c r="BZ35" s="75">
        <v>240.79606071000001</v>
      </c>
      <c r="CA35" s="75">
        <v>8.7000120842000008</v>
      </c>
      <c r="CB35" s="75">
        <v>29.430554892</v>
      </c>
      <c r="CC35" s="75">
        <v>74.876649150999995</v>
      </c>
      <c r="CD35" s="75">
        <v>0</v>
      </c>
      <c r="CE35" s="75">
        <v>77.819055121000005</v>
      </c>
      <c r="CF35" s="75">
        <v>0</v>
      </c>
      <c r="CG35" s="75">
        <v>1.9325430261000001</v>
      </c>
      <c r="CH35" s="75">
        <v>0</v>
      </c>
      <c r="CI35" s="75">
        <v>0.63055820419999997</v>
      </c>
      <c r="CJ35" s="75">
        <v>110.06456975</v>
      </c>
      <c r="CK35" s="75">
        <v>0</v>
      </c>
      <c r="CL35" s="75">
        <v>16.507340614</v>
      </c>
      <c r="CM35" s="75">
        <v>166.12813381999999</v>
      </c>
      <c r="CN35" s="75">
        <v>18.211602232000001</v>
      </c>
      <c r="CO35" s="75">
        <v>143.19950428999999</v>
      </c>
      <c r="CP35" s="75">
        <v>4.7170273011999999</v>
      </c>
      <c r="CQ35" s="75">
        <v>163.24372574</v>
      </c>
      <c r="CR35" s="75">
        <v>123.3857106</v>
      </c>
      <c r="CS35" s="75">
        <v>0</v>
      </c>
      <c r="CT35" s="75">
        <v>13.332500174</v>
      </c>
      <c r="CU35" s="75">
        <v>26.525514969</v>
      </c>
      <c r="CV35" s="75">
        <v>0</v>
      </c>
      <c r="CW35" s="75">
        <v>1917.7403801999999</v>
      </c>
      <c r="CX35" s="75">
        <v>75.873937971000004</v>
      </c>
      <c r="CY35" s="75">
        <v>336.72923279999998</v>
      </c>
      <c r="CZ35" s="75">
        <v>645.12224674000004</v>
      </c>
      <c r="DA35" s="75">
        <v>240.55869281</v>
      </c>
      <c r="DB35" s="75">
        <v>40.412266686000002</v>
      </c>
      <c r="DC35" s="75">
        <v>243.26079648999999</v>
      </c>
      <c r="DD35" s="75">
        <v>188.62028315000001</v>
      </c>
      <c r="DE35" s="75">
        <v>102.97400086</v>
      </c>
      <c r="DF35" s="75">
        <v>22.992533747</v>
      </c>
      <c r="DG35" s="75">
        <v>3.7632125503</v>
      </c>
      <c r="DH35" s="75">
        <v>17.433176418999999</v>
      </c>
      <c r="DI35" s="75">
        <v>896.90888372999996</v>
      </c>
      <c r="DJ35" s="75">
        <v>176.81738123</v>
      </c>
      <c r="DK35" s="75">
        <v>720.09150250000005</v>
      </c>
    </row>
    <row r="36" spans="2:115" x14ac:dyDescent="0.3">
      <c r="B36" s="28" t="str">
        <f t="shared" si="0"/>
        <v>01</v>
      </c>
      <c r="C36" s="37" t="s">
        <v>402</v>
      </c>
      <c r="D36" s="37" t="s">
        <v>418</v>
      </c>
      <c r="E36" s="48"/>
      <c r="F36" s="48">
        <f>((9)*20)/2</f>
        <v>90</v>
      </c>
      <c r="H36" s="28" t="s">
        <v>455</v>
      </c>
      <c r="I36" s="37" t="s">
        <v>456</v>
      </c>
      <c r="J36" s="37" t="s">
        <v>436</v>
      </c>
      <c r="K36" s="72">
        <v>4204</v>
      </c>
      <c r="L36" s="72">
        <v>359.87111592999997</v>
      </c>
      <c r="M36" s="72" t="s">
        <v>436</v>
      </c>
      <c r="N36" s="72">
        <v>11.556470407999999</v>
      </c>
      <c r="O36" s="72">
        <v>7.2564804295999998</v>
      </c>
      <c r="P36" s="72">
        <v>0.84352510169999995</v>
      </c>
      <c r="Q36" s="72">
        <v>0</v>
      </c>
      <c r="R36" s="72">
        <v>0</v>
      </c>
      <c r="S36" s="72">
        <v>3.0759716134000001</v>
      </c>
      <c r="T36" s="72">
        <v>0</v>
      </c>
      <c r="U36" s="72">
        <v>0</v>
      </c>
      <c r="V36" s="72">
        <v>0.21366901560000001</v>
      </c>
      <c r="W36" s="72">
        <v>0</v>
      </c>
      <c r="X36" s="72">
        <v>3.3998637900000003E-2</v>
      </c>
      <c r="Y36" s="72">
        <v>1.079712E-4</v>
      </c>
      <c r="Z36" s="72">
        <v>6.5893177299999994E-2</v>
      </c>
      <c r="AA36" s="72">
        <v>6.6824461599999996E-2</v>
      </c>
      <c r="AB36" s="72">
        <v>0</v>
      </c>
      <c r="AC36" s="72">
        <v>0</v>
      </c>
      <c r="AD36" s="72">
        <v>0</v>
      </c>
      <c r="AE36" s="72">
        <v>119.47431043</v>
      </c>
      <c r="AF36" s="72">
        <v>74.388335660999999</v>
      </c>
      <c r="AG36" s="72">
        <v>19.247675361999999</v>
      </c>
      <c r="AH36" s="72">
        <v>25.067063726000001</v>
      </c>
      <c r="AI36" s="72">
        <v>0.2862015108</v>
      </c>
      <c r="AJ36" s="72">
        <v>0.47938596639999997</v>
      </c>
      <c r="AK36" s="72">
        <v>5.6482012999999999E-3</v>
      </c>
      <c r="AL36" s="72">
        <v>0.84491719799999998</v>
      </c>
      <c r="AM36" s="72">
        <v>0.2940807929</v>
      </c>
      <c r="AN36" s="72">
        <v>0</v>
      </c>
      <c r="AO36" s="72">
        <v>0</v>
      </c>
      <c r="AP36" s="72">
        <v>0.55083640509999998</v>
      </c>
      <c r="AQ36" s="72">
        <v>0</v>
      </c>
      <c r="AR36" s="72">
        <v>0</v>
      </c>
      <c r="AS36" s="72">
        <v>0</v>
      </c>
      <c r="AT36" s="72">
        <v>13.688660091999999</v>
      </c>
      <c r="AU36" s="72">
        <v>4.0638217906999996</v>
      </c>
      <c r="AV36" s="72">
        <v>0</v>
      </c>
      <c r="AW36" s="72">
        <v>4.1290835000000001E-3</v>
      </c>
      <c r="AX36" s="72">
        <v>0</v>
      </c>
      <c r="AY36" s="72">
        <v>8.1897060000000002E-4</v>
      </c>
      <c r="AZ36" s="72">
        <v>0</v>
      </c>
      <c r="BA36" s="72">
        <v>0</v>
      </c>
      <c r="BB36" s="72">
        <v>0</v>
      </c>
      <c r="BC36" s="72">
        <v>0</v>
      </c>
      <c r="BD36" s="72">
        <v>0</v>
      </c>
      <c r="BE36" s="72">
        <v>1.05614404E-2</v>
      </c>
      <c r="BF36" s="72">
        <v>0</v>
      </c>
      <c r="BG36" s="72">
        <v>0</v>
      </c>
      <c r="BH36" s="72">
        <v>5.3236808000000002E-3</v>
      </c>
      <c r="BI36" s="72">
        <v>0.1777918946</v>
      </c>
      <c r="BJ36" s="72">
        <v>0.36416504830000002</v>
      </c>
      <c r="BK36" s="72">
        <v>0.53554267290000002</v>
      </c>
      <c r="BL36" s="72">
        <v>8.5020359958</v>
      </c>
      <c r="BM36" s="72">
        <v>2.4469514800000002E-2</v>
      </c>
      <c r="BN36" s="72">
        <v>110.54393094</v>
      </c>
      <c r="BO36" s="72">
        <v>2.0341713613999999</v>
      </c>
      <c r="BP36" s="72">
        <v>0.42232444270000002</v>
      </c>
      <c r="BQ36" s="72">
        <v>21.998955557999999</v>
      </c>
      <c r="BR36" s="72">
        <v>20.970261963999999</v>
      </c>
      <c r="BS36" s="72">
        <v>1.3455124448</v>
      </c>
      <c r="BT36" s="72">
        <v>0.49733143219999998</v>
      </c>
      <c r="BU36" s="72">
        <v>15.963681313</v>
      </c>
      <c r="BV36" s="72">
        <v>9.7654968098000001</v>
      </c>
      <c r="BW36" s="72">
        <v>0.25727480089999999</v>
      </c>
      <c r="BX36" s="72">
        <v>2.308165099</v>
      </c>
      <c r="BY36" s="72">
        <v>6.2353283500999996</v>
      </c>
      <c r="BZ36" s="72">
        <v>16.256594736</v>
      </c>
      <c r="CA36" s="72">
        <v>3.1075259260000001</v>
      </c>
      <c r="CB36" s="72">
        <v>6.8322376300999998</v>
      </c>
      <c r="CC36" s="72">
        <v>0</v>
      </c>
      <c r="CD36" s="72">
        <v>0.10279671930000001</v>
      </c>
      <c r="CE36" s="72">
        <v>0.1013443118</v>
      </c>
      <c r="CF36" s="72">
        <v>0</v>
      </c>
      <c r="CG36" s="72">
        <v>4.2985712500000002E-2</v>
      </c>
      <c r="CH36" s="72">
        <v>0</v>
      </c>
      <c r="CI36" s="72">
        <v>0</v>
      </c>
      <c r="CJ36" s="72">
        <v>0.31321207010000002</v>
      </c>
      <c r="CK36" s="72">
        <v>0</v>
      </c>
      <c r="CL36" s="72">
        <v>1.9887302623000001</v>
      </c>
      <c r="CM36" s="72">
        <v>9.2785698424999996</v>
      </c>
      <c r="CN36" s="72">
        <v>0.62588287090000005</v>
      </c>
      <c r="CO36" s="72">
        <v>8.2041218576000006</v>
      </c>
      <c r="CP36" s="72">
        <v>0.44856511399999999</v>
      </c>
      <c r="CQ36" s="72">
        <v>3.02061212</v>
      </c>
      <c r="CR36" s="72">
        <v>2.3015883022999999</v>
      </c>
      <c r="CS36" s="72">
        <v>0</v>
      </c>
      <c r="CT36" s="72">
        <v>0.27406801069999998</v>
      </c>
      <c r="CU36" s="72">
        <v>0.44495580699999998</v>
      </c>
      <c r="CV36" s="72">
        <v>0</v>
      </c>
      <c r="CW36" s="72">
        <v>91.463644895000002</v>
      </c>
      <c r="CX36" s="72">
        <v>1.2140624788000001</v>
      </c>
      <c r="CY36" s="72">
        <v>9.8869652628000004</v>
      </c>
      <c r="CZ36" s="72">
        <v>25.660766234</v>
      </c>
      <c r="DA36" s="72">
        <v>15.702459301999999</v>
      </c>
      <c r="DB36" s="72">
        <v>4.8224677408999996</v>
      </c>
      <c r="DC36" s="72">
        <v>12.180224419</v>
      </c>
      <c r="DD36" s="72">
        <v>9.7452506728999992</v>
      </c>
      <c r="DE36" s="72">
        <v>6.5858281720000003</v>
      </c>
      <c r="DF36" s="72">
        <v>3.7159106615000002</v>
      </c>
      <c r="DG36" s="72">
        <v>0.40977696629999999</v>
      </c>
      <c r="DH36" s="72">
        <v>1.5399329846000001</v>
      </c>
      <c r="DI36" s="72">
        <v>27.118429162000002</v>
      </c>
      <c r="DJ36" s="72">
        <v>4.0603446637999996</v>
      </c>
      <c r="DK36" s="72">
        <v>23.058084497999999</v>
      </c>
    </row>
    <row r="37" spans="2:115" x14ac:dyDescent="0.3">
      <c r="B37" s="27" t="str">
        <f t="shared" si="0"/>
        <v>01</v>
      </c>
      <c r="C37" s="39" t="s">
        <v>402</v>
      </c>
      <c r="D37" s="39" t="s">
        <v>418</v>
      </c>
      <c r="E37" s="49"/>
      <c r="F37" s="49">
        <v>70</v>
      </c>
      <c r="H37" s="27" t="s">
        <v>75</v>
      </c>
      <c r="I37" s="39" t="s">
        <v>76</v>
      </c>
      <c r="J37" s="39">
        <v>124</v>
      </c>
      <c r="K37" s="75">
        <v>1495</v>
      </c>
      <c r="L37" s="75">
        <v>10875.735575000001</v>
      </c>
      <c r="M37" s="75">
        <v>21.114285714000001</v>
      </c>
      <c r="N37" s="75">
        <v>355.60249933</v>
      </c>
      <c r="O37" s="75">
        <v>30.818100690000001</v>
      </c>
      <c r="P37" s="75">
        <v>68.894888750000007</v>
      </c>
      <c r="Q37" s="75">
        <v>7.74527089E-2</v>
      </c>
      <c r="R37" s="75">
        <v>0</v>
      </c>
      <c r="S37" s="75">
        <v>98.492436659000006</v>
      </c>
      <c r="T37" s="75">
        <v>0.29297643610000002</v>
      </c>
      <c r="U37" s="75">
        <v>6.5619174799</v>
      </c>
      <c r="V37" s="75">
        <v>17.299630321999999</v>
      </c>
      <c r="W37" s="75">
        <v>0</v>
      </c>
      <c r="X37" s="75">
        <v>2.27111246E-2</v>
      </c>
      <c r="Y37" s="75">
        <v>1.5002608000000001E-3</v>
      </c>
      <c r="Z37" s="75">
        <v>99.704405676999997</v>
      </c>
      <c r="AA37" s="75">
        <v>7.9194329932</v>
      </c>
      <c r="AB37" s="75">
        <v>25.517046229999998</v>
      </c>
      <c r="AC37" s="75">
        <v>0</v>
      </c>
      <c r="AD37" s="75">
        <v>0</v>
      </c>
      <c r="AE37" s="75">
        <v>5757.6631396000002</v>
      </c>
      <c r="AF37" s="75">
        <v>4574.0186688000003</v>
      </c>
      <c r="AG37" s="75">
        <v>480.93473742999998</v>
      </c>
      <c r="AH37" s="75">
        <v>664.99035716000003</v>
      </c>
      <c r="AI37" s="75">
        <v>12.623217201999999</v>
      </c>
      <c r="AJ37" s="75">
        <v>24.893432675</v>
      </c>
      <c r="AK37" s="75">
        <v>0.20272633179999999</v>
      </c>
      <c r="AL37" s="75">
        <v>13.058722595000001</v>
      </c>
      <c r="AM37" s="75">
        <v>13.058722595000001</v>
      </c>
      <c r="AN37" s="75">
        <v>0</v>
      </c>
      <c r="AO37" s="75">
        <v>0</v>
      </c>
      <c r="AP37" s="75">
        <v>0</v>
      </c>
      <c r="AQ37" s="75">
        <v>0</v>
      </c>
      <c r="AR37" s="75">
        <v>0</v>
      </c>
      <c r="AS37" s="75">
        <v>0</v>
      </c>
      <c r="AT37" s="75">
        <v>270.15158551000002</v>
      </c>
      <c r="AU37" s="75">
        <v>20.344568888000001</v>
      </c>
      <c r="AV37" s="75">
        <v>0</v>
      </c>
      <c r="AW37" s="75">
        <v>5.3981035999999998E-3</v>
      </c>
      <c r="AX37" s="75">
        <v>5.6413628584</v>
      </c>
      <c r="AY37" s="75">
        <v>0</v>
      </c>
      <c r="AZ37" s="75">
        <v>0</v>
      </c>
      <c r="BA37" s="75">
        <v>0</v>
      </c>
      <c r="BB37" s="75">
        <v>0</v>
      </c>
      <c r="BC37" s="75">
        <v>0</v>
      </c>
      <c r="BD37" s="75">
        <v>0</v>
      </c>
      <c r="BE37" s="75">
        <v>0</v>
      </c>
      <c r="BF37" s="75">
        <v>0</v>
      </c>
      <c r="BG37" s="75">
        <v>0</v>
      </c>
      <c r="BH37" s="75">
        <v>0</v>
      </c>
      <c r="BI37" s="75">
        <v>0.94685277999999995</v>
      </c>
      <c r="BJ37" s="75">
        <v>41.467294230999997</v>
      </c>
      <c r="BK37" s="75">
        <v>1.2821169278</v>
      </c>
      <c r="BL37" s="75">
        <v>200.46399172</v>
      </c>
      <c r="BM37" s="75">
        <v>0</v>
      </c>
      <c r="BN37" s="75">
        <v>1656.5345749999999</v>
      </c>
      <c r="BO37" s="75">
        <v>29.034257825000001</v>
      </c>
      <c r="BP37" s="75">
        <v>10.316070076000001</v>
      </c>
      <c r="BQ37" s="75">
        <v>619.18640601000004</v>
      </c>
      <c r="BR37" s="75">
        <v>95.377923562000007</v>
      </c>
      <c r="BS37" s="75">
        <v>1.7590381971</v>
      </c>
      <c r="BT37" s="75">
        <v>4.0793273545000002</v>
      </c>
      <c r="BU37" s="75">
        <v>86.405625619999995</v>
      </c>
      <c r="BV37" s="75">
        <v>41.363467968999998</v>
      </c>
      <c r="BW37" s="75">
        <v>8.2715879832999999</v>
      </c>
      <c r="BX37" s="75">
        <v>11.702954242000001</v>
      </c>
      <c r="BY37" s="75">
        <v>151.95042832999999</v>
      </c>
      <c r="BZ37" s="75">
        <v>376.94074628999999</v>
      </c>
      <c r="CA37" s="75">
        <v>28.410220567</v>
      </c>
      <c r="CB37" s="75">
        <v>65.884778148999999</v>
      </c>
      <c r="CC37" s="75">
        <v>15.587167481</v>
      </c>
      <c r="CD37" s="75">
        <v>1.2180765006000001</v>
      </c>
      <c r="CE37" s="75">
        <v>35.147912738000002</v>
      </c>
      <c r="CF37" s="75">
        <v>0</v>
      </c>
      <c r="CG37" s="75">
        <v>22.066562308999998</v>
      </c>
      <c r="CH37" s="75">
        <v>0</v>
      </c>
      <c r="CI37" s="75">
        <v>0</v>
      </c>
      <c r="CJ37" s="75">
        <v>1.0083589509999999</v>
      </c>
      <c r="CK37" s="75">
        <v>0</v>
      </c>
      <c r="CL37" s="75">
        <v>50.823664858999997</v>
      </c>
      <c r="CM37" s="75">
        <v>221.05118572000001</v>
      </c>
      <c r="CN37" s="75">
        <v>35.957594774999997</v>
      </c>
      <c r="CO37" s="75">
        <v>176.66546672000001</v>
      </c>
      <c r="CP37" s="75">
        <v>8.4281242204000009</v>
      </c>
      <c r="CQ37" s="75">
        <v>151.63764849</v>
      </c>
      <c r="CR37" s="75">
        <v>115.30817372</v>
      </c>
      <c r="CS37" s="75">
        <v>0</v>
      </c>
      <c r="CT37" s="75">
        <v>13.35036425</v>
      </c>
      <c r="CU37" s="75">
        <v>22.979110523999999</v>
      </c>
      <c r="CV37" s="75">
        <v>0</v>
      </c>
      <c r="CW37" s="75">
        <v>2450.0362189000002</v>
      </c>
      <c r="CX37" s="75">
        <v>87.920101751999994</v>
      </c>
      <c r="CY37" s="75">
        <v>462.42983126000001</v>
      </c>
      <c r="CZ37" s="75">
        <v>689.18120049000004</v>
      </c>
      <c r="DA37" s="75">
        <v>413.2349562</v>
      </c>
      <c r="DB37" s="75">
        <v>31.30012855</v>
      </c>
      <c r="DC37" s="75">
        <v>310.55269853999999</v>
      </c>
      <c r="DD37" s="75">
        <v>244.53876409</v>
      </c>
      <c r="DE37" s="75">
        <v>142.23970581</v>
      </c>
      <c r="DF37" s="75">
        <v>33.618035706999997</v>
      </c>
      <c r="DG37" s="75">
        <v>13.257341797</v>
      </c>
      <c r="DH37" s="75">
        <v>21.763454736</v>
      </c>
      <c r="DI37" s="75">
        <v>732.34953918999997</v>
      </c>
      <c r="DJ37" s="75">
        <v>139.93084949000001</v>
      </c>
      <c r="DK37" s="75">
        <v>592.41868969999996</v>
      </c>
    </row>
    <row r="38" spans="2:115" x14ac:dyDescent="0.3">
      <c r="B38" s="28" t="str">
        <f t="shared" si="0"/>
        <v>01</v>
      </c>
      <c r="C38" s="37" t="s">
        <v>65</v>
      </c>
      <c r="D38" s="37" t="s">
        <v>66</v>
      </c>
      <c r="E38" s="48">
        <v>1</v>
      </c>
      <c r="F38" s="48"/>
      <c r="H38" s="28" t="s">
        <v>77</v>
      </c>
      <c r="I38" s="37" t="s">
        <v>78</v>
      </c>
      <c r="J38" s="37">
        <v>69</v>
      </c>
      <c r="K38" s="72">
        <v>2213</v>
      </c>
      <c r="L38" s="72">
        <v>19815.821810000001</v>
      </c>
      <c r="M38" s="72">
        <v>37.579638752000001</v>
      </c>
      <c r="N38" s="72">
        <v>1625.8979807000001</v>
      </c>
      <c r="O38" s="72">
        <v>107.23790648000001</v>
      </c>
      <c r="P38" s="72">
        <v>438.96363079000002</v>
      </c>
      <c r="Q38" s="72">
        <v>0.51773977540000005</v>
      </c>
      <c r="R38" s="72">
        <v>0</v>
      </c>
      <c r="S38" s="72">
        <v>716.84860562999995</v>
      </c>
      <c r="T38" s="72">
        <v>10.856314663999999</v>
      </c>
      <c r="U38" s="72">
        <v>128.36611325000001</v>
      </c>
      <c r="V38" s="72">
        <v>26.645186366000001</v>
      </c>
      <c r="W38" s="72">
        <v>0</v>
      </c>
      <c r="X38" s="72">
        <v>8.1860738974</v>
      </c>
      <c r="Y38" s="72">
        <v>7.3557240000000001E-4</v>
      </c>
      <c r="Z38" s="72">
        <v>180.75984703</v>
      </c>
      <c r="AA38" s="72">
        <v>7.5158272268999999</v>
      </c>
      <c r="AB38" s="72">
        <v>0</v>
      </c>
      <c r="AC38" s="72">
        <v>0</v>
      </c>
      <c r="AD38" s="72">
        <v>0</v>
      </c>
      <c r="AE38" s="72">
        <v>10483.900016</v>
      </c>
      <c r="AF38" s="72">
        <v>8621.1147352000007</v>
      </c>
      <c r="AG38" s="72">
        <v>903.32884164999996</v>
      </c>
      <c r="AH38" s="72">
        <v>812.44395600999997</v>
      </c>
      <c r="AI38" s="72">
        <v>60.509194428000001</v>
      </c>
      <c r="AJ38" s="72">
        <v>85.712915652000007</v>
      </c>
      <c r="AK38" s="72">
        <v>0.79037294979999995</v>
      </c>
      <c r="AL38" s="72">
        <v>6.7312250895999997</v>
      </c>
      <c r="AM38" s="72">
        <v>2.7956189516999999</v>
      </c>
      <c r="AN38" s="72">
        <v>0</v>
      </c>
      <c r="AO38" s="72">
        <v>0</v>
      </c>
      <c r="AP38" s="72">
        <v>3.9356061378999998</v>
      </c>
      <c r="AQ38" s="72">
        <v>0</v>
      </c>
      <c r="AR38" s="72">
        <v>0</v>
      </c>
      <c r="AS38" s="72">
        <v>0</v>
      </c>
      <c r="AT38" s="72">
        <v>205.60560000000001</v>
      </c>
      <c r="AU38" s="72">
        <v>33.669256554</v>
      </c>
      <c r="AV38" s="72">
        <v>0</v>
      </c>
      <c r="AW38" s="72">
        <v>3.8822089000000001E-3</v>
      </c>
      <c r="AX38" s="72">
        <v>0.93744938450000004</v>
      </c>
      <c r="AY38" s="72">
        <v>0</v>
      </c>
      <c r="AZ38" s="72">
        <v>0</v>
      </c>
      <c r="BA38" s="72">
        <v>0</v>
      </c>
      <c r="BB38" s="72">
        <v>0</v>
      </c>
      <c r="BC38" s="72">
        <v>0</v>
      </c>
      <c r="BD38" s="72">
        <v>0</v>
      </c>
      <c r="BE38" s="72">
        <v>0</v>
      </c>
      <c r="BF38" s="72">
        <v>0</v>
      </c>
      <c r="BG38" s="72">
        <v>0</v>
      </c>
      <c r="BH38" s="72">
        <v>0.4682336265</v>
      </c>
      <c r="BI38" s="72">
        <v>2.4986451712000002</v>
      </c>
      <c r="BJ38" s="72">
        <v>0.88179681129999998</v>
      </c>
      <c r="BK38" s="72">
        <v>1.3382992717</v>
      </c>
      <c r="BL38" s="72">
        <v>165.80803696999999</v>
      </c>
      <c r="BM38" s="72">
        <v>0</v>
      </c>
      <c r="BN38" s="72">
        <v>2309.8329926000001</v>
      </c>
      <c r="BO38" s="72">
        <v>214.44785357000001</v>
      </c>
      <c r="BP38" s="72">
        <v>21.726353800999998</v>
      </c>
      <c r="BQ38" s="72">
        <v>660.45542661000002</v>
      </c>
      <c r="BR38" s="72">
        <v>134.84152270000001</v>
      </c>
      <c r="BS38" s="72">
        <v>1.2650653462999999</v>
      </c>
      <c r="BT38" s="72">
        <v>5.9616234876999998</v>
      </c>
      <c r="BU38" s="72">
        <v>103.68570222</v>
      </c>
      <c r="BV38" s="72">
        <v>16.373154798000002</v>
      </c>
      <c r="BW38" s="72">
        <v>0.84269517270000005</v>
      </c>
      <c r="BX38" s="72">
        <v>27.014796985</v>
      </c>
      <c r="BY38" s="72">
        <v>50.830796274999997</v>
      </c>
      <c r="BZ38" s="72">
        <v>537.81647267000005</v>
      </c>
      <c r="CA38" s="72">
        <v>24.248317892999999</v>
      </c>
      <c r="CB38" s="72">
        <v>34.878445356</v>
      </c>
      <c r="CC38" s="72">
        <v>14.559917055</v>
      </c>
      <c r="CD38" s="72">
        <v>0</v>
      </c>
      <c r="CE38" s="72">
        <v>435.51134413</v>
      </c>
      <c r="CF38" s="72">
        <v>0</v>
      </c>
      <c r="CG38" s="72">
        <v>0</v>
      </c>
      <c r="CH38" s="72">
        <v>0</v>
      </c>
      <c r="CI38" s="72">
        <v>0</v>
      </c>
      <c r="CJ38" s="72">
        <v>15.817084660000001</v>
      </c>
      <c r="CK38" s="72">
        <v>0</v>
      </c>
      <c r="CL38" s="72">
        <v>9.5564199115000008</v>
      </c>
      <c r="CM38" s="72">
        <v>136.26563124</v>
      </c>
      <c r="CN38" s="72">
        <v>13.048801247</v>
      </c>
      <c r="CO38" s="72">
        <v>58.819751599</v>
      </c>
      <c r="CP38" s="72">
        <v>64.397078397000001</v>
      </c>
      <c r="CQ38" s="72">
        <v>337.99513476999999</v>
      </c>
      <c r="CR38" s="72">
        <v>263.00949596999999</v>
      </c>
      <c r="CS38" s="72">
        <v>0</v>
      </c>
      <c r="CT38" s="72">
        <v>7.5438365047999998</v>
      </c>
      <c r="CU38" s="72">
        <v>67.441802292999995</v>
      </c>
      <c r="CV38" s="72">
        <v>0</v>
      </c>
      <c r="CW38" s="72">
        <v>4709.5932292999996</v>
      </c>
      <c r="CX38" s="72">
        <v>159.64743981000001</v>
      </c>
      <c r="CY38" s="72">
        <v>743.80983956</v>
      </c>
      <c r="CZ38" s="72">
        <v>1574.3514478</v>
      </c>
      <c r="DA38" s="72">
        <v>902.32830778000005</v>
      </c>
      <c r="DB38" s="72">
        <v>42.440343599000002</v>
      </c>
      <c r="DC38" s="72">
        <v>553.07309956999995</v>
      </c>
      <c r="DD38" s="72">
        <v>421.40480568999999</v>
      </c>
      <c r="DE38" s="72">
        <v>167.73179279999999</v>
      </c>
      <c r="DF38" s="72">
        <v>74.550041093000004</v>
      </c>
      <c r="DG38" s="72">
        <v>59.935315891999998</v>
      </c>
      <c r="DH38" s="72">
        <v>10.320795653999999</v>
      </c>
      <c r="DI38" s="72">
        <v>839.61742936999997</v>
      </c>
      <c r="DJ38" s="72">
        <v>139.81579073</v>
      </c>
      <c r="DK38" s="72">
        <v>699.80163863999996</v>
      </c>
    </row>
    <row r="39" spans="2:115" x14ac:dyDescent="0.3">
      <c r="B39" s="27" t="str">
        <f t="shared" si="0"/>
        <v>01</v>
      </c>
      <c r="C39" s="39" t="s">
        <v>67</v>
      </c>
      <c r="D39" s="39" t="s">
        <v>68</v>
      </c>
      <c r="E39" s="49">
        <v>63</v>
      </c>
      <c r="F39" s="49"/>
      <c r="H39" s="27" t="s">
        <v>404</v>
      </c>
      <c r="I39" s="39" t="s">
        <v>420</v>
      </c>
      <c r="J39" s="39" t="s">
        <v>436</v>
      </c>
      <c r="K39" s="75">
        <v>1499</v>
      </c>
      <c r="L39" s="75">
        <v>297.11426184999999</v>
      </c>
      <c r="M39" s="75" t="s">
        <v>436</v>
      </c>
      <c r="N39" s="75">
        <v>70.352154325000001</v>
      </c>
      <c r="O39" s="75">
        <v>61.406539989000002</v>
      </c>
      <c r="P39" s="75">
        <v>1.1686793072999999</v>
      </c>
      <c r="Q39" s="75">
        <v>0</v>
      </c>
      <c r="R39" s="75">
        <v>0</v>
      </c>
      <c r="S39" s="75">
        <v>7.0140975438000002</v>
      </c>
      <c r="T39" s="75">
        <v>5.2397889199999999E-2</v>
      </c>
      <c r="U39" s="75">
        <v>0.21426659100000001</v>
      </c>
      <c r="V39" s="75">
        <v>0.32512662799999997</v>
      </c>
      <c r="W39" s="75">
        <v>0</v>
      </c>
      <c r="X39" s="75">
        <v>6.8924198500000006E-2</v>
      </c>
      <c r="Y39" s="75">
        <v>4.9240999999999998E-5</v>
      </c>
      <c r="Z39" s="75">
        <v>3.18457802E-2</v>
      </c>
      <c r="AA39" s="75">
        <v>4.1788492400000002E-2</v>
      </c>
      <c r="AB39" s="75">
        <v>3.2494750000000003E-4</v>
      </c>
      <c r="AC39" s="75">
        <v>2.8113717100000001E-2</v>
      </c>
      <c r="AD39" s="75">
        <v>0</v>
      </c>
      <c r="AE39" s="75">
        <v>56.740939597999997</v>
      </c>
      <c r="AF39" s="75">
        <v>25.683656581000001</v>
      </c>
      <c r="AG39" s="75">
        <v>19.484412524</v>
      </c>
      <c r="AH39" s="75">
        <v>10.748921144000001</v>
      </c>
      <c r="AI39" s="75">
        <v>0.17229487439999999</v>
      </c>
      <c r="AJ39" s="75">
        <v>0.6153116085</v>
      </c>
      <c r="AK39" s="75">
        <v>3.6342866600000003E-2</v>
      </c>
      <c r="AL39" s="75">
        <v>10.832631487</v>
      </c>
      <c r="AM39" s="75">
        <v>2.4338220677</v>
      </c>
      <c r="AN39" s="75">
        <v>0</v>
      </c>
      <c r="AO39" s="75">
        <v>0</v>
      </c>
      <c r="AP39" s="75">
        <v>6.9635220697999998</v>
      </c>
      <c r="AQ39" s="75">
        <v>0</v>
      </c>
      <c r="AR39" s="75">
        <v>0</v>
      </c>
      <c r="AS39" s="75">
        <v>1.4352873496</v>
      </c>
      <c r="AT39" s="75">
        <v>8.2646808543999999</v>
      </c>
      <c r="AU39" s="75">
        <v>2.3384578670999998</v>
      </c>
      <c r="AV39" s="75">
        <v>2.2669028000000002E-3</v>
      </c>
      <c r="AW39" s="75">
        <v>2.6423480000000002E-4</v>
      </c>
      <c r="AX39" s="75">
        <v>4.4275399600000001E-2</v>
      </c>
      <c r="AY39" s="75">
        <v>9.26791E-2</v>
      </c>
      <c r="AZ39" s="75">
        <v>5.8500000000000002E-4</v>
      </c>
      <c r="BA39" s="75">
        <v>0.57550238470000004</v>
      </c>
      <c r="BB39" s="75">
        <v>0</v>
      </c>
      <c r="BC39" s="75">
        <v>0</v>
      </c>
      <c r="BD39" s="75">
        <v>1.0089328429</v>
      </c>
      <c r="BE39" s="75">
        <v>0</v>
      </c>
      <c r="BF39" s="75">
        <v>7.7096252200000007E-2</v>
      </c>
      <c r="BG39" s="75">
        <v>0</v>
      </c>
      <c r="BH39" s="75">
        <v>0</v>
      </c>
      <c r="BI39" s="75">
        <v>0.56112222099999998</v>
      </c>
      <c r="BJ39" s="75">
        <v>1.6217094898</v>
      </c>
      <c r="BK39" s="75">
        <v>2.5003376999999999E-3</v>
      </c>
      <c r="BL39" s="75">
        <v>1.9335829690999999</v>
      </c>
      <c r="BM39" s="75">
        <v>5.7058526999999998E-3</v>
      </c>
      <c r="BN39" s="75">
        <v>53.990918737000001</v>
      </c>
      <c r="BO39" s="75">
        <v>4.6527177435000002</v>
      </c>
      <c r="BP39" s="75">
        <v>0.53534677519999996</v>
      </c>
      <c r="BQ39" s="75">
        <v>18.880320824999998</v>
      </c>
      <c r="BR39" s="75">
        <v>0.81872720750000005</v>
      </c>
      <c r="BS39" s="75">
        <v>8.6104150899999995E-2</v>
      </c>
      <c r="BT39" s="75">
        <v>0.22579728830000001</v>
      </c>
      <c r="BU39" s="75">
        <v>13.568192513</v>
      </c>
      <c r="BV39" s="75">
        <v>0.1194951064</v>
      </c>
      <c r="BW39" s="75">
        <v>1.2198759110999999</v>
      </c>
      <c r="BX39" s="75">
        <v>2.4052391721999999</v>
      </c>
      <c r="BY39" s="75">
        <v>2.8296812220000001</v>
      </c>
      <c r="BZ39" s="75">
        <v>0.65959416289999995</v>
      </c>
      <c r="CA39" s="75">
        <v>0.69863381719999995</v>
      </c>
      <c r="CB39" s="75">
        <v>0</v>
      </c>
      <c r="CC39" s="75">
        <v>0</v>
      </c>
      <c r="CD39" s="75">
        <v>0</v>
      </c>
      <c r="CE39" s="75">
        <v>0</v>
      </c>
      <c r="CF39" s="75">
        <v>0</v>
      </c>
      <c r="CG39" s="75">
        <v>0.462596338</v>
      </c>
      <c r="CH39" s="75">
        <v>0.10136454759999999</v>
      </c>
      <c r="CI39" s="75">
        <v>2.6181495301000002</v>
      </c>
      <c r="CJ39" s="75">
        <v>3.7196407768999999</v>
      </c>
      <c r="CK39" s="75">
        <v>0</v>
      </c>
      <c r="CL39" s="75">
        <v>0.38944164930000003</v>
      </c>
      <c r="CM39" s="75">
        <v>5.9331576630000002</v>
      </c>
      <c r="CN39" s="75">
        <v>1.1870582503</v>
      </c>
      <c r="CO39" s="75">
        <v>4.5698535609000004</v>
      </c>
      <c r="CP39" s="75">
        <v>0.17624585179999999</v>
      </c>
      <c r="CQ39" s="75">
        <v>9.5321233083999992</v>
      </c>
      <c r="CR39" s="75">
        <v>7.7190273855999996</v>
      </c>
      <c r="CS39" s="75">
        <v>0</v>
      </c>
      <c r="CT39" s="75">
        <v>0.2402300949</v>
      </c>
      <c r="CU39" s="75">
        <v>1.5704292813</v>
      </c>
      <c r="CV39" s="75">
        <v>2.4365466000000001E-3</v>
      </c>
      <c r="CW39" s="75">
        <v>81.467655871999995</v>
      </c>
      <c r="CX39" s="75">
        <v>0.99326048320000004</v>
      </c>
      <c r="CY39" s="75">
        <v>9.5662989392999993</v>
      </c>
      <c r="CZ39" s="75">
        <v>16.629951358</v>
      </c>
      <c r="DA39" s="75">
        <v>11.891063979</v>
      </c>
      <c r="DB39" s="75">
        <v>14.069031731000001</v>
      </c>
      <c r="DC39" s="75">
        <v>10.934679289</v>
      </c>
      <c r="DD39" s="75">
        <v>7.4098243291000001</v>
      </c>
      <c r="DE39" s="75">
        <v>4.6626845663000003</v>
      </c>
      <c r="DF39" s="75">
        <v>3.6751155948999998</v>
      </c>
      <c r="DG39" s="75">
        <v>0.2981201772</v>
      </c>
      <c r="DH39" s="75">
        <v>1.3376254256</v>
      </c>
      <c r="DI39" s="75">
        <v>17.969719917999999</v>
      </c>
      <c r="DJ39" s="75">
        <v>1.5432493317</v>
      </c>
      <c r="DK39" s="75">
        <v>16.426470587000001</v>
      </c>
    </row>
    <row r="40" spans="2:115" x14ac:dyDescent="0.3">
      <c r="B40" s="28" t="str">
        <f t="shared" si="0"/>
        <v>01</v>
      </c>
      <c r="C40" s="37" t="s">
        <v>123</v>
      </c>
      <c r="D40" s="37" t="s">
        <v>124</v>
      </c>
      <c r="E40" s="48">
        <v>53</v>
      </c>
      <c r="F40" s="48"/>
      <c r="H40" s="28" t="s">
        <v>79</v>
      </c>
      <c r="I40" s="37" t="s">
        <v>80</v>
      </c>
      <c r="J40" s="37">
        <v>95</v>
      </c>
      <c r="K40" s="72">
        <v>1462</v>
      </c>
      <c r="L40" s="72">
        <v>8707.9392587000002</v>
      </c>
      <c r="M40" s="72">
        <v>22.948837209000001</v>
      </c>
      <c r="N40" s="72">
        <v>354.53704833</v>
      </c>
      <c r="O40" s="72">
        <v>9.2595042537999994</v>
      </c>
      <c r="P40" s="72">
        <v>28.936649193000001</v>
      </c>
      <c r="Q40" s="72">
        <v>0.77776461279999998</v>
      </c>
      <c r="R40" s="72">
        <v>1.5642646999999999E-3</v>
      </c>
      <c r="S40" s="72">
        <v>103.51994276000001</v>
      </c>
      <c r="T40" s="72">
        <v>0</v>
      </c>
      <c r="U40" s="72">
        <v>9.2403892607000007</v>
      </c>
      <c r="V40" s="72">
        <v>15.389277591999999</v>
      </c>
      <c r="W40" s="72">
        <v>0</v>
      </c>
      <c r="X40" s="72">
        <v>15.247471222</v>
      </c>
      <c r="Y40" s="72">
        <v>0.45387210059999999</v>
      </c>
      <c r="Z40" s="72">
        <v>146.33214948</v>
      </c>
      <c r="AA40" s="72">
        <v>23.572339466999999</v>
      </c>
      <c r="AB40" s="72">
        <v>0</v>
      </c>
      <c r="AC40" s="72">
        <v>1.8049210616</v>
      </c>
      <c r="AD40" s="72">
        <v>1.2030673E-3</v>
      </c>
      <c r="AE40" s="72">
        <v>3907.6781885999999</v>
      </c>
      <c r="AF40" s="72">
        <v>2658.2087602000001</v>
      </c>
      <c r="AG40" s="72">
        <v>714.53058835000002</v>
      </c>
      <c r="AH40" s="72">
        <v>509.67063084</v>
      </c>
      <c r="AI40" s="72">
        <v>9.6446041268999991</v>
      </c>
      <c r="AJ40" s="72">
        <v>14.878980093999999</v>
      </c>
      <c r="AK40" s="72">
        <v>0.74462497849999998</v>
      </c>
      <c r="AL40" s="72">
        <v>77.408305834000004</v>
      </c>
      <c r="AM40" s="72">
        <v>40.8569812</v>
      </c>
      <c r="AN40" s="72">
        <v>9.9446891741000005</v>
      </c>
      <c r="AO40" s="72">
        <v>0</v>
      </c>
      <c r="AP40" s="72">
        <v>1.1223906854000001</v>
      </c>
      <c r="AQ40" s="72">
        <v>0</v>
      </c>
      <c r="AR40" s="72">
        <v>0</v>
      </c>
      <c r="AS40" s="72">
        <v>25.484244774</v>
      </c>
      <c r="AT40" s="72">
        <v>216.96725003</v>
      </c>
      <c r="AU40" s="72">
        <v>25.892283848000002</v>
      </c>
      <c r="AV40" s="72">
        <v>1.8304863961</v>
      </c>
      <c r="AW40" s="72">
        <v>0</v>
      </c>
      <c r="AX40" s="72">
        <v>0.52897470349999998</v>
      </c>
      <c r="AY40" s="72">
        <v>1.1931725135</v>
      </c>
      <c r="AZ40" s="72">
        <v>0</v>
      </c>
      <c r="BA40" s="72">
        <v>15.491518677</v>
      </c>
      <c r="BB40" s="72">
        <v>0</v>
      </c>
      <c r="BC40" s="72">
        <v>0.19691579340000001</v>
      </c>
      <c r="BD40" s="72">
        <v>2.16230374E-2</v>
      </c>
      <c r="BE40" s="72">
        <v>1.0892213006</v>
      </c>
      <c r="BF40" s="72">
        <v>2.3311431899999999E-2</v>
      </c>
      <c r="BG40" s="72">
        <v>0</v>
      </c>
      <c r="BH40" s="72">
        <v>0</v>
      </c>
      <c r="BI40" s="72">
        <v>13.212382030000001</v>
      </c>
      <c r="BJ40" s="72">
        <v>35.138984350000001</v>
      </c>
      <c r="BK40" s="72">
        <v>0.1916988</v>
      </c>
      <c r="BL40" s="72">
        <v>122.15667714999999</v>
      </c>
      <c r="BM40" s="72">
        <v>0</v>
      </c>
      <c r="BN40" s="72">
        <v>1263.3533851</v>
      </c>
      <c r="BO40" s="72">
        <v>87.674432307000004</v>
      </c>
      <c r="BP40" s="72">
        <v>39.211673114</v>
      </c>
      <c r="BQ40" s="72">
        <v>526.43690633999995</v>
      </c>
      <c r="BR40" s="72">
        <v>23.778646884</v>
      </c>
      <c r="BS40" s="72">
        <v>0</v>
      </c>
      <c r="BT40" s="72">
        <v>12.253462624000001</v>
      </c>
      <c r="BU40" s="72">
        <v>203.82143238</v>
      </c>
      <c r="BV40" s="72">
        <v>15.069346725999999</v>
      </c>
      <c r="BW40" s="72">
        <v>6.0070156E-2</v>
      </c>
      <c r="BX40" s="72">
        <v>57.899678338999998</v>
      </c>
      <c r="BY40" s="72">
        <v>13.342147087000001</v>
      </c>
      <c r="BZ40" s="72">
        <v>85.439001434000005</v>
      </c>
      <c r="CA40" s="72">
        <v>76.056121273000002</v>
      </c>
      <c r="CB40" s="72">
        <v>2.6550522080999999</v>
      </c>
      <c r="CC40" s="72">
        <v>33.998690774000004</v>
      </c>
      <c r="CD40" s="72">
        <v>2.0079800544999999</v>
      </c>
      <c r="CE40" s="72">
        <v>1.07438981E-2</v>
      </c>
      <c r="CF40" s="72">
        <v>0</v>
      </c>
      <c r="CG40" s="72">
        <v>23.453224206000002</v>
      </c>
      <c r="CH40" s="72">
        <v>0</v>
      </c>
      <c r="CI40" s="72">
        <v>0.22952686480000001</v>
      </c>
      <c r="CJ40" s="72">
        <v>55.598783447000002</v>
      </c>
      <c r="CK40" s="72">
        <v>0</v>
      </c>
      <c r="CL40" s="72">
        <v>4.3564649448999999</v>
      </c>
      <c r="CM40" s="72">
        <v>114.17161267</v>
      </c>
      <c r="CN40" s="72">
        <v>13.684065929000001</v>
      </c>
      <c r="CO40" s="72">
        <v>99.054504510000001</v>
      </c>
      <c r="CP40" s="72">
        <v>1.4330422306999999</v>
      </c>
      <c r="CQ40" s="72">
        <v>118.47738459999999</v>
      </c>
      <c r="CR40" s="72">
        <v>94.679368768000003</v>
      </c>
      <c r="CS40" s="72">
        <v>3.9666681999999997E-3</v>
      </c>
      <c r="CT40" s="72">
        <v>9.5805982849000006</v>
      </c>
      <c r="CU40" s="72">
        <v>13.209098319000001</v>
      </c>
      <c r="CV40" s="72">
        <v>1.0043525598</v>
      </c>
      <c r="CW40" s="72">
        <v>2655.3460835999999</v>
      </c>
      <c r="CX40" s="72">
        <v>99.892169748000001</v>
      </c>
      <c r="CY40" s="72">
        <v>490.53776538</v>
      </c>
      <c r="CZ40" s="72">
        <v>603.76410464000003</v>
      </c>
      <c r="DA40" s="72">
        <v>399.55275892999998</v>
      </c>
      <c r="DB40" s="72">
        <v>64.621594385999998</v>
      </c>
      <c r="DC40" s="72">
        <v>462.04867223000002</v>
      </c>
      <c r="DD40" s="72">
        <v>282.00438065999998</v>
      </c>
      <c r="DE40" s="72">
        <v>131.26951</v>
      </c>
      <c r="DF40" s="72">
        <v>34.981498563999999</v>
      </c>
      <c r="DG40" s="72">
        <v>44.891535910000002</v>
      </c>
      <c r="DH40" s="72">
        <v>41.78209313</v>
      </c>
      <c r="DI40" s="72">
        <v>731.05486007000002</v>
      </c>
      <c r="DJ40" s="72">
        <v>98.980177557999994</v>
      </c>
      <c r="DK40" s="72">
        <v>632.07468251</v>
      </c>
    </row>
    <row r="41" spans="2:115" x14ac:dyDescent="0.3">
      <c r="B41" s="27" t="str">
        <f t="shared" si="0"/>
        <v>01</v>
      </c>
      <c r="C41" s="39" t="s">
        <v>125</v>
      </c>
      <c r="D41" s="39" t="s">
        <v>126</v>
      </c>
      <c r="E41" s="49">
        <v>2</v>
      </c>
      <c r="F41" s="49"/>
      <c r="H41" s="27" t="s">
        <v>457</v>
      </c>
      <c r="I41" s="39" t="s">
        <v>458</v>
      </c>
      <c r="J41" s="39" t="s">
        <v>436</v>
      </c>
      <c r="K41" s="75">
        <v>2021</v>
      </c>
      <c r="L41" s="75">
        <v>219.44280806</v>
      </c>
      <c r="M41" s="75" t="s">
        <v>436</v>
      </c>
      <c r="N41" s="75">
        <v>4.4695204562999997</v>
      </c>
      <c r="O41" s="75">
        <v>0.91924565970000005</v>
      </c>
      <c r="P41" s="75">
        <v>0.59287675959999997</v>
      </c>
      <c r="Q41" s="75">
        <v>0</v>
      </c>
      <c r="R41" s="75">
        <v>0</v>
      </c>
      <c r="S41" s="75">
        <v>2.3165298432000001</v>
      </c>
      <c r="T41" s="75">
        <v>0</v>
      </c>
      <c r="U41" s="75">
        <v>0.19208943000000001</v>
      </c>
      <c r="V41" s="75">
        <v>0.21273841269999999</v>
      </c>
      <c r="W41" s="75">
        <v>0</v>
      </c>
      <c r="X41" s="75">
        <v>1.0149256000000001E-2</v>
      </c>
      <c r="Y41" s="75">
        <v>3.0646535200000002E-2</v>
      </c>
      <c r="Z41" s="75">
        <v>0.1017451402</v>
      </c>
      <c r="AA41" s="75">
        <v>8.1576982699999995E-2</v>
      </c>
      <c r="AB41" s="75">
        <v>8.2992500000000002E-5</v>
      </c>
      <c r="AC41" s="75">
        <v>1.1839444500000001E-2</v>
      </c>
      <c r="AD41" s="75">
        <v>0</v>
      </c>
      <c r="AE41" s="75">
        <v>59.005803366000002</v>
      </c>
      <c r="AF41" s="75">
        <v>25.095786356000001</v>
      </c>
      <c r="AG41" s="75">
        <v>18.292279694000001</v>
      </c>
      <c r="AH41" s="75">
        <v>15.072398640999999</v>
      </c>
      <c r="AI41" s="75">
        <v>9.2329220500000003E-2</v>
      </c>
      <c r="AJ41" s="75">
        <v>0.40213323569999998</v>
      </c>
      <c r="AK41" s="75">
        <v>5.0876219700000003E-2</v>
      </c>
      <c r="AL41" s="75">
        <v>0.49773260990000001</v>
      </c>
      <c r="AM41" s="75">
        <v>5.6694382299999999E-2</v>
      </c>
      <c r="AN41" s="75">
        <v>0</v>
      </c>
      <c r="AO41" s="75">
        <v>0</v>
      </c>
      <c r="AP41" s="75">
        <v>5.2493600799999998E-2</v>
      </c>
      <c r="AQ41" s="75">
        <v>0</v>
      </c>
      <c r="AR41" s="75">
        <v>0</v>
      </c>
      <c r="AS41" s="75">
        <v>0.38854462690000002</v>
      </c>
      <c r="AT41" s="75">
        <v>12.636037961</v>
      </c>
      <c r="AU41" s="75">
        <v>1.9716627310999999</v>
      </c>
      <c r="AV41" s="75">
        <v>0</v>
      </c>
      <c r="AW41" s="75">
        <v>0</v>
      </c>
      <c r="AX41" s="75">
        <v>5.1011722999999998E-3</v>
      </c>
      <c r="AY41" s="75">
        <v>0.1229150363</v>
      </c>
      <c r="AZ41" s="75">
        <v>2.0250492999999998E-3</v>
      </c>
      <c r="BA41" s="75">
        <v>2.7536870000000001E-2</v>
      </c>
      <c r="BB41" s="75">
        <v>0.98710645019999999</v>
      </c>
      <c r="BC41" s="75">
        <v>0</v>
      </c>
      <c r="BD41" s="75">
        <v>0.56436770339999998</v>
      </c>
      <c r="BE41" s="75">
        <v>2.6482969499999998E-2</v>
      </c>
      <c r="BF41" s="75">
        <v>6.9459262800000005E-2</v>
      </c>
      <c r="BG41" s="75">
        <v>0</v>
      </c>
      <c r="BH41" s="75">
        <v>0</v>
      </c>
      <c r="BI41" s="75">
        <v>0.41191774689999999</v>
      </c>
      <c r="BJ41" s="75">
        <v>3.8820968262000002</v>
      </c>
      <c r="BK41" s="75">
        <v>3.3002157999999997E-2</v>
      </c>
      <c r="BL41" s="75">
        <v>4.4854377886999997</v>
      </c>
      <c r="BM41" s="75">
        <v>4.69261963E-2</v>
      </c>
      <c r="BN41" s="75">
        <v>62.839058676000001</v>
      </c>
      <c r="BO41" s="75">
        <v>4.3645339613000003</v>
      </c>
      <c r="BP41" s="75">
        <v>0.60134469840000004</v>
      </c>
      <c r="BQ41" s="75">
        <v>25.142503268999999</v>
      </c>
      <c r="BR41" s="75">
        <v>0.85306935039999998</v>
      </c>
      <c r="BS41" s="75">
        <v>0</v>
      </c>
      <c r="BT41" s="75">
        <v>0.1939603067</v>
      </c>
      <c r="BU41" s="75">
        <v>17.549821524999999</v>
      </c>
      <c r="BV41" s="75">
        <v>1.0600744852999999</v>
      </c>
      <c r="BW41" s="75">
        <v>0.84520671010000004</v>
      </c>
      <c r="BX41" s="75">
        <v>3.0565380222999998</v>
      </c>
      <c r="BY41" s="75">
        <v>0.31694068619999999</v>
      </c>
      <c r="BZ41" s="75">
        <v>0.38329017500000001</v>
      </c>
      <c r="CA41" s="75">
        <v>1.5103432671000001</v>
      </c>
      <c r="CB41" s="75">
        <v>0.6299378256</v>
      </c>
      <c r="CC41" s="75">
        <v>3.0894435899999999E-2</v>
      </c>
      <c r="CD41" s="75">
        <v>1.10000785E-2</v>
      </c>
      <c r="CE41" s="75">
        <v>3.98254844E-2</v>
      </c>
      <c r="CF41" s="75">
        <v>1.11970978E-2</v>
      </c>
      <c r="CG41" s="75">
        <v>1.9905202952000001</v>
      </c>
      <c r="CH41" s="75">
        <v>0</v>
      </c>
      <c r="CI41" s="75">
        <v>1.0554115385</v>
      </c>
      <c r="CJ41" s="75">
        <v>2.9897419597999999</v>
      </c>
      <c r="CK41" s="75">
        <v>0</v>
      </c>
      <c r="CL41" s="75">
        <v>0.20290350439999999</v>
      </c>
      <c r="CM41" s="75">
        <v>3.2128834908999999</v>
      </c>
      <c r="CN41" s="75">
        <v>0.5405194217</v>
      </c>
      <c r="CO41" s="75">
        <v>2.6070384709000001</v>
      </c>
      <c r="CP41" s="75">
        <v>6.5325598400000004E-2</v>
      </c>
      <c r="CQ41" s="75">
        <v>4.8397295691000002</v>
      </c>
      <c r="CR41" s="75">
        <v>3.9067317821</v>
      </c>
      <c r="CS41" s="75">
        <v>0</v>
      </c>
      <c r="CT41" s="75">
        <v>0.30116980209999999</v>
      </c>
      <c r="CU41" s="75">
        <v>0.62546770110000005</v>
      </c>
      <c r="CV41" s="75">
        <v>6.3602837999999998E-3</v>
      </c>
      <c r="CW41" s="75">
        <v>71.942041934000002</v>
      </c>
      <c r="CX41" s="75">
        <v>1.1627538786</v>
      </c>
      <c r="CY41" s="75">
        <v>8.9911168233000005</v>
      </c>
      <c r="CZ41" s="75">
        <v>13.316265378000001</v>
      </c>
      <c r="DA41" s="75">
        <v>10.552471515000001</v>
      </c>
      <c r="DB41" s="75">
        <v>6.0931174873999998</v>
      </c>
      <c r="DC41" s="75">
        <v>13.896552826000001</v>
      </c>
      <c r="DD41" s="75">
        <v>7.6001879881000001</v>
      </c>
      <c r="DE41" s="75">
        <v>4.6271442933999998</v>
      </c>
      <c r="DF41" s="75">
        <v>3.9186953770000001</v>
      </c>
      <c r="DG41" s="75">
        <v>1.0350003647999999</v>
      </c>
      <c r="DH41" s="75">
        <v>0.74873600159999998</v>
      </c>
      <c r="DI41" s="75">
        <v>17.720565668999999</v>
      </c>
      <c r="DJ41" s="75">
        <v>2.4883020773000002</v>
      </c>
      <c r="DK41" s="75">
        <v>15.232263592000001</v>
      </c>
    </row>
    <row r="42" spans="2:115" x14ac:dyDescent="0.3">
      <c r="B42" s="28" t="str">
        <f t="shared" ref="B42:B72" si="1">LEFT(C42,2)</f>
        <v>01</v>
      </c>
      <c r="C42" s="37" t="s">
        <v>403</v>
      </c>
      <c r="D42" s="37" t="s">
        <v>419</v>
      </c>
      <c r="E42" s="48"/>
      <c r="F42" s="48">
        <v>160</v>
      </c>
      <c r="H42" s="28" t="s">
        <v>81</v>
      </c>
      <c r="I42" s="37" t="s">
        <v>82</v>
      </c>
      <c r="J42" s="37">
        <v>88</v>
      </c>
      <c r="K42" s="72">
        <v>2001</v>
      </c>
      <c r="L42" s="72">
        <v>8664.2895552000009</v>
      </c>
      <c r="M42" s="72">
        <v>26.401008753999999</v>
      </c>
      <c r="N42" s="72">
        <v>493.20247339000002</v>
      </c>
      <c r="O42" s="72">
        <v>24.889988771999999</v>
      </c>
      <c r="P42" s="72">
        <v>54.048304141999999</v>
      </c>
      <c r="Q42" s="72">
        <v>0.2830774003</v>
      </c>
      <c r="R42" s="72">
        <v>1.97471486E-2</v>
      </c>
      <c r="S42" s="72">
        <v>107.06838573</v>
      </c>
      <c r="T42" s="72">
        <v>0.28697049569999999</v>
      </c>
      <c r="U42" s="72">
        <v>2.0402013588000001</v>
      </c>
      <c r="V42" s="72">
        <v>117.52591809</v>
      </c>
      <c r="W42" s="72">
        <v>11.276030004000001</v>
      </c>
      <c r="X42" s="72">
        <v>19.569246883000002</v>
      </c>
      <c r="Y42" s="72">
        <v>3.0277743269999999</v>
      </c>
      <c r="Z42" s="72">
        <v>119.70002572</v>
      </c>
      <c r="AA42" s="72">
        <v>15.009861678</v>
      </c>
      <c r="AB42" s="72">
        <v>12.739941011000001</v>
      </c>
      <c r="AC42" s="72">
        <v>5.7138846317</v>
      </c>
      <c r="AD42" s="72">
        <v>3.1159919000000001E-3</v>
      </c>
      <c r="AE42" s="72">
        <v>3564.9361574</v>
      </c>
      <c r="AF42" s="72">
        <v>1985.8279585</v>
      </c>
      <c r="AG42" s="72">
        <v>784.71530609000001</v>
      </c>
      <c r="AH42" s="72">
        <v>750.41292825000005</v>
      </c>
      <c r="AI42" s="72">
        <v>7.6453075504000001</v>
      </c>
      <c r="AJ42" s="72">
        <v>35.857147083000001</v>
      </c>
      <c r="AK42" s="72">
        <v>0.4775099303</v>
      </c>
      <c r="AL42" s="72">
        <v>54.232603456</v>
      </c>
      <c r="AM42" s="72">
        <v>38.713599201999997</v>
      </c>
      <c r="AN42" s="72">
        <v>6.1957617766000004</v>
      </c>
      <c r="AO42" s="72">
        <v>0</v>
      </c>
      <c r="AP42" s="72">
        <v>9.3232424773000009</v>
      </c>
      <c r="AQ42" s="72">
        <v>0</v>
      </c>
      <c r="AR42" s="72">
        <v>0</v>
      </c>
      <c r="AS42" s="72">
        <v>0</v>
      </c>
      <c r="AT42" s="72">
        <v>175.24866177000001</v>
      </c>
      <c r="AU42" s="72">
        <v>13.529816921</v>
      </c>
      <c r="AV42" s="72">
        <v>1.237361242</v>
      </c>
      <c r="AW42" s="72">
        <v>0.1779598285</v>
      </c>
      <c r="AX42" s="72">
        <v>0.96264991889999996</v>
      </c>
      <c r="AY42" s="72">
        <v>4.2036523140000002</v>
      </c>
      <c r="AZ42" s="72">
        <v>0</v>
      </c>
      <c r="BA42" s="72">
        <v>31.871933851000001</v>
      </c>
      <c r="BB42" s="72">
        <v>0</v>
      </c>
      <c r="BC42" s="72">
        <v>1.0214319965000001</v>
      </c>
      <c r="BD42" s="72">
        <v>0</v>
      </c>
      <c r="BE42" s="72">
        <v>0.21194826589999999</v>
      </c>
      <c r="BF42" s="72">
        <v>0</v>
      </c>
      <c r="BG42" s="72">
        <v>0</v>
      </c>
      <c r="BH42" s="72">
        <v>0</v>
      </c>
      <c r="BI42" s="72">
        <v>10.525134826</v>
      </c>
      <c r="BJ42" s="72">
        <v>44.574701021000003</v>
      </c>
      <c r="BK42" s="72">
        <v>0.56216372459999997</v>
      </c>
      <c r="BL42" s="72">
        <v>66.316880029999993</v>
      </c>
      <c r="BM42" s="72">
        <v>5.3027827200000002E-2</v>
      </c>
      <c r="BN42" s="72">
        <v>1060.1530052000001</v>
      </c>
      <c r="BO42" s="72">
        <v>114.65885833999999</v>
      </c>
      <c r="BP42" s="72">
        <v>26.274311265000001</v>
      </c>
      <c r="BQ42" s="72">
        <v>390.29008044</v>
      </c>
      <c r="BR42" s="72">
        <v>7.4193702886999997</v>
      </c>
      <c r="BS42" s="72">
        <v>0.10413207250000001</v>
      </c>
      <c r="BT42" s="72">
        <v>18.379749112999999</v>
      </c>
      <c r="BU42" s="72">
        <v>190.49063572</v>
      </c>
      <c r="BV42" s="72">
        <v>13.309744314</v>
      </c>
      <c r="BW42" s="72">
        <v>4.5562584631999998</v>
      </c>
      <c r="BX42" s="72">
        <v>70.700773420000004</v>
      </c>
      <c r="BY42" s="72">
        <v>0.38018009019999999</v>
      </c>
      <c r="BZ42" s="72">
        <v>0.77299132049999997</v>
      </c>
      <c r="CA42" s="72">
        <v>54.780432492000003</v>
      </c>
      <c r="CB42" s="72">
        <v>31.681517874000001</v>
      </c>
      <c r="CC42" s="72">
        <v>36.331593849000001</v>
      </c>
      <c r="CD42" s="72">
        <v>5.1826866100000001E-2</v>
      </c>
      <c r="CE42" s="72">
        <v>6.2050772765</v>
      </c>
      <c r="CF42" s="72">
        <v>4.7186738686999998</v>
      </c>
      <c r="CG42" s="72">
        <v>42.273604401</v>
      </c>
      <c r="CH42" s="72">
        <v>0</v>
      </c>
      <c r="CI42" s="72">
        <v>2.7319808041</v>
      </c>
      <c r="CJ42" s="72">
        <v>39.767672118</v>
      </c>
      <c r="CK42" s="72">
        <v>0</v>
      </c>
      <c r="CL42" s="72">
        <v>4.2735408035000004</v>
      </c>
      <c r="CM42" s="72">
        <v>38.342991720000001</v>
      </c>
      <c r="CN42" s="72">
        <v>20.418503319999999</v>
      </c>
      <c r="CO42" s="72">
        <v>7.4815973479000002</v>
      </c>
      <c r="CP42" s="72">
        <v>10.442891053</v>
      </c>
      <c r="CQ42" s="72">
        <v>196.79040646999999</v>
      </c>
      <c r="CR42" s="72">
        <v>154.47352563999999</v>
      </c>
      <c r="CS42" s="72">
        <v>5.9803470000000002E-4</v>
      </c>
      <c r="CT42" s="72">
        <v>15.706732887999999</v>
      </c>
      <c r="CU42" s="72">
        <v>26.359731296</v>
      </c>
      <c r="CV42" s="72">
        <v>0.249818605</v>
      </c>
      <c r="CW42" s="72">
        <v>3081.3832557999999</v>
      </c>
      <c r="CX42" s="72">
        <v>135.21090050999999</v>
      </c>
      <c r="CY42" s="72">
        <v>557.84766437999997</v>
      </c>
      <c r="CZ42" s="72">
        <v>729.02946757999996</v>
      </c>
      <c r="DA42" s="72">
        <v>474.40700867999999</v>
      </c>
      <c r="DB42" s="72">
        <v>69.106141879000006</v>
      </c>
      <c r="DC42" s="72">
        <v>470.38907030000001</v>
      </c>
      <c r="DD42" s="72">
        <v>283.25081181000002</v>
      </c>
      <c r="DE42" s="72">
        <v>249.57314804999999</v>
      </c>
      <c r="DF42" s="72">
        <v>47.129095483</v>
      </c>
      <c r="DG42" s="72">
        <v>25.157278991999998</v>
      </c>
      <c r="DH42" s="72">
        <v>40.282668164999997</v>
      </c>
      <c r="DI42" s="72">
        <v>654.51414093000005</v>
      </c>
      <c r="DJ42" s="72">
        <v>63.626517542000002</v>
      </c>
      <c r="DK42" s="72">
        <v>590.88762338000004</v>
      </c>
    </row>
    <row r="43" spans="2:115" x14ac:dyDescent="0.3">
      <c r="B43" s="27" t="str">
        <f t="shared" si="1"/>
        <v>01</v>
      </c>
      <c r="C43" s="39" t="s">
        <v>117</v>
      </c>
      <c r="D43" s="39" t="s">
        <v>118</v>
      </c>
      <c r="E43" s="49">
        <v>69</v>
      </c>
      <c r="F43" s="49"/>
      <c r="H43" s="27" t="s">
        <v>83</v>
      </c>
      <c r="I43" s="39" t="s">
        <v>84</v>
      </c>
      <c r="J43" s="39">
        <v>53</v>
      </c>
      <c r="K43" s="75">
        <v>1607</v>
      </c>
      <c r="L43" s="75">
        <v>11553.743573</v>
      </c>
      <c r="M43" s="75">
        <v>35.178197064999999</v>
      </c>
      <c r="N43" s="75">
        <v>931.7315251</v>
      </c>
      <c r="O43" s="75">
        <v>63.646035281000003</v>
      </c>
      <c r="P43" s="75">
        <v>93.504315966999997</v>
      </c>
      <c r="Q43" s="75">
        <v>0.49448672599999999</v>
      </c>
      <c r="R43" s="75">
        <v>0.33957049280000001</v>
      </c>
      <c r="S43" s="75">
        <v>260.24211939999998</v>
      </c>
      <c r="T43" s="75">
        <v>0</v>
      </c>
      <c r="U43" s="75">
        <v>70.184845296999995</v>
      </c>
      <c r="V43" s="75">
        <v>56.449861399</v>
      </c>
      <c r="W43" s="75">
        <v>0</v>
      </c>
      <c r="X43" s="75">
        <v>10.031053228999999</v>
      </c>
      <c r="Y43" s="75">
        <v>0.98948237419999996</v>
      </c>
      <c r="Z43" s="75">
        <v>322.79381740999997</v>
      </c>
      <c r="AA43" s="75">
        <v>15.504614999999999</v>
      </c>
      <c r="AB43" s="75">
        <v>37.031715155999997</v>
      </c>
      <c r="AC43" s="75">
        <v>0.34825429959999998</v>
      </c>
      <c r="AD43" s="75">
        <v>0.1713530701</v>
      </c>
      <c r="AE43" s="75">
        <v>4014.6635835000002</v>
      </c>
      <c r="AF43" s="75">
        <v>2399.6772036000002</v>
      </c>
      <c r="AG43" s="75">
        <v>903.60303443999999</v>
      </c>
      <c r="AH43" s="75">
        <v>662.46994308000001</v>
      </c>
      <c r="AI43" s="75">
        <v>9.5889507340000009</v>
      </c>
      <c r="AJ43" s="75">
        <v>38.064722736999997</v>
      </c>
      <c r="AK43" s="75">
        <v>1.2597289486000001</v>
      </c>
      <c r="AL43" s="75">
        <v>140.57381595000001</v>
      </c>
      <c r="AM43" s="75">
        <v>17.983302256000002</v>
      </c>
      <c r="AN43" s="75">
        <v>62.854391231999998</v>
      </c>
      <c r="AO43" s="75">
        <v>0</v>
      </c>
      <c r="AP43" s="75">
        <v>59.736122459999997</v>
      </c>
      <c r="AQ43" s="75">
        <v>0</v>
      </c>
      <c r="AR43" s="75">
        <v>0</v>
      </c>
      <c r="AS43" s="75">
        <v>0</v>
      </c>
      <c r="AT43" s="75">
        <v>662.19065130000001</v>
      </c>
      <c r="AU43" s="75">
        <v>34.855984888000002</v>
      </c>
      <c r="AV43" s="75">
        <v>0.77076741869999998</v>
      </c>
      <c r="AW43" s="75">
        <v>1.8132599999999999E-4</v>
      </c>
      <c r="AX43" s="75">
        <v>0</v>
      </c>
      <c r="AY43" s="75">
        <v>1.0293277E-2</v>
      </c>
      <c r="AZ43" s="75">
        <v>0</v>
      </c>
      <c r="BA43" s="75">
        <v>14.755562545</v>
      </c>
      <c r="BB43" s="75">
        <v>332.34268967999998</v>
      </c>
      <c r="BC43" s="75">
        <v>0</v>
      </c>
      <c r="BD43" s="75">
        <v>0.92982712290000002</v>
      </c>
      <c r="BE43" s="75">
        <v>0.35923253379999998</v>
      </c>
      <c r="BF43" s="75">
        <v>0</v>
      </c>
      <c r="BG43" s="75">
        <v>0</v>
      </c>
      <c r="BH43" s="75">
        <v>0</v>
      </c>
      <c r="BI43" s="75">
        <v>39.073023622999997</v>
      </c>
      <c r="BJ43" s="75">
        <v>54.133317697000003</v>
      </c>
      <c r="BK43" s="75">
        <v>3.0928578403999998</v>
      </c>
      <c r="BL43" s="75">
        <v>181.86691335</v>
      </c>
      <c r="BM43" s="75">
        <v>0</v>
      </c>
      <c r="BN43" s="75">
        <v>1661.9008343999999</v>
      </c>
      <c r="BO43" s="75">
        <v>69.922547437000006</v>
      </c>
      <c r="BP43" s="75">
        <v>37.117361469000002</v>
      </c>
      <c r="BQ43" s="75">
        <v>774.12669751999999</v>
      </c>
      <c r="BR43" s="75">
        <v>35.004309229</v>
      </c>
      <c r="BS43" s="75">
        <v>5.9087313500000002E-2</v>
      </c>
      <c r="BT43" s="75">
        <v>21.247752730999999</v>
      </c>
      <c r="BU43" s="75">
        <v>317.09369578000002</v>
      </c>
      <c r="BV43" s="75">
        <v>33.978851677000002</v>
      </c>
      <c r="BW43" s="75">
        <v>1.8554709924999999</v>
      </c>
      <c r="BX43" s="75">
        <v>95.061309835000003</v>
      </c>
      <c r="BY43" s="75">
        <v>0</v>
      </c>
      <c r="BZ43" s="75">
        <v>36.596417666000001</v>
      </c>
      <c r="CA43" s="75">
        <v>72.116332615999994</v>
      </c>
      <c r="CB43" s="75">
        <v>0</v>
      </c>
      <c r="CC43" s="75">
        <v>23.887760528000001</v>
      </c>
      <c r="CD43" s="75">
        <v>0</v>
      </c>
      <c r="CE43" s="75">
        <v>0</v>
      </c>
      <c r="CF43" s="75">
        <v>0</v>
      </c>
      <c r="CG43" s="75">
        <v>37.894113416000003</v>
      </c>
      <c r="CH43" s="75">
        <v>0</v>
      </c>
      <c r="CI43" s="75">
        <v>1.9243686009000001</v>
      </c>
      <c r="CJ43" s="75">
        <v>103.04653467</v>
      </c>
      <c r="CK43" s="75">
        <v>0</v>
      </c>
      <c r="CL43" s="75">
        <v>0.96822288710000004</v>
      </c>
      <c r="CM43" s="75">
        <v>53.562398272000003</v>
      </c>
      <c r="CN43" s="75">
        <v>23.564784917000001</v>
      </c>
      <c r="CO43" s="75">
        <v>14.772922417</v>
      </c>
      <c r="CP43" s="75">
        <v>15.224690938</v>
      </c>
      <c r="CQ43" s="75">
        <v>198.26021102000001</v>
      </c>
      <c r="CR43" s="75">
        <v>116.59826646</v>
      </c>
      <c r="CS43" s="75">
        <v>2.6157314000000002E-3</v>
      </c>
      <c r="CT43" s="75">
        <v>54.659819335000002</v>
      </c>
      <c r="CU43" s="75">
        <v>25.597473681</v>
      </c>
      <c r="CV43" s="75">
        <v>1.4020358101999999</v>
      </c>
      <c r="CW43" s="75">
        <v>3890.8605535000002</v>
      </c>
      <c r="CX43" s="75">
        <v>145.25291017999999</v>
      </c>
      <c r="CY43" s="75">
        <v>745.42728113999999</v>
      </c>
      <c r="CZ43" s="75">
        <v>891.31838579999999</v>
      </c>
      <c r="DA43" s="75">
        <v>587.83798680999996</v>
      </c>
      <c r="DB43" s="75">
        <v>67.843742468000002</v>
      </c>
      <c r="DC43" s="75">
        <v>674.40091856000004</v>
      </c>
      <c r="DD43" s="75">
        <v>400.38318622999998</v>
      </c>
      <c r="DE43" s="75">
        <v>218.74542787999999</v>
      </c>
      <c r="DF43" s="75">
        <v>55.472929147000002</v>
      </c>
      <c r="DG43" s="75">
        <v>60.145299346000002</v>
      </c>
      <c r="DH43" s="75">
        <v>44.032485913999999</v>
      </c>
      <c r="DI43" s="75">
        <v>971.43878248999999</v>
      </c>
      <c r="DJ43" s="75">
        <v>125.69672521</v>
      </c>
      <c r="DK43" s="75">
        <v>845.74205728000004</v>
      </c>
    </row>
    <row r="44" spans="2:115" x14ac:dyDescent="0.3">
      <c r="B44" s="28" t="str">
        <f t="shared" si="1"/>
        <v>01</v>
      </c>
      <c r="C44" s="37" t="s">
        <v>119</v>
      </c>
      <c r="D44" s="37" t="s">
        <v>120</v>
      </c>
      <c r="E44" s="48">
        <v>7</v>
      </c>
      <c r="F44" s="48"/>
      <c r="H44" s="28" t="s">
        <v>405</v>
      </c>
      <c r="I44" s="37" t="s">
        <v>421</v>
      </c>
      <c r="J44" s="37" t="s">
        <v>436</v>
      </c>
      <c r="K44" s="72">
        <v>539</v>
      </c>
      <c r="L44" s="72">
        <v>259.48827125000003</v>
      </c>
      <c r="M44" s="72" t="s">
        <v>436</v>
      </c>
      <c r="N44" s="72">
        <v>5.3559946733999997</v>
      </c>
      <c r="O44" s="72">
        <v>0</v>
      </c>
      <c r="P44" s="72">
        <v>0.1814503069</v>
      </c>
      <c r="Q44" s="72">
        <v>0</v>
      </c>
      <c r="R44" s="72">
        <v>0</v>
      </c>
      <c r="S44" s="72">
        <v>1.8350323401999999</v>
      </c>
      <c r="T44" s="72">
        <v>0</v>
      </c>
      <c r="U44" s="72">
        <v>1.48394323E-2</v>
      </c>
      <c r="V44" s="72">
        <v>2.8878708354999998</v>
      </c>
      <c r="W44" s="72">
        <v>0</v>
      </c>
      <c r="X44" s="72">
        <v>1.85778973E-2</v>
      </c>
      <c r="Y44" s="72">
        <v>2.9458146300000002E-2</v>
      </c>
      <c r="Z44" s="72">
        <v>0.16702232259999999</v>
      </c>
      <c r="AA44" s="72">
        <v>4.6855341299999999E-2</v>
      </c>
      <c r="AB44" s="72">
        <v>5.5792664000000004E-3</v>
      </c>
      <c r="AC44" s="72">
        <v>0.16930878460000001</v>
      </c>
      <c r="AD44" s="72">
        <v>0</v>
      </c>
      <c r="AE44" s="72">
        <v>86.816792207999995</v>
      </c>
      <c r="AF44" s="72">
        <v>37.528010176000002</v>
      </c>
      <c r="AG44" s="72">
        <v>19.359924834000001</v>
      </c>
      <c r="AH44" s="72">
        <v>29.364419249000001</v>
      </c>
      <c r="AI44" s="72">
        <v>0.1860733711</v>
      </c>
      <c r="AJ44" s="72">
        <v>0.3710393709</v>
      </c>
      <c r="AK44" s="72">
        <v>7.3252072000000003E-3</v>
      </c>
      <c r="AL44" s="72">
        <v>0.1361053321</v>
      </c>
      <c r="AM44" s="72">
        <v>7.2555207699999999E-2</v>
      </c>
      <c r="AN44" s="72">
        <v>0</v>
      </c>
      <c r="AO44" s="72">
        <v>0</v>
      </c>
      <c r="AP44" s="72">
        <v>6.3550124400000005E-2</v>
      </c>
      <c r="AQ44" s="72">
        <v>0</v>
      </c>
      <c r="AR44" s="72">
        <v>0</v>
      </c>
      <c r="AS44" s="72">
        <v>0</v>
      </c>
      <c r="AT44" s="72">
        <v>17.634949138</v>
      </c>
      <c r="AU44" s="72">
        <v>1.8943717357000001</v>
      </c>
      <c r="AV44" s="72">
        <v>0</v>
      </c>
      <c r="AW44" s="72">
        <v>2.107015E-4</v>
      </c>
      <c r="AX44" s="72">
        <v>0.29560246880000002</v>
      </c>
      <c r="AY44" s="72">
        <v>0.18817727040000001</v>
      </c>
      <c r="AZ44" s="72">
        <v>2.9132416999999998E-3</v>
      </c>
      <c r="BA44" s="72">
        <v>6.8968051399999994E-2</v>
      </c>
      <c r="BB44" s="72">
        <v>4.7172216292</v>
      </c>
      <c r="BC44" s="72">
        <v>0</v>
      </c>
      <c r="BD44" s="72">
        <v>0.14709192030000001</v>
      </c>
      <c r="BE44" s="72">
        <v>0</v>
      </c>
      <c r="BF44" s="72">
        <v>8.3324113500000005E-2</v>
      </c>
      <c r="BG44" s="72">
        <v>0</v>
      </c>
      <c r="BH44" s="72">
        <v>0</v>
      </c>
      <c r="BI44" s="72">
        <v>0.19983728000000001</v>
      </c>
      <c r="BJ44" s="72">
        <v>4.2117241609000002</v>
      </c>
      <c r="BK44" s="72">
        <v>0</v>
      </c>
      <c r="BL44" s="72">
        <v>5.8228779101999999</v>
      </c>
      <c r="BM44" s="72">
        <v>2.6286546E-3</v>
      </c>
      <c r="BN44" s="72">
        <v>60.930337100000003</v>
      </c>
      <c r="BO44" s="72">
        <v>1.7883649986000001</v>
      </c>
      <c r="BP44" s="72">
        <v>0.2789388605</v>
      </c>
      <c r="BQ44" s="72">
        <v>27.528717828000001</v>
      </c>
      <c r="BR44" s="72">
        <v>1.8498525279</v>
      </c>
      <c r="BS44" s="72">
        <v>6.8659655599999994E-2</v>
      </c>
      <c r="BT44" s="72">
        <v>0.1583004912</v>
      </c>
      <c r="BU44" s="72">
        <v>15.967893847999999</v>
      </c>
      <c r="BV44" s="72">
        <v>1.5862793111</v>
      </c>
      <c r="BW44" s="72">
        <v>1.8747284499999999E-2</v>
      </c>
      <c r="BX44" s="72">
        <v>4.8747488277000004</v>
      </c>
      <c r="BY44" s="72">
        <v>3.2276491499999997E-2</v>
      </c>
      <c r="BZ44" s="72">
        <v>0.77681126749999996</v>
      </c>
      <c r="CA44" s="72">
        <v>0.32750299710000003</v>
      </c>
      <c r="CB44" s="72">
        <v>1.2441323366000001</v>
      </c>
      <c r="CC44" s="72">
        <v>0</v>
      </c>
      <c r="CD44" s="72">
        <v>0</v>
      </c>
      <c r="CE44" s="72">
        <v>0</v>
      </c>
      <c r="CF44" s="72">
        <v>0</v>
      </c>
      <c r="CG44" s="72">
        <v>0.81113450499999995</v>
      </c>
      <c r="CH44" s="72">
        <v>0</v>
      </c>
      <c r="CI44" s="72">
        <v>0.27677399679999998</v>
      </c>
      <c r="CJ44" s="72">
        <v>3.2611460640000001</v>
      </c>
      <c r="CK44" s="72">
        <v>0</v>
      </c>
      <c r="CL44" s="72">
        <v>8.0055807399999998E-2</v>
      </c>
      <c r="CM44" s="72">
        <v>5.6673775704000002</v>
      </c>
      <c r="CN44" s="72">
        <v>0.70810635389999999</v>
      </c>
      <c r="CO44" s="72">
        <v>4.9451733905999999</v>
      </c>
      <c r="CP44" s="72">
        <v>1.4097826000000001E-2</v>
      </c>
      <c r="CQ44" s="72">
        <v>3.0029228318999999</v>
      </c>
      <c r="CR44" s="72">
        <v>2.2505670390999999</v>
      </c>
      <c r="CS44" s="72">
        <v>0</v>
      </c>
      <c r="CT44" s="72">
        <v>0.4414755528</v>
      </c>
      <c r="CU44" s="72">
        <v>0.3045858072</v>
      </c>
      <c r="CV44" s="72">
        <v>6.2944328999999999E-3</v>
      </c>
      <c r="CW44" s="72">
        <v>79.943792396999996</v>
      </c>
      <c r="CX44" s="72">
        <v>1.1753599709</v>
      </c>
      <c r="CY44" s="72">
        <v>10.169864079</v>
      </c>
      <c r="CZ44" s="72">
        <v>16.066213734000002</v>
      </c>
      <c r="DA44" s="72">
        <v>10.704219978999999</v>
      </c>
      <c r="DB44" s="72">
        <v>3.3414669907999999</v>
      </c>
      <c r="DC44" s="72">
        <v>17.737458745000001</v>
      </c>
      <c r="DD44" s="72">
        <v>9.2615724336999996</v>
      </c>
      <c r="DE44" s="72">
        <v>5.2512521317000003</v>
      </c>
      <c r="DF44" s="72">
        <v>3.6328399726999998</v>
      </c>
      <c r="DG44" s="72">
        <v>1.9793921583</v>
      </c>
      <c r="DH44" s="72">
        <v>0.6241522021</v>
      </c>
      <c r="DI44" s="72">
        <v>20.667110568999998</v>
      </c>
      <c r="DJ44" s="72">
        <v>3.3331820465000002</v>
      </c>
      <c r="DK44" s="72">
        <v>17.333928523000001</v>
      </c>
    </row>
    <row r="45" spans="2:115" x14ac:dyDescent="0.3">
      <c r="B45" s="27" t="str">
        <f t="shared" si="1"/>
        <v>01</v>
      </c>
      <c r="C45" s="39" t="s">
        <v>93</v>
      </c>
      <c r="D45" s="39" t="s">
        <v>94</v>
      </c>
      <c r="E45" s="49">
        <v>26</v>
      </c>
      <c r="F45" s="49"/>
      <c r="H45" s="27" t="s">
        <v>459</v>
      </c>
      <c r="I45" s="39" t="s">
        <v>460</v>
      </c>
      <c r="J45" s="39" t="s">
        <v>436</v>
      </c>
      <c r="K45" s="75">
        <v>257</v>
      </c>
      <c r="L45" s="75">
        <v>223.74896798</v>
      </c>
      <c r="M45" s="75" t="s">
        <v>436</v>
      </c>
      <c r="N45" s="75">
        <v>10.582256139</v>
      </c>
      <c r="O45" s="75">
        <v>9.6241727533999999</v>
      </c>
      <c r="P45" s="75">
        <v>2.4335028500000001E-2</v>
      </c>
      <c r="Q45" s="75">
        <v>0</v>
      </c>
      <c r="R45" s="75">
        <v>0</v>
      </c>
      <c r="S45" s="75">
        <v>0.59756856319999996</v>
      </c>
      <c r="T45" s="75">
        <v>0</v>
      </c>
      <c r="U45" s="75">
        <v>0</v>
      </c>
      <c r="V45" s="75">
        <v>0.16412519780000001</v>
      </c>
      <c r="W45" s="75">
        <v>0</v>
      </c>
      <c r="X45" s="75">
        <v>3.3154342E-3</v>
      </c>
      <c r="Y45" s="75">
        <v>3.4605785999999998E-6</v>
      </c>
      <c r="Z45" s="75">
        <v>1.50249E-4</v>
      </c>
      <c r="AA45" s="75">
        <v>0.1685854524</v>
      </c>
      <c r="AB45" s="75">
        <v>0</v>
      </c>
      <c r="AC45" s="75">
        <v>0</v>
      </c>
      <c r="AD45" s="75">
        <v>0</v>
      </c>
      <c r="AE45" s="75">
        <v>86.335482709999994</v>
      </c>
      <c r="AF45" s="75">
        <v>44.085619459999997</v>
      </c>
      <c r="AG45" s="75">
        <v>27.671262209999998</v>
      </c>
      <c r="AH45" s="75">
        <v>14.253991801</v>
      </c>
      <c r="AI45" s="75">
        <v>0.1026102102</v>
      </c>
      <c r="AJ45" s="75">
        <v>0.1937269371</v>
      </c>
      <c r="AK45" s="75">
        <v>2.8272092299999999E-2</v>
      </c>
      <c r="AL45" s="75">
        <v>0.74027626319999995</v>
      </c>
      <c r="AM45" s="75">
        <v>0</v>
      </c>
      <c r="AN45" s="75">
        <v>0</v>
      </c>
      <c r="AO45" s="75">
        <v>0</v>
      </c>
      <c r="AP45" s="75">
        <v>0.74027626319999995</v>
      </c>
      <c r="AQ45" s="75">
        <v>0</v>
      </c>
      <c r="AR45" s="75">
        <v>0</v>
      </c>
      <c r="AS45" s="75">
        <v>0</v>
      </c>
      <c r="AT45" s="75">
        <v>6.6409659723000001</v>
      </c>
      <c r="AU45" s="75">
        <v>1.9282571946</v>
      </c>
      <c r="AV45" s="75">
        <v>0</v>
      </c>
      <c r="AW45" s="75">
        <v>0</v>
      </c>
      <c r="AX45" s="75">
        <v>0</v>
      </c>
      <c r="AY45" s="75">
        <v>0</v>
      </c>
      <c r="AZ45" s="75">
        <v>0</v>
      </c>
      <c r="BA45" s="75">
        <v>0</v>
      </c>
      <c r="BB45" s="75">
        <v>0</v>
      </c>
      <c r="BC45" s="75">
        <v>0</v>
      </c>
      <c r="BD45" s="75">
        <v>0</v>
      </c>
      <c r="BE45" s="75">
        <v>0</v>
      </c>
      <c r="BF45" s="75">
        <v>0</v>
      </c>
      <c r="BG45" s="75">
        <v>0</v>
      </c>
      <c r="BH45" s="75">
        <v>0</v>
      </c>
      <c r="BI45" s="75">
        <v>0</v>
      </c>
      <c r="BJ45" s="75">
        <v>2.2992079213999999</v>
      </c>
      <c r="BK45" s="75">
        <v>1.9218002000000001E-2</v>
      </c>
      <c r="BL45" s="75">
        <v>2.3929965878999999</v>
      </c>
      <c r="BM45" s="75">
        <v>1.2862664E-3</v>
      </c>
      <c r="BN45" s="75">
        <v>47.801600626999999</v>
      </c>
      <c r="BO45" s="75">
        <v>1.2730908208</v>
      </c>
      <c r="BP45" s="75">
        <v>0.27784472510000002</v>
      </c>
      <c r="BQ45" s="75">
        <v>18.057986111000002</v>
      </c>
      <c r="BR45" s="75">
        <v>1.7393085331</v>
      </c>
      <c r="BS45" s="75">
        <v>0</v>
      </c>
      <c r="BT45" s="75">
        <v>0.17364280530000001</v>
      </c>
      <c r="BU45" s="75">
        <v>15.41293376</v>
      </c>
      <c r="BV45" s="75">
        <v>1.0355611471999999</v>
      </c>
      <c r="BW45" s="75">
        <v>0.2589853627</v>
      </c>
      <c r="BX45" s="75">
        <v>3.8060590397</v>
      </c>
      <c r="BY45" s="75">
        <v>0</v>
      </c>
      <c r="BZ45" s="75">
        <v>0.53046983420000005</v>
      </c>
      <c r="CA45" s="75">
        <v>0.55539422059999999</v>
      </c>
      <c r="CB45" s="75">
        <v>1.8751401668000001</v>
      </c>
      <c r="CC45" s="75">
        <v>0</v>
      </c>
      <c r="CD45" s="75">
        <v>0</v>
      </c>
      <c r="CE45" s="75">
        <v>0</v>
      </c>
      <c r="CF45" s="75">
        <v>0</v>
      </c>
      <c r="CG45" s="75">
        <v>2.8051841003</v>
      </c>
      <c r="CH45" s="75">
        <v>0</v>
      </c>
      <c r="CI45" s="75">
        <v>0</v>
      </c>
      <c r="CJ45" s="75">
        <v>0</v>
      </c>
      <c r="CK45" s="75">
        <v>0</v>
      </c>
      <c r="CL45" s="75">
        <v>0</v>
      </c>
      <c r="CM45" s="75">
        <v>0.36976030300000001</v>
      </c>
      <c r="CN45" s="75">
        <v>0.36122457070000002</v>
      </c>
      <c r="CO45" s="75">
        <v>0</v>
      </c>
      <c r="CP45" s="75">
        <v>8.5357322999999995E-3</v>
      </c>
      <c r="CQ45" s="75">
        <v>2.9429656629999998</v>
      </c>
      <c r="CR45" s="75">
        <v>2.2670699826999998</v>
      </c>
      <c r="CS45" s="75">
        <v>0</v>
      </c>
      <c r="CT45" s="75">
        <v>0.37746357419999998</v>
      </c>
      <c r="CU45" s="75">
        <v>0.29843210609999998</v>
      </c>
      <c r="CV45" s="75">
        <v>0</v>
      </c>
      <c r="CW45" s="75">
        <v>68.335660305999994</v>
      </c>
      <c r="CX45" s="75">
        <v>0.86876494439999996</v>
      </c>
      <c r="CY45" s="75">
        <v>9.1443455304000008</v>
      </c>
      <c r="CZ45" s="75">
        <v>16.12427503</v>
      </c>
      <c r="DA45" s="75">
        <v>10.712635247</v>
      </c>
      <c r="DB45" s="75">
        <v>4.7937373868000002</v>
      </c>
      <c r="DC45" s="75">
        <v>10.887369381999999</v>
      </c>
      <c r="DD45" s="75">
        <v>7.5383612143000001</v>
      </c>
      <c r="DE45" s="75">
        <v>3.1674526882</v>
      </c>
      <c r="DF45" s="75">
        <v>3.6281578318999999</v>
      </c>
      <c r="DG45" s="75">
        <v>0.92777756909999998</v>
      </c>
      <c r="DH45" s="75">
        <v>0.54278348160000001</v>
      </c>
      <c r="DI45" s="75">
        <v>16.104087837000002</v>
      </c>
      <c r="DJ45" s="75">
        <v>3.3214612396000001</v>
      </c>
      <c r="DK45" s="75">
        <v>12.782626598</v>
      </c>
    </row>
    <row r="46" spans="2:115" x14ac:dyDescent="0.3">
      <c r="B46" s="28" t="str">
        <f t="shared" si="1"/>
        <v>01</v>
      </c>
      <c r="C46" s="37" t="s">
        <v>95</v>
      </c>
      <c r="D46" s="37" t="s">
        <v>96</v>
      </c>
      <c r="E46" s="48">
        <v>11</v>
      </c>
      <c r="F46" s="48"/>
      <c r="H46" s="28" t="s">
        <v>461</v>
      </c>
      <c r="I46" s="37" t="s">
        <v>462</v>
      </c>
      <c r="J46" s="37">
        <v>31</v>
      </c>
      <c r="K46" s="72">
        <v>1030</v>
      </c>
      <c r="L46" s="72">
        <v>13907.619387000001</v>
      </c>
      <c r="M46" s="72">
        <v>37.952898550999997</v>
      </c>
      <c r="N46" s="72">
        <v>891.60424184999999</v>
      </c>
      <c r="O46" s="72">
        <v>2.3381767420999999</v>
      </c>
      <c r="P46" s="72">
        <v>183.10290610000001</v>
      </c>
      <c r="Q46" s="72">
        <v>0.2194417273</v>
      </c>
      <c r="R46" s="72">
        <v>0.1041867997</v>
      </c>
      <c r="S46" s="72">
        <v>216.12747759999999</v>
      </c>
      <c r="T46" s="72">
        <v>0</v>
      </c>
      <c r="U46" s="72">
        <v>55.002569184000002</v>
      </c>
      <c r="V46" s="72">
        <v>96.637497452999995</v>
      </c>
      <c r="W46" s="72">
        <v>0</v>
      </c>
      <c r="X46" s="72">
        <v>18.120020842999999</v>
      </c>
      <c r="Y46" s="72">
        <v>1.9290212E-3</v>
      </c>
      <c r="Z46" s="72">
        <v>304.64564655999999</v>
      </c>
      <c r="AA46" s="72">
        <v>15.259428954000001</v>
      </c>
      <c r="AB46" s="72">
        <v>0</v>
      </c>
      <c r="AC46" s="72">
        <v>0</v>
      </c>
      <c r="AD46" s="72">
        <v>4.4960861300000002E-2</v>
      </c>
      <c r="AE46" s="72">
        <v>6924.8770930000001</v>
      </c>
      <c r="AF46" s="72">
        <v>4420.6819320000004</v>
      </c>
      <c r="AG46" s="72">
        <v>1067.1354363999999</v>
      </c>
      <c r="AH46" s="72">
        <v>1345.2343393000001</v>
      </c>
      <c r="AI46" s="72">
        <v>33.916133099</v>
      </c>
      <c r="AJ46" s="72">
        <v>53.441004122000002</v>
      </c>
      <c r="AK46" s="72">
        <v>4.4682481630000002</v>
      </c>
      <c r="AL46" s="72">
        <v>143.04105856999999</v>
      </c>
      <c r="AM46" s="72">
        <v>45.559741709999997</v>
      </c>
      <c r="AN46" s="72">
        <v>40.124272456999996</v>
      </c>
      <c r="AO46" s="72">
        <v>0</v>
      </c>
      <c r="AP46" s="72">
        <v>18.599186680999999</v>
      </c>
      <c r="AQ46" s="72">
        <v>0</v>
      </c>
      <c r="AR46" s="72">
        <v>0</v>
      </c>
      <c r="AS46" s="72">
        <v>38.757857719999997</v>
      </c>
      <c r="AT46" s="72">
        <v>159.54761862999999</v>
      </c>
      <c r="AU46" s="72">
        <v>14.578987814</v>
      </c>
      <c r="AV46" s="72">
        <v>0.68216546899999997</v>
      </c>
      <c r="AW46" s="72">
        <v>0</v>
      </c>
      <c r="AX46" s="72">
        <v>0.28506702789999999</v>
      </c>
      <c r="AY46" s="72">
        <v>3.3340265600000002E-2</v>
      </c>
      <c r="AZ46" s="72">
        <v>0</v>
      </c>
      <c r="BA46" s="72">
        <v>0</v>
      </c>
      <c r="BB46" s="72">
        <v>0</v>
      </c>
      <c r="BC46" s="72">
        <v>0</v>
      </c>
      <c r="BD46" s="72">
        <v>0</v>
      </c>
      <c r="BE46" s="72">
        <v>0</v>
      </c>
      <c r="BF46" s="72">
        <v>0</v>
      </c>
      <c r="BG46" s="72">
        <v>0</v>
      </c>
      <c r="BH46" s="72">
        <v>0.15993593919999999</v>
      </c>
      <c r="BI46" s="72">
        <v>1.8541187855000001</v>
      </c>
      <c r="BJ46" s="72">
        <v>4.1983345832000003</v>
      </c>
      <c r="BK46" s="72">
        <v>2.6513180363000002</v>
      </c>
      <c r="BL46" s="72">
        <v>135.10435071000001</v>
      </c>
      <c r="BM46" s="72">
        <v>0</v>
      </c>
      <c r="BN46" s="72">
        <v>1365.5830685000001</v>
      </c>
      <c r="BO46" s="72">
        <v>108.13043652</v>
      </c>
      <c r="BP46" s="72">
        <v>24.551034297000001</v>
      </c>
      <c r="BQ46" s="72">
        <v>588.09331483000005</v>
      </c>
      <c r="BR46" s="72">
        <v>25.76674483</v>
      </c>
      <c r="BS46" s="72">
        <v>0</v>
      </c>
      <c r="BT46" s="72">
        <v>16.193403757999999</v>
      </c>
      <c r="BU46" s="72">
        <v>191.65344024999999</v>
      </c>
      <c r="BV46" s="72">
        <v>29.538298583</v>
      </c>
      <c r="BW46" s="72">
        <v>11.010947122999999</v>
      </c>
      <c r="BX46" s="72">
        <v>53.682785471999999</v>
      </c>
      <c r="BY46" s="72">
        <v>0</v>
      </c>
      <c r="BZ46" s="72">
        <v>19.460132676000001</v>
      </c>
      <c r="CA46" s="72">
        <v>41.925045515999997</v>
      </c>
      <c r="CB46" s="72">
        <v>0.32492585969999999</v>
      </c>
      <c r="CC46" s="72">
        <v>8.3958287331000001</v>
      </c>
      <c r="CD46" s="72">
        <v>0</v>
      </c>
      <c r="CE46" s="72">
        <v>0</v>
      </c>
      <c r="CF46" s="72">
        <v>6.6891122770000004</v>
      </c>
      <c r="CG46" s="72">
        <v>38.445286609999997</v>
      </c>
      <c r="CH46" s="72">
        <v>0</v>
      </c>
      <c r="CI46" s="72">
        <v>0</v>
      </c>
      <c r="CJ46" s="72">
        <v>24.236015644999998</v>
      </c>
      <c r="CK46" s="72">
        <v>0</v>
      </c>
      <c r="CL46" s="72">
        <v>177.48631548</v>
      </c>
      <c r="CM46" s="72">
        <v>12.351013969</v>
      </c>
      <c r="CN46" s="72">
        <v>1.9519484650000001</v>
      </c>
      <c r="CO46" s="72">
        <v>8.4473457514000003</v>
      </c>
      <c r="CP46" s="72">
        <v>1.9517197526000001</v>
      </c>
      <c r="CQ46" s="72">
        <v>227.38355475</v>
      </c>
      <c r="CR46" s="72">
        <v>186.15493244000001</v>
      </c>
      <c r="CS46" s="72">
        <v>2.1639895E-3</v>
      </c>
      <c r="CT46" s="72">
        <v>18.803863391</v>
      </c>
      <c r="CU46" s="72">
        <v>21.848166103000001</v>
      </c>
      <c r="CV46" s="72">
        <v>0.57442882709999998</v>
      </c>
      <c r="CW46" s="72">
        <v>4183.2317371999998</v>
      </c>
      <c r="CX46" s="72">
        <v>205.72619986999999</v>
      </c>
      <c r="CY46" s="72">
        <v>686.36031135999997</v>
      </c>
      <c r="CZ46" s="72">
        <v>946.80107568000005</v>
      </c>
      <c r="DA46" s="72">
        <v>594.47393674</v>
      </c>
      <c r="DB46" s="72">
        <v>57.227997352999999</v>
      </c>
      <c r="DC46" s="72">
        <v>756.89671211999996</v>
      </c>
      <c r="DD46" s="72">
        <v>498.68667239000001</v>
      </c>
      <c r="DE46" s="72">
        <v>288.22460426999999</v>
      </c>
      <c r="DF46" s="72">
        <v>65.974235981000007</v>
      </c>
      <c r="DG46" s="72">
        <v>43.732861128000003</v>
      </c>
      <c r="DH46" s="72">
        <v>39.127130364000003</v>
      </c>
      <c r="DI46" s="72">
        <v>819.88772925000001</v>
      </c>
      <c r="DJ46" s="72">
        <v>124.81597601999999</v>
      </c>
      <c r="DK46" s="72">
        <v>695.07175323000001</v>
      </c>
    </row>
    <row r="47" spans="2:115" x14ac:dyDescent="0.3">
      <c r="B47" s="27" t="str">
        <f t="shared" si="1"/>
        <v>01</v>
      </c>
      <c r="C47" s="39" t="s">
        <v>97</v>
      </c>
      <c r="D47" s="39" t="s">
        <v>98</v>
      </c>
      <c r="E47" s="49">
        <v>28</v>
      </c>
      <c r="F47" s="49"/>
      <c r="H47" s="27" t="s">
        <v>85</v>
      </c>
      <c r="I47" s="39" t="s">
        <v>86</v>
      </c>
      <c r="J47" s="39">
        <v>72</v>
      </c>
      <c r="K47" s="75">
        <v>5013</v>
      </c>
      <c r="L47" s="75">
        <v>27387.235413999999</v>
      </c>
      <c r="M47" s="75">
        <v>70.444444445000002</v>
      </c>
      <c r="N47" s="75">
        <v>1622.3647257</v>
      </c>
      <c r="O47" s="75">
        <v>18.493494028000001</v>
      </c>
      <c r="P47" s="75">
        <v>377.29928050000001</v>
      </c>
      <c r="Q47" s="75">
        <v>0.30385498249999998</v>
      </c>
      <c r="R47" s="75">
        <v>0.21263782449999999</v>
      </c>
      <c r="S47" s="75">
        <v>453.81129391000002</v>
      </c>
      <c r="T47" s="75">
        <v>9.1979908700000002E-2</v>
      </c>
      <c r="U47" s="75">
        <v>69.538337041000005</v>
      </c>
      <c r="V47" s="75">
        <v>182.00227054000001</v>
      </c>
      <c r="W47" s="75">
        <v>3.9836669282999999</v>
      </c>
      <c r="X47" s="75">
        <v>29.660407845000002</v>
      </c>
      <c r="Y47" s="75">
        <v>14.478000287</v>
      </c>
      <c r="Z47" s="75">
        <v>434.48007912999998</v>
      </c>
      <c r="AA47" s="75">
        <v>13.251564795</v>
      </c>
      <c r="AB47" s="75">
        <v>14.737652596</v>
      </c>
      <c r="AC47" s="75">
        <v>8.8305041583000001</v>
      </c>
      <c r="AD47" s="75">
        <v>1.1897012749</v>
      </c>
      <c r="AE47" s="75">
        <v>13745.588076</v>
      </c>
      <c r="AF47" s="75">
        <v>10707.156295999999</v>
      </c>
      <c r="AG47" s="75">
        <v>1537.1856107999999</v>
      </c>
      <c r="AH47" s="75">
        <v>1407.9701253999999</v>
      </c>
      <c r="AI47" s="75">
        <v>16.494012772000001</v>
      </c>
      <c r="AJ47" s="75">
        <v>70.726443411000005</v>
      </c>
      <c r="AK47" s="75">
        <v>6.0555877914999998</v>
      </c>
      <c r="AL47" s="75">
        <v>203.23605713000001</v>
      </c>
      <c r="AM47" s="75">
        <v>70.907981002</v>
      </c>
      <c r="AN47" s="75">
        <v>56.972706944000002</v>
      </c>
      <c r="AO47" s="75">
        <v>0</v>
      </c>
      <c r="AP47" s="75">
        <v>24.042374243000001</v>
      </c>
      <c r="AQ47" s="75">
        <v>0</v>
      </c>
      <c r="AR47" s="75">
        <v>0</v>
      </c>
      <c r="AS47" s="75">
        <v>51.312994944000003</v>
      </c>
      <c r="AT47" s="75">
        <v>473.37599369999998</v>
      </c>
      <c r="AU47" s="75">
        <v>129.52388826999999</v>
      </c>
      <c r="AV47" s="75">
        <v>0</v>
      </c>
      <c r="AW47" s="75">
        <v>0.56677005999999996</v>
      </c>
      <c r="AX47" s="75">
        <v>16.105940858</v>
      </c>
      <c r="AY47" s="75">
        <v>2.5118603006</v>
      </c>
      <c r="AZ47" s="75">
        <v>0</v>
      </c>
      <c r="BA47" s="75">
        <v>0</v>
      </c>
      <c r="BB47" s="75">
        <v>33.470822134000002</v>
      </c>
      <c r="BC47" s="75">
        <v>0</v>
      </c>
      <c r="BD47" s="75">
        <v>1.4573201144000001</v>
      </c>
      <c r="BE47" s="75">
        <v>0</v>
      </c>
      <c r="BF47" s="75">
        <v>0.75310456930000003</v>
      </c>
      <c r="BG47" s="75">
        <v>0</v>
      </c>
      <c r="BH47" s="75">
        <v>0</v>
      </c>
      <c r="BI47" s="75">
        <v>11.584086876000001</v>
      </c>
      <c r="BJ47" s="75">
        <v>75.484061980000007</v>
      </c>
      <c r="BK47" s="75">
        <v>4.9962506073000004</v>
      </c>
      <c r="BL47" s="75">
        <v>196.75191361</v>
      </c>
      <c r="BM47" s="75">
        <v>0.16997432909999999</v>
      </c>
      <c r="BN47" s="75">
        <v>3432.0259755000002</v>
      </c>
      <c r="BO47" s="75">
        <v>149.41638046</v>
      </c>
      <c r="BP47" s="75">
        <v>46.009438596999999</v>
      </c>
      <c r="BQ47" s="75">
        <v>1345.3183681</v>
      </c>
      <c r="BR47" s="75">
        <v>99.489947799000007</v>
      </c>
      <c r="BS47" s="75">
        <v>2.1842592278000001</v>
      </c>
      <c r="BT47" s="75">
        <v>52.136122659000002</v>
      </c>
      <c r="BU47" s="75">
        <v>876.19883864999997</v>
      </c>
      <c r="BV47" s="75">
        <v>85.019411633999994</v>
      </c>
      <c r="BW47" s="75">
        <v>12.216923735</v>
      </c>
      <c r="BX47" s="75">
        <v>106.93172369</v>
      </c>
      <c r="BY47" s="75">
        <v>8.8947337617999995</v>
      </c>
      <c r="BZ47" s="75">
        <v>102.08477612999999</v>
      </c>
      <c r="CA47" s="75">
        <v>100.57668355</v>
      </c>
      <c r="CB47" s="75">
        <v>0</v>
      </c>
      <c r="CC47" s="75">
        <v>41.090951138000001</v>
      </c>
      <c r="CD47" s="75">
        <v>2.1326314271000002</v>
      </c>
      <c r="CE47" s="75">
        <v>0.13062597610000001</v>
      </c>
      <c r="CF47" s="75">
        <v>0</v>
      </c>
      <c r="CG47" s="75">
        <v>35.629372351999997</v>
      </c>
      <c r="CH47" s="75">
        <v>0</v>
      </c>
      <c r="CI47" s="75">
        <v>1.6417274478999999</v>
      </c>
      <c r="CJ47" s="75">
        <v>42.583617685999997</v>
      </c>
      <c r="CK47" s="75">
        <v>0</v>
      </c>
      <c r="CL47" s="75">
        <v>322.33944141000001</v>
      </c>
      <c r="CM47" s="75">
        <v>118.3671871</v>
      </c>
      <c r="CN47" s="75">
        <v>42.631383845999999</v>
      </c>
      <c r="CO47" s="75">
        <v>55.396160614999999</v>
      </c>
      <c r="CP47" s="75">
        <v>20.339642637000001</v>
      </c>
      <c r="CQ47" s="75">
        <v>415.35248300000001</v>
      </c>
      <c r="CR47" s="75">
        <v>316.06586827000001</v>
      </c>
      <c r="CS47" s="75">
        <v>1.41890569E-2</v>
      </c>
      <c r="CT47" s="75">
        <v>40.154893524999999</v>
      </c>
      <c r="CU47" s="75">
        <v>57.824302375000002</v>
      </c>
      <c r="CV47" s="75">
        <v>1.2932297777999999</v>
      </c>
      <c r="CW47" s="75">
        <v>7376.9249149999996</v>
      </c>
      <c r="CX47" s="75">
        <v>296.36208570999997</v>
      </c>
      <c r="CY47" s="75">
        <v>1337.9315624000001</v>
      </c>
      <c r="CZ47" s="75">
        <v>1862.5420099999999</v>
      </c>
      <c r="DA47" s="75">
        <v>963.27142429000003</v>
      </c>
      <c r="DB47" s="75">
        <v>68.683709011999994</v>
      </c>
      <c r="DC47" s="75">
        <v>1274.4842805000001</v>
      </c>
      <c r="DD47" s="75">
        <v>809.09838528</v>
      </c>
      <c r="DE47" s="75">
        <v>487.96477867999999</v>
      </c>
      <c r="DF47" s="75">
        <v>97.168316735000005</v>
      </c>
      <c r="DG47" s="75">
        <v>67.886425449000001</v>
      </c>
      <c r="DH47" s="75">
        <v>111.53193699000001</v>
      </c>
      <c r="DI47" s="75">
        <v>1438.8395467</v>
      </c>
      <c r="DJ47" s="75">
        <v>205.39889081000001</v>
      </c>
      <c r="DK47" s="75">
        <v>1233.4406558999999</v>
      </c>
    </row>
    <row r="48" spans="2:115" x14ac:dyDescent="0.3">
      <c r="B48" s="28" t="str">
        <f t="shared" si="1"/>
        <v>01</v>
      </c>
      <c r="C48" s="37" t="s">
        <v>99</v>
      </c>
      <c r="D48" s="37" t="s">
        <v>100</v>
      </c>
      <c r="E48" s="48">
        <v>6</v>
      </c>
      <c r="F48" s="48"/>
      <c r="H48" s="28" t="s">
        <v>463</v>
      </c>
      <c r="I48" s="37" t="s">
        <v>464</v>
      </c>
      <c r="J48" s="37" t="s">
        <v>436</v>
      </c>
      <c r="K48" s="72">
        <v>4354</v>
      </c>
      <c r="L48" s="72">
        <v>205.38461554</v>
      </c>
      <c r="M48" s="72" t="s">
        <v>436</v>
      </c>
      <c r="N48" s="72">
        <v>3.2490583572</v>
      </c>
      <c r="O48" s="72">
        <v>0.60764918779999999</v>
      </c>
      <c r="P48" s="72">
        <v>0.23644354170000001</v>
      </c>
      <c r="Q48" s="72">
        <v>0</v>
      </c>
      <c r="R48" s="72">
        <v>0</v>
      </c>
      <c r="S48" s="72">
        <v>1.8491237537</v>
      </c>
      <c r="T48" s="72">
        <v>0</v>
      </c>
      <c r="U48" s="72">
        <v>3.0705674299999999E-2</v>
      </c>
      <c r="V48" s="72">
        <v>0.26301857439999998</v>
      </c>
      <c r="W48" s="72">
        <v>0</v>
      </c>
      <c r="X48" s="72">
        <v>3.4790652700000001E-2</v>
      </c>
      <c r="Y48" s="72">
        <v>7.83404E-5</v>
      </c>
      <c r="Z48" s="72">
        <v>0.13757356770000001</v>
      </c>
      <c r="AA48" s="72">
        <v>5.6651664999999997E-2</v>
      </c>
      <c r="AB48" s="72">
        <v>1.1663895000000001E-3</v>
      </c>
      <c r="AC48" s="72">
        <v>3.1857010099999999E-2</v>
      </c>
      <c r="AD48" s="72">
        <v>0</v>
      </c>
      <c r="AE48" s="72">
        <v>49.119694019000001</v>
      </c>
      <c r="AF48" s="72">
        <v>16.702437247999999</v>
      </c>
      <c r="AG48" s="72">
        <v>17.648473288999998</v>
      </c>
      <c r="AH48" s="72">
        <v>14.227709001999999</v>
      </c>
      <c r="AI48" s="72">
        <v>0.13518038969999999</v>
      </c>
      <c r="AJ48" s="72">
        <v>0.36558302320000002</v>
      </c>
      <c r="AK48" s="72">
        <v>4.0311067700000001E-2</v>
      </c>
      <c r="AL48" s="72">
        <v>2.5817872797999999</v>
      </c>
      <c r="AM48" s="72">
        <v>0.23111733910000001</v>
      </c>
      <c r="AN48" s="72">
        <v>1.24703048E-2</v>
      </c>
      <c r="AO48" s="72">
        <v>0</v>
      </c>
      <c r="AP48" s="72">
        <v>0.13724692499999999</v>
      </c>
      <c r="AQ48" s="72">
        <v>0</v>
      </c>
      <c r="AR48" s="72">
        <v>0</v>
      </c>
      <c r="AS48" s="72">
        <v>2.2009527109999998</v>
      </c>
      <c r="AT48" s="72">
        <v>14.223290434000001</v>
      </c>
      <c r="AU48" s="72">
        <v>1.9256967587</v>
      </c>
      <c r="AV48" s="72">
        <v>0</v>
      </c>
      <c r="AW48" s="72">
        <v>5.7954800000000003E-5</v>
      </c>
      <c r="AX48" s="72">
        <v>5.64611847E-2</v>
      </c>
      <c r="AY48" s="72">
        <v>2.3149809600000001E-2</v>
      </c>
      <c r="AZ48" s="72">
        <v>1.2732566453</v>
      </c>
      <c r="BA48" s="72">
        <v>0</v>
      </c>
      <c r="BB48" s="72">
        <v>0</v>
      </c>
      <c r="BC48" s="72">
        <v>9.4881958700000005E-2</v>
      </c>
      <c r="BD48" s="72">
        <v>0.23230918880000001</v>
      </c>
      <c r="BE48" s="72">
        <v>2.9532444000000001E-2</v>
      </c>
      <c r="BF48" s="72">
        <v>5.4712825200000002E-2</v>
      </c>
      <c r="BG48" s="72">
        <v>0</v>
      </c>
      <c r="BH48" s="72">
        <v>1.8964793000000001E-3</v>
      </c>
      <c r="BI48" s="72">
        <v>0.45392928939999999</v>
      </c>
      <c r="BJ48" s="72">
        <v>6.1214823823</v>
      </c>
      <c r="BK48" s="72">
        <v>3.6309967499999998E-2</v>
      </c>
      <c r="BL48" s="72">
        <v>3.8472412608000002</v>
      </c>
      <c r="BM48" s="72">
        <v>7.2372285300000005E-2</v>
      </c>
      <c r="BN48" s="72">
        <v>62.695452766999999</v>
      </c>
      <c r="BO48" s="72">
        <v>3.4741289667999999</v>
      </c>
      <c r="BP48" s="72">
        <v>0.35351848499999999</v>
      </c>
      <c r="BQ48" s="72">
        <v>25.056154815999999</v>
      </c>
      <c r="BR48" s="72">
        <v>1.7584475452999999</v>
      </c>
      <c r="BS48" s="72">
        <v>1.88852667E-2</v>
      </c>
      <c r="BT48" s="72">
        <v>0.351024328</v>
      </c>
      <c r="BU48" s="72">
        <v>18.528428439999999</v>
      </c>
      <c r="BV48" s="72">
        <v>1.7061353062</v>
      </c>
      <c r="BW48" s="72">
        <v>0.40322089290000002</v>
      </c>
      <c r="BX48" s="72">
        <v>3.0272334169000001</v>
      </c>
      <c r="BY48" s="72">
        <v>0.29514120900000002</v>
      </c>
      <c r="BZ48" s="72">
        <v>0.21608147280000001</v>
      </c>
      <c r="CA48" s="72">
        <v>1.2864573744000001</v>
      </c>
      <c r="CB48" s="72">
        <v>5.88215812E-2</v>
      </c>
      <c r="CC48" s="72">
        <v>0</v>
      </c>
      <c r="CD48" s="72">
        <v>0</v>
      </c>
      <c r="CE48" s="72">
        <v>1.4696990000000001E-3</v>
      </c>
      <c r="CF48" s="72">
        <v>0</v>
      </c>
      <c r="CG48" s="72">
        <v>1.3553530966</v>
      </c>
      <c r="CH48" s="72">
        <v>0.15085810629999999</v>
      </c>
      <c r="CI48" s="72">
        <v>0.60272802709999995</v>
      </c>
      <c r="CJ48" s="72">
        <v>3.918018853</v>
      </c>
      <c r="CK48" s="72">
        <v>5.7662930000000005E-4</v>
      </c>
      <c r="CL48" s="72">
        <v>0.1327692546</v>
      </c>
      <c r="CM48" s="72">
        <v>1.6884130966999999</v>
      </c>
      <c r="CN48" s="72">
        <v>0.1532631555</v>
      </c>
      <c r="CO48" s="72">
        <v>1.4083084534000001</v>
      </c>
      <c r="CP48" s="72">
        <v>0.12684148780000001</v>
      </c>
      <c r="CQ48" s="72">
        <v>3.1526702824999999</v>
      </c>
      <c r="CR48" s="72">
        <v>2.3559582263999999</v>
      </c>
      <c r="CS48" s="72">
        <v>3.5753079000000002E-6</v>
      </c>
      <c r="CT48" s="72">
        <v>0.34207827410000002</v>
      </c>
      <c r="CU48" s="72">
        <v>0.4518152554</v>
      </c>
      <c r="CV48" s="72">
        <v>2.8149512000000001E-3</v>
      </c>
      <c r="CW48" s="72">
        <v>68.674249304</v>
      </c>
      <c r="CX48" s="72">
        <v>1.1828858167</v>
      </c>
      <c r="CY48" s="72">
        <v>9.4622800596999994</v>
      </c>
      <c r="CZ48" s="72">
        <v>13.016365316</v>
      </c>
      <c r="DA48" s="72">
        <v>9.6475000913999995</v>
      </c>
      <c r="DB48" s="72">
        <v>4.7951880198000003</v>
      </c>
      <c r="DC48" s="72">
        <v>14.356069654000001</v>
      </c>
      <c r="DD48" s="72">
        <v>6.7374148808000003</v>
      </c>
      <c r="DE48" s="72">
        <v>4.3194650747000001</v>
      </c>
      <c r="DF48" s="72">
        <v>3.4524769896</v>
      </c>
      <c r="DG48" s="72">
        <v>0.78422325209999999</v>
      </c>
      <c r="DH48" s="72">
        <v>0.9203801492</v>
      </c>
      <c r="DI48" s="72">
        <v>17.392187009000001</v>
      </c>
      <c r="DJ48" s="72">
        <v>2.0776233835000002</v>
      </c>
      <c r="DK48" s="72">
        <v>15.314563625</v>
      </c>
    </row>
    <row r="49" spans="2:115" x14ac:dyDescent="0.3">
      <c r="B49" s="27" t="str">
        <f t="shared" si="1"/>
        <v>01</v>
      </c>
      <c r="C49" s="39" t="s">
        <v>73</v>
      </c>
      <c r="D49" s="39" t="s">
        <v>74</v>
      </c>
      <c r="E49" s="49">
        <v>19</v>
      </c>
      <c r="F49" s="49"/>
      <c r="H49" s="27" t="s">
        <v>87</v>
      </c>
      <c r="I49" s="39" t="s">
        <v>88</v>
      </c>
      <c r="J49" s="39">
        <v>88</v>
      </c>
      <c r="K49" s="75">
        <v>1679</v>
      </c>
      <c r="L49" s="75">
        <v>6884.5183957999998</v>
      </c>
      <c r="M49" s="75">
        <v>21.032085560999999</v>
      </c>
      <c r="N49" s="75">
        <v>278.19075278999998</v>
      </c>
      <c r="O49" s="75">
        <v>4.7960102800000001E-2</v>
      </c>
      <c r="P49" s="75">
        <v>45.148087265999997</v>
      </c>
      <c r="Q49" s="75">
        <v>0.2163081852</v>
      </c>
      <c r="R49" s="75">
        <v>4.5532438699999997E-2</v>
      </c>
      <c r="S49" s="75">
        <v>97.299728978999994</v>
      </c>
      <c r="T49" s="75">
        <v>0.49111364280000003</v>
      </c>
      <c r="U49" s="75">
        <v>8.3202407712999999</v>
      </c>
      <c r="V49" s="75">
        <v>35.868045881</v>
      </c>
      <c r="W49" s="75">
        <v>1.3161187073</v>
      </c>
      <c r="X49" s="75">
        <v>11.651423299999999</v>
      </c>
      <c r="Y49" s="75">
        <v>2.2173084E-3</v>
      </c>
      <c r="Z49" s="75">
        <v>68.373495997000006</v>
      </c>
      <c r="AA49" s="75">
        <v>5.7931307368000002</v>
      </c>
      <c r="AB49" s="75">
        <v>1.6889657224000001</v>
      </c>
      <c r="AC49" s="75">
        <v>0.70537360910000002</v>
      </c>
      <c r="AD49" s="75">
        <v>1.2230101422999999</v>
      </c>
      <c r="AE49" s="75">
        <v>2405.4305451999999</v>
      </c>
      <c r="AF49" s="75">
        <v>1248.8571039999999</v>
      </c>
      <c r="AG49" s="75">
        <v>588.97093858000005</v>
      </c>
      <c r="AH49" s="75">
        <v>525.42136433999997</v>
      </c>
      <c r="AI49" s="75">
        <v>8.0510542905999998</v>
      </c>
      <c r="AJ49" s="75">
        <v>33.414670293999997</v>
      </c>
      <c r="AK49" s="75">
        <v>0.71541366480000002</v>
      </c>
      <c r="AL49" s="75">
        <v>56.049615076000002</v>
      </c>
      <c r="AM49" s="75">
        <v>13.512039337999999</v>
      </c>
      <c r="AN49" s="75">
        <v>10.651907277999999</v>
      </c>
      <c r="AO49" s="75">
        <v>0</v>
      </c>
      <c r="AP49" s="75">
        <v>6.3776054286999999</v>
      </c>
      <c r="AQ49" s="75">
        <v>0</v>
      </c>
      <c r="AR49" s="75">
        <v>0</v>
      </c>
      <c r="AS49" s="75">
        <v>25.508063031999999</v>
      </c>
      <c r="AT49" s="75">
        <v>224.57466525000001</v>
      </c>
      <c r="AU49" s="75">
        <v>42.876215420000001</v>
      </c>
      <c r="AV49" s="75">
        <v>0.93195587899999999</v>
      </c>
      <c r="AW49" s="75">
        <v>7.516062E-4</v>
      </c>
      <c r="AX49" s="75">
        <v>0.35841238219999999</v>
      </c>
      <c r="AY49" s="75">
        <v>0.48229121460000002</v>
      </c>
      <c r="AZ49" s="75">
        <v>19.544538009</v>
      </c>
      <c r="BA49" s="75">
        <v>15.741105897000001</v>
      </c>
      <c r="BB49" s="75">
        <v>2.8173497520000002</v>
      </c>
      <c r="BC49" s="75">
        <v>4.5896479344000003</v>
      </c>
      <c r="BD49" s="75">
        <v>0.42464562849999998</v>
      </c>
      <c r="BE49" s="75">
        <v>0</v>
      </c>
      <c r="BF49" s="75">
        <v>2.4076493727999999</v>
      </c>
      <c r="BG49" s="75">
        <v>0</v>
      </c>
      <c r="BH49" s="75">
        <v>0.2641540127</v>
      </c>
      <c r="BI49" s="75">
        <v>10.942633402</v>
      </c>
      <c r="BJ49" s="75">
        <v>47.691823954</v>
      </c>
      <c r="BK49" s="75">
        <v>1.129686221</v>
      </c>
      <c r="BL49" s="75">
        <v>74.322944139000001</v>
      </c>
      <c r="BM49" s="75">
        <v>4.88604287E-2</v>
      </c>
      <c r="BN49" s="75">
        <v>1256.1948159999999</v>
      </c>
      <c r="BO49" s="75">
        <v>60.969908937</v>
      </c>
      <c r="BP49" s="75">
        <v>16.512697829</v>
      </c>
      <c r="BQ49" s="75">
        <v>550.05608782000002</v>
      </c>
      <c r="BR49" s="75">
        <v>20.74984984</v>
      </c>
      <c r="BS49" s="75">
        <v>0.2449200852</v>
      </c>
      <c r="BT49" s="75">
        <v>10.082158777</v>
      </c>
      <c r="BU49" s="75">
        <v>402.86707498999999</v>
      </c>
      <c r="BV49" s="75">
        <v>15.192251879000001</v>
      </c>
      <c r="BW49" s="75">
        <v>2.7416636436999999</v>
      </c>
      <c r="BX49" s="75">
        <v>41.305775795000002</v>
      </c>
      <c r="BY49" s="75">
        <v>1.6607942275000001</v>
      </c>
      <c r="BZ49" s="75">
        <v>1.4679089892999999</v>
      </c>
      <c r="CA49" s="75">
        <v>19.762701822</v>
      </c>
      <c r="CB49" s="75">
        <v>1.8959031748999999</v>
      </c>
      <c r="CC49" s="75">
        <v>17.353430412000002</v>
      </c>
      <c r="CD49" s="75">
        <v>0</v>
      </c>
      <c r="CE49" s="75">
        <v>10.298232701</v>
      </c>
      <c r="CF49" s="75">
        <v>0</v>
      </c>
      <c r="CG49" s="75">
        <v>11.878498067000001</v>
      </c>
      <c r="CH49" s="75">
        <v>2.2357080442999999</v>
      </c>
      <c r="CI49" s="75">
        <v>2.0105016498000001</v>
      </c>
      <c r="CJ49" s="75">
        <v>64.333457042000006</v>
      </c>
      <c r="CK49" s="75">
        <v>0</v>
      </c>
      <c r="CL49" s="75">
        <v>2.5752902431</v>
      </c>
      <c r="CM49" s="75">
        <v>78.253064881</v>
      </c>
      <c r="CN49" s="75">
        <v>24.645145307</v>
      </c>
      <c r="CO49" s="75">
        <v>50.935300474000002</v>
      </c>
      <c r="CP49" s="75">
        <v>2.6726191003999999</v>
      </c>
      <c r="CQ49" s="75">
        <v>130.59848105</v>
      </c>
      <c r="CR49" s="75">
        <v>99.436109715000001</v>
      </c>
      <c r="CS49" s="75">
        <v>3.799923E-4</v>
      </c>
      <c r="CT49" s="75">
        <v>12.756975361</v>
      </c>
      <c r="CU49" s="75">
        <v>18.106046112000001</v>
      </c>
      <c r="CV49" s="75">
        <v>0.29896986749999999</v>
      </c>
      <c r="CW49" s="75">
        <v>2455.2264556</v>
      </c>
      <c r="CX49" s="75">
        <v>96.504221893999997</v>
      </c>
      <c r="CY49" s="75">
        <v>427.86467554000001</v>
      </c>
      <c r="CZ49" s="75">
        <v>544.45032526</v>
      </c>
      <c r="DA49" s="75">
        <v>411.07320385999998</v>
      </c>
      <c r="DB49" s="75">
        <v>85.187914523000003</v>
      </c>
      <c r="DC49" s="75">
        <v>392.33820254</v>
      </c>
      <c r="DD49" s="75">
        <v>241.12323268</v>
      </c>
      <c r="DE49" s="75">
        <v>166.68190933</v>
      </c>
      <c r="DF49" s="75">
        <v>31.146547300999998</v>
      </c>
      <c r="DG49" s="75">
        <v>17.759051074999999</v>
      </c>
      <c r="DH49" s="75">
        <v>41.097171562</v>
      </c>
      <c r="DI49" s="75">
        <v>603.30010152</v>
      </c>
      <c r="DJ49" s="75">
        <v>50.808157815999998</v>
      </c>
      <c r="DK49" s="75">
        <v>552.49194370999999</v>
      </c>
    </row>
    <row r="50" spans="2:115" x14ac:dyDescent="0.3">
      <c r="B50" s="28" t="str">
        <f t="shared" si="1"/>
        <v>01</v>
      </c>
      <c r="C50" s="37" t="s">
        <v>75</v>
      </c>
      <c r="D50" s="37" t="s">
        <v>76</v>
      </c>
      <c r="E50" s="48">
        <v>69</v>
      </c>
      <c r="F50" s="48"/>
      <c r="H50" s="28" t="s">
        <v>465</v>
      </c>
      <c r="I50" s="37" t="s">
        <v>466</v>
      </c>
      <c r="J50" s="37" t="s">
        <v>436</v>
      </c>
      <c r="K50" s="72">
        <v>1468</v>
      </c>
      <c r="L50" s="72">
        <v>301.70323194999997</v>
      </c>
      <c r="M50" s="72" t="s">
        <v>436</v>
      </c>
      <c r="N50" s="72">
        <v>2.9407084949</v>
      </c>
      <c r="O50" s="72">
        <v>0.28209160010000001</v>
      </c>
      <c r="P50" s="72">
        <v>0.16961955619999999</v>
      </c>
      <c r="Q50" s="72">
        <v>0</v>
      </c>
      <c r="R50" s="72">
        <v>0</v>
      </c>
      <c r="S50" s="72">
        <v>2.1033132575</v>
      </c>
      <c r="T50" s="72">
        <v>0</v>
      </c>
      <c r="U50" s="72">
        <v>0.1181444967</v>
      </c>
      <c r="V50" s="72">
        <v>0.1099606214</v>
      </c>
      <c r="W50" s="72">
        <v>0</v>
      </c>
      <c r="X50" s="72">
        <v>1.15715222E-2</v>
      </c>
      <c r="Y50" s="72">
        <v>6.99968E-5</v>
      </c>
      <c r="Z50" s="72">
        <v>9.2288040000000002E-2</v>
      </c>
      <c r="AA50" s="72">
        <v>2.4707463799999999E-2</v>
      </c>
      <c r="AB50" s="72">
        <v>2.7477829799999999E-2</v>
      </c>
      <c r="AC50" s="72">
        <v>1.4641103999999999E-3</v>
      </c>
      <c r="AD50" s="72">
        <v>0</v>
      </c>
      <c r="AE50" s="72">
        <v>104.21077271</v>
      </c>
      <c r="AF50" s="72">
        <v>63.929762873999998</v>
      </c>
      <c r="AG50" s="72">
        <v>16.371468481000001</v>
      </c>
      <c r="AH50" s="72">
        <v>23.381593229</v>
      </c>
      <c r="AI50" s="72">
        <v>0.13704681469999999</v>
      </c>
      <c r="AJ50" s="72">
        <v>0.36794724309999999</v>
      </c>
      <c r="AK50" s="72">
        <v>2.29540692E-2</v>
      </c>
      <c r="AL50" s="72">
        <v>0.75154928480000005</v>
      </c>
      <c r="AM50" s="72">
        <v>0.42211771939999998</v>
      </c>
      <c r="AN50" s="72">
        <v>0</v>
      </c>
      <c r="AO50" s="72">
        <v>0</v>
      </c>
      <c r="AP50" s="72">
        <v>8.4717996300000001E-2</v>
      </c>
      <c r="AQ50" s="72">
        <v>0</v>
      </c>
      <c r="AR50" s="72">
        <v>0</v>
      </c>
      <c r="AS50" s="72">
        <v>0.2447135691</v>
      </c>
      <c r="AT50" s="72">
        <v>15.643261239999999</v>
      </c>
      <c r="AU50" s="72">
        <v>2.4664104080000002</v>
      </c>
      <c r="AV50" s="72">
        <v>0</v>
      </c>
      <c r="AW50" s="72">
        <v>0</v>
      </c>
      <c r="AX50" s="72">
        <v>4.4792970999999997E-3</v>
      </c>
      <c r="AY50" s="72">
        <v>6.9640674999999997E-3</v>
      </c>
      <c r="AZ50" s="72">
        <v>0</v>
      </c>
      <c r="BA50" s="72">
        <v>0</v>
      </c>
      <c r="BB50" s="72">
        <v>0</v>
      </c>
      <c r="BC50" s="72">
        <v>0</v>
      </c>
      <c r="BD50" s="72">
        <v>6.1948149100000002E-2</v>
      </c>
      <c r="BE50" s="72">
        <v>0</v>
      </c>
      <c r="BF50" s="72">
        <v>0</v>
      </c>
      <c r="BG50" s="72">
        <v>0</v>
      </c>
      <c r="BH50" s="72">
        <v>1.6236003999999999E-3</v>
      </c>
      <c r="BI50" s="72">
        <v>0.89669001739999998</v>
      </c>
      <c r="BJ50" s="72">
        <v>3.2865812554999998</v>
      </c>
      <c r="BK50" s="72">
        <v>0.1551930165</v>
      </c>
      <c r="BL50" s="72">
        <v>8.7416375106000004</v>
      </c>
      <c r="BM50" s="72">
        <v>2.1733918299999998E-2</v>
      </c>
      <c r="BN50" s="72">
        <v>81.876136666999997</v>
      </c>
      <c r="BO50" s="72">
        <v>3.0951995067000002</v>
      </c>
      <c r="BP50" s="72">
        <v>0.62263881239999996</v>
      </c>
      <c r="BQ50" s="72">
        <v>24.935523223000001</v>
      </c>
      <c r="BR50" s="72">
        <v>5.3229982584000002</v>
      </c>
      <c r="BS50" s="72">
        <v>0</v>
      </c>
      <c r="BT50" s="72">
        <v>0.24457498959999999</v>
      </c>
      <c r="BU50" s="72">
        <v>16.802986495999999</v>
      </c>
      <c r="BV50" s="72">
        <v>5.0676170585999998</v>
      </c>
      <c r="BW50" s="72">
        <v>0.20944070989999999</v>
      </c>
      <c r="BX50" s="72">
        <v>4.1237173775000002</v>
      </c>
      <c r="BY50" s="72">
        <v>3.7348687446</v>
      </c>
      <c r="BZ50" s="72">
        <v>8.4279932886999998</v>
      </c>
      <c r="CA50" s="72">
        <v>2.9912141337000002</v>
      </c>
      <c r="CB50" s="72">
        <v>0.9184941056</v>
      </c>
      <c r="CC50" s="72">
        <v>2.8818292999999999E-3</v>
      </c>
      <c r="CD50" s="72">
        <v>0</v>
      </c>
      <c r="CE50" s="72">
        <v>3.4892194799999998E-2</v>
      </c>
      <c r="CF50" s="72">
        <v>0</v>
      </c>
      <c r="CG50" s="72">
        <v>0.19470665249999999</v>
      </c>
      <c r="CH50" s="72">
        <v>0</v>
      </c>
      <c r="CI50" s="72">
        <v>0</v>
      </c>
      <c r="CJ50" s="72">
        <v>3.4691588836</v>
      </c>
      <c r="CK50" s="72">
        <v>0</v>
      </c>
      <c r="CL50" s="72">
        <v>1.6772304015999999</v>
      </c>
      <c r="CM50" s="72">
        <v>6.4691009006</v>
      </c>
      <c r="CN50" s="72">
        <v>0.67649354799999994</v>
      </c>
      <c r="CO50" s="72">
        <v>5.5918155316</v>
      </c>
      <c r="CP50" s="72">
        <v>0.20079182100000001</v>
      </c>
      <c r="CQ50" s="72">
        <v>2.4830243470000002</v>
      </c>
      <c r="CR50" s="72">
        <v>1.885454741</v>
      </c>
      <c r="CS50" s="72">
        <v>1.70976E-5</v>
      </c>
      <c r="CT50" s="72">
        <v>0.3240785149</v>
      </c>
      <c r="CU50" s="72">
        <v>0.27096330299999999</v>
      </c>
      <c r="CV50" s="72">
        <v>2.5106906000000001E-3</v>
      </c>
      <c r="CW50" s="72">
        <v>87.328678303999993</v>
      </c>
      <c r="CX50" s="72">
        <v>1.2443261203</v>
      </c>
      <c r="CY50" s="72">
        <v>9.9789110321999992</v>
      </c>
      <c r="CZ50" s="72">
        <v>19.846378054999999</v>
      </c>
      <c r="DA50" s="72">
        <v>14.472726071</v>
      </c>
      <c r="DB50" s="72">
        <v>3.6208157258</v>
      </c>
      <c r="DC50" s="72">
        <v>16.151893769000001</v>
      </c>
      <c r="DD50" s="72">
        <v>9.6004839349999997</v>
      </c>
      <c r="DE50" s="72">
        <v>6.0713683065000001</v>
      </c>
      <c r="DF50" s="72">
        <v>4.1588756417999999</v>
      </c>
      <c r="DG50" s="72">
        <v>1.1928890673999999</v>
      </c>
      <c r="DH50" s="72">
        <v>0.99001057930000003</v>
      </c>
      <c r="DI50" s="72">
        <v>23.638183340000001</v>
      </c>
      <c r="DJ50" s="72">
        <v>3.4722774474000002</v>
      </c>
      <c r="DK50" s="72">
        <v>20.165905892000001</v>
      </c>
    </row>
    <row r="51" spans="2:115" x14ac:dyDescent="0.3">
      <c r="B51" s="27" t="str">
        <f t="shared" si="1"/>
        <v>01</v>
      </c>
      <c r="C51" s="39" t="s">
        <v>77</v>
      </c>
      <c r="D51" s="39" t="s">
        <v>78</v>
      </c>
      <c r="E51" s="49">
        <v>7</v>
      </c>
      <c r="F51" s="49"/>
      <c r="H51" s="27" t="s">
        <v>89</v>
      </c>
      <c r="I51" s="39" t="s">
        <v>90</v>
      </c>
      <c r="J51" s="39">
        <v>55</v>
      </c>
      <c r="K51" s="75">
        <v>1214</v>
      </c>
      <c r="L51" s="75">
        <v>10784.325581999999</v>
      </c>
      <c r="M51" s="75">
        <v>29.664812239</v>
      </c>
      <c r="N51" s="75">
        <v>446.65195424000001</v>
      </c>
      <c r="O51" s="75">
        <v>3.6402222001000002</v>
      </c>
      <c r="P51" s="75">
        <v>56.058853724000002</v>
      </c>
      <c r="Q51" s="75">
        <v>6.5393905200000005E-2</v>
      </c>
      <c r="R51" s="75">
        <v>9.2087578700000006E-2</v>
      </c>
      <c r="S51" s="75">
        <v>136.91185683</v>
      </c>
      <c r="T51" s="75">
        <v>1.2608392702</v>
      </c>
      <c r="U51" s="75">
        <v>21.145937214</v>
      </c>
      <c r="V51" s="75">
        <v>49.213164951000003</v>
      </c>
      <c r="W51" s="75">
        <v>0</v>
      </c>
      <c r="X51" s="75">
        <v>24.077317513000001</v>
      </c>
      <c r="Y51" s="75">
        <v>1.9836300000000001E-4</v>
      </c>
      <c r="Z51" s="75">
        <v>126.64788827</v>
      </c>
      <c r="AA51" s="75">
        <v>14.724683083</v>
      </c>
      <c r="AB51" s="75">
        <v>12.350139423</v>
      </c>
      <c r="AC51" s="75">
        <v>0.46337191430000002</v>
      </c>
      <c r="AD51" s="75">
        <v>0</v>
      </c>
      <c r="AE51" s="75">
        <v>5698.9142620000002</v>
      </c>
      <c r="AF51" s="75">
        <v>4369.3760586999997</v>
      </c>
      <c r="AG51" s="75">
        <v>642.79043733000003</v>
      </c>
      <c r="AH51" s="75">
        <v>642.37953238</v>
      </c>
      <c r="AI51" s="75">
        <v>5.9243250973999997</v>
      </c>
      <c r="AJ51" s="75">
        <v>36.559764100999999</v>
      </c>
      <c r="AK51" s="75">
        <v>1.8841443726</v>
      </c>
      <c r="AL51" s="75">
        <v>67.288110431999996</v>
      </c>
      <c r="AM51" s="75">
        <v>26.987174265</v>
      </c>
      <c r="AN51" s="75">
        <v>4.1059245609000001</v>
      </c>
      <c r="AO51" s="75">
        <v>0</v>
      </c>
      <c r="AP51" s="75">
        <v>1.4493809205999999</v>
      </c>
      <c r="AQ51" s="75">
        <v>0</v>
      </c>
      <c r="AR51" s="75">
        <v>0</v>
      </c>
      <c r="AS51" s="75">
        <v>34.745630685999998</v>
      </c>
      <c r="AT51" s="75">
        <v>97.401780332000001</v>
      </c>
      <c r="AU51" s="75">
        <v>19.846988922000001</v>
      </c>
      <c r="AV51" s="75">
        <v>0</v>
      </c>
      <c r="AW51" s="75">
        <v>0</v>
      </c>
      <c r="AX51" s="75">
        <v>0</v>
      </c>
      <c r="AY51" s="75">
        <v>0</v>
      </c>
      <c r="AZ51" s="75">
        <v>0</v>
      </c>
      <c r="BA51" s="75">
        <v>0</v>
      </c>
      <c r="BB51" s="75">
        <v>0</v>
      </c>
      <c r="BC51" s="75">
        <v>0</v>
      </c>
      <c r="BD51" s="75">
        <v>0.2184178316</v>
      </c>
      <c r="BE51" s="75">
        <v>0</v>
      </c>
      <c r="BF51" s="75">
        <v>0</v>
      </c>
      <c r="BG51" s="75">
        <v>0</v>
      </c>
      <c r="BH51" s="75">
        <v>0.62871216249999995</v>
      </c>
      <c r="BI51" s="75">
        <v>1.5921119354</v>
      </c>
      <c r="BJ51" s="75">
        <v>8.8032241825999993</v>
      </c>
      <c r="BK51" s="75">
        <v>2.6012743582</v>
      </c>
      <c r="BL51" s="75">
        <v>63.588411192000002</v>
      </c>
      <c r="BM51" s="75">
        <v>0.1226397478</v>
      </c>
      <c r="BN51" s="75">
        <v>1064.8571706</v>
      </c>
      <c r="BO51" s="75">
        <v>31.990309339</v>
      </c>
      <c r="BP51" s="75">
        <v>11.218242522000001</v>
      </c>
      <c r="BQ51" s="75">
        <v>491.82710049000002</v>
      </c>
      <c r="BR51" s="75">
        <v>44.645906351000001</v>
      </c>
      <c r="BS51" s="75">
        <v>0</v>
      </c>
      <c r="BT51" s="75">
        <v>24.925601558</v>
      </c>
      <c r="BU51" s="75">
        <v>147.21792916000001</v>
      </c>
      <c r="BV51" s="75">
        <v>50.521812361999999</v>
      </c>
      <c r="BW51" s="75">
        <v>6.1967750868999998</v>
      </c>
      <c r="BX51" s="75">
        <v>83.279209559999998</v>
      </c>
      <c r="BY51" s="75">
        <v>6.4963214500000005E-2</v>
      </c>
      <c r="BZ51" s="75">
        <v>50.695176064000002</v>
      </c>
      <c r="CA51" s="75">
        <v>36.446923503000001</v>
      </c>
      <c r="CB51" s="75">
        <v>28.722471134999999</v>
      </c>
      <c r="CC51" s="75">
        <v>12.168313549000001</v>
      </c>
      <c r="CD51" s="75">
        <v>0.21280254200000001</v>
      </c>
      <c r="CE51" s="75">
        <v>0</v>
      </c>
      <c r="CF51" s="75">
        <v>0.65540914589999999</v>
      </c>
      <c r="CG51" s="75">
        <v>15.645962202</v>
      </c>
      <c r="CH51" s="75">
        <v>0</v>
      </c>
      <c r="CI51" s="75">
        <v>0.60276619789999997</v>
      </c>
      <c r="CJ51" s="75">
        <v>21.143155460999999</v>
      </c>
      <c r="CK51" s="75">
        <v>0</v>
      </c>
      <c r="CL51" s="75">
        <v>6.6763411702999997</v>
      </c>
      <c r="CM51" s="75">
        <v>32.923898975</v>
      </c>
      <c r="CN51" s="75">
        <v>27.737983196999998</v>
      </c>
      <c r="CO51" s="75">
        <v>4.1176306474000004</v>
      </c>
      <c r="CP51" s="75">
        <v>1.06828513</v>
      </c>
      <c r="CQ51" s="75">
        <v>164.86780987</v>
      </c>
      <c r="CR51" s="75">
        <v>123.44829903</v>
      </c>
      <c r="CS51" s="75">
        <v>7.004321E-4</v>
      </c>
      <c r="CT51" s="75">
        <v>9.0238448452999993</v>
      </c>
      <c r="CU51" s="75">
        <v>32.187227561</v>
      </c>
      <c r="CV51" s="75">
        <v>0.20773800119999999</v>
      </c>
      <c r="CW51" s="75">
        <v>3211.4205959000001</v>
      </c>
      <c r="CX51" s="75">
        <v>118.41448681</v>
      </c>
      <c r="CY51" s="75">
        <v>578.32203076999997</v>
      </c>
      <c r="CZ51" s="75">
        <v>784.84592078000003</v>
      </c>
      <c r="DA51" s="75">
        <v>517.35568503000002</v>
      </c>
      <c r="DB51" s="75">
        <v>106.95864281999999</v>
      </c>
      <c r="DC51" s="75">
        <v>489.78643502</v>
      </c>
      <c r="DD51" s="75">
        <v>330.21900247999997</v>
      </c>
      <c r="DE51" s="75">
        <v>175.51510479000001</v>
      </c>
      <c r="DF51" s="75">
        <v>34.939372470000002</v>
      </c>
      <c r="DG51" s="75">
        <v>27.666760588999999</v>
      </c>
      <c r="DH51" s="75">
        <v>47.397154358999998</v>
      </c>
      <c r="DI51" s="75">
        <v>691.94000977999997</v>
      </c>
      <c r="DJ51" s="75">
        <v>115.09835514</v>
      </c>
      <c r="DK51" s="75">
        <v>576.84165464</v>
      </c>
    </row>
    <row r="52" spans="2:115" x14ac:dyDescent="0.3">
      <c r="B52" s="28" t="str">
        <f t="shared" si="1"/>
        <v>01</v>
      </c>
      <c r="C52" s="37" t="s">
        <v>79</v>
      </c>
      <c r="D52" s="37" t="s">
        <v>80</v>
      </c>
      <c r="E52" s="48">
        <v>28</v>
      </c>
      <c r="F52" s="48"/>
      <c r="H52" s="28" t="s">
        <v>91</v>
      </c>
      <c r="I52" s="37" t="s">
        <v>92</v>
      </c>
      <c r="J52" s="37">
        <v>73</v>
      </c>
      <c r="K52" s="72">
        <v>2284</v>
      </c>
      <c r="L52" s="72">
        <v>18154.548043999999</v>
      </c>
      <c r="M52" s="72">
        <v>43.021138211</v>
      </c>
      <c r="N52" s="72">
        <v>1187.9748698000001</v>
      </c>
      <c r="O52" s="72">
        <v>9.2803758316000007</v>
      </c>
      <c r="P52" s="72">
        <v>350.58895108000002</v>
      </c>
      <c r="Q52" s="72">
        <v>0.36013578390000001</v>
      </c>
      <c r="R52" s="72">
        <v>0.55366647520000001</v>
      </c>
      <c r="S52" s="72">
        <v>380.05342009999998</v>
      </c>
      <c r="T52" s="72">
        <v>39.352330213000002</v>
      </c>
      <c r="U52" s="72">
        <v>2.9303501458999999</v>
      </c>
      <c r="V52" s="72">
        <v>150.40735670999999</v>
      </c>
      <c r="W52" s="72">
        <v>15.413394653999999</v>
      </c>
      <c r="X52" s="72">
        <v>19.155141055000001</v>
      </c>
      <c r="Y52" s="72">
        <v>8.5045694234999996</v>
      </c>
      <c r="Z52" s="72">
        <v>177.25931236</v>
      </c>
      <c r="AA52" s="72">
        <v>28.106300792999999</v>
      </c>
      <c r="AB52" s="72">
        <v>0</v>
      </c>
      <c r="AC52" s="72">
        <v>6.0095651309999996</v>
      </c>
      <c r="AD52" s="72">
        <v>0</v>
      </c>
      <c r="AE52" s="72">
        <v>9285.9574436999992</v>
      </c>
      <c r="AF52" s="72">
        <v>6909.4505379000002</v>
      </c>
      <c r="AG52" s="72">
        <v>1139.9267373</v>
      </c>
      <c r="AH52" s="72">
        <v>1090.0279688000001</v>
      </c>
      <c r="AI52" s="72">
        <v>56.427055156999998</v>
      </c>
      <c r="AJ52" s="72">
        <v>87.782835468000002</v>
      </c>
      <c r="AK52" s="72">
        <v>2.342309046</v>
      </c>
      <c r="AL52" s="72">
        <v>45.801067453999998</v>
      </c>
      <c r="AM52" s="72">
        <v>39.419722254</v>
      </c>
      <c r="AN52" s="72">
        <v>4.4430650601000004</v>
      </c>
      <c r="AO52" s="72">
        <v>0</v>
      </c>
      <c r="AP52" s="72">
        <v>1.9382801394</v>
      </c>
      <c r="AQ52" s="72">
        <v>0</v>
      </c>
      <c r="AR52" s="72">
        <v>0</v>
      </c>
      <c r="AS52" s="72">
        <v>0</v>
      </c>
      <c r="AT52" s="72">
        <v>206.63800635000001</v>
      </c>
      <c r="AU52" s="72">
        <v>18.360807532999999</v>
      </c>
      <c r="AV52" s="72">
        <v>0</v>
      </c>
      <c r="AW52" s="72">
        <v>0</v>
      </c>
      <c r="AX52" s="72">
        <v>4.1599600887000001</v>
      </c>
      <c r="AY52" s="72">
        <v>0.42944991360000001</v>
      </c>
      <c r="AZ52" s="72">
        <v>0</v>
      </c>
      <c r="BA52" s="72">
        <v>0</v>
      </c>
      <c r="BB52" s="72">
        <v>0</v>
      </c>
      <c r="BC52" s="72">
        <v>0</v>
      </c>
      <c r="BD52" s="72">
        <v>0</v>
      </c>
      <c r="BE52" s="72">
        <v>0</v>
      </c>
      <c r="BF52" s="72">
        <v>0</v>
      </c>
      <c r="BG52" s="72">
        <v>0</v>
      </c>
      <c r="BH52" s="72">
        <v>0.38353429760000002</v>
      </c>
      <c r="BI52" s="72">
        <v>6.8667544388000001</v>
      </c>
      <c r="BJ52" s="72">
        <v>11.120513082</v>
      </c>
      <c r="BK52" s="72">
        <v>1.482814316</v>
      </c>
      <c r="BL52" s="72">
        <v>163.81545824</v>
      </c>
      <c r="BM52" s="72">
        <v>1.8714440200000002E-2</v>
      </c>
      <c r="BN52" s="72">
        <v>1883.8109308999999</v>
      </c>
      <c r="BO52" s="72">
        <v>89.023874552999999</v>
      </c>
      <c r="BP52" s="72">
        <v>14.983553179999999</v>
      </c>
      <c r="BQ52" s="72">
        <v>762.89329212999996</v>
      </c>
      <c r="BR52" s="72">
        <v>43.641839599999997</v>
      </c>
      <c r="BS52" s="72">
        <v>0</v>
      </c>
      <c r="BT52" s="72">
        <v>24.081833012000001</v>
      </c>
      <c r="BU52" s="72">
        <v>208.03118122999999</v>
      </c>
      <c r="BV52" s="72">
        <v>29.176229152000001</v>
      </c>
      <c r="BW52" s="72">
        <v>5.1013376138000002</v>
      </c>
      <c r="BX52" s="72">
        <v>126.35699359</v>
      </c>
      <c r="BY52" s="72">
        <v>0</v>
      </c>
      <c r="BZ52" s="72">
        <v>263.23727178000001</v>
      </c>
      <c r="CA52" s="72">
        <v>71.511414282999993</v>
      </c>
      <c r="CB52" s="72">
        <v>18.186267356999998</v>
      </c>
      <c r="CC52" s="72">
        <v>16.350036512999999</v>
      </c>
      <c r="CD52" s="72">
        <v>0</v>
      </c>
      <c r="CE52" s="72">
        <v>167.84885247</v>
      </c>
      <c r="CF52" s="72">
        <v>0</v>
      </c>
      <c r="CG52" s="72">
        <v>13.354239529999999</v>
      </c>
      <c r="CH52" s="72">
        <v>0</v>
      </c>
      <c r="CI52" s="72">
        <v>0</v>
      </c>
      <c r="CJ52" s="72">
        <v>23.118219131</v>
      </c>
      <c r="CK52" s="72">
        <v>4.1698966400000002E-2</v>
      </c>
      <c r="CL52" s="72">
        <v>6.8727968329999998</v>
      </c>
      <c r="CM52" s="72">
        <v>49.987637896999999</v>
      </c>
      <c r="CN52" s="72">
        <v>19.495931402</v>
      </c>
      <c r="CO52" s="72">
        <v>8.4537611473999998</v>
      </c>
      <c r="CP52" s="72">
        <v>22.037945348000001</v>
      </c>
      <c r="CQ52" s="72">
        <v>377.11888734000001</v>
      </c>
      <c r="CR52" s="72">
        <v>303.8117373</v>
      </c>
      <c r="CS52" s="72">
        <v>3.6310176E-3</v>
      </c>
      <c r="CT52" s="72">
        <v>18.993666217000001</v>
      </c>
      <c r="CU52" s="72">
        <v>54.138230804999999</v>
      </c>
      <c r="CV52" s="72">
        <v>0.171621997</v>
      </c>
      <c r="CW52" s="72">
        <v>5117.2592008000001</v>
      </c>
      <c r="CX52" s="72">
        <v>202.16353835999999</v>
      </c>
      <c r="CY52" s="72">
        <v>811.63025343000004</v>
      </c>
      <c r="CZ52" s="72">
        <v>1433.3024653</v>
      </c>
      <c r="DA52" s="72">
        <v>868.20879803000003</v>
      </c>
      <c r="DB52" s="72">
        <v>98.069432118999998</v>
      </c>
      <c r="DC52" s="72">
        <v>738.80391321000002</v>
      </c>
      <c r="DD52" s="72">
        <v>466.35950824000003</v>
      </c>
      <c r="DE52" s="72">
        <v>315.50828217999998</v>
      </c>
      <c r="DF52" s="72">
        <v>79.728524622999998</v>
      </c>
      <c r="DG52" s="72">
        <v>77.294677198000002</v>
      </c>
      <c r="DH52" s="72">
        <v>26.189808077999999</v>
      </c>
      <c r="DI52" s="72">
        <v>950.45423260999996</v>
      </c>
      <c r="DJ52" s="72">
        <v>178.12690939999999</v>
      </c>
      <c r="DK52" s="72">
        <v>772.32732321000003</v>
      </c>
    </row>
    <row r="53" spans="2:115" x14ac:dyDescent="0.3">
      <c r="B53" s="27" t="str">
        <f t="shared" si="1"/>
        <v>01</v>
      </c>
      <c r="C53" s="39" t="s">
        <v>404</v>
      </c>
      <c r="D53" s="39" t="s">
        <v>420</v>
      </c>
      <c r="E53" s="49"/>
      <c r="F53" s="49">
        <v>770</v>
      </c>
      <c r="H53" s="27" t="s">
        <v>467</v>
      </c>
      <c r="I53" s="39" t="s">
        <v>468</v>
      </c>
      <c r="J53" s="39" t="s">
        <v>436</v>
      </c>
      <c r="K53" s="75">
        <v>4212</v>
      </c>
      <c r="L53" s="75">
        <v>320.79320204999999</v>
      </c>
      <c r="M53" s="75" t="s">
        <v>436</v>
      </c>
      <c r="N53" s="75">
        <v>2.6216819942999998</v>
      </c>
      <c r="O53" s="75">
        <v>0</v>
      </c>
      <c r="P53" s="75">
        <v>4.28287397E-2</v>
      </c>
      <c r="Q53" s="75">
        <v>0</v>
      </c>
      <c r="R53" s="75">
        <v>0</v>
      </c>
      <c r="S53" s="75">
        <v>1.5860037258999999</v>
      </c>
      <c r="T53" s="75">
        <v>0</v>
      </c>
      <c r="U53" s="75">
        <v>5.0534000000000001E-5</v>
      </c>
      <c r="V53" s="75">
        <v>0.91554107610000002</v>
      </c>
      <c r="W53" s="75">
        <v>0</v>
      </c>
      <c r="X53" s="75">
        <v>2.2666163E-2</v>
      </c>
      <c r="Y53" s="75">
        <v>9.5195459999999996E-4</v>
      </c>
      <c r="Z53" s="75">
        <v>5.3501378199999998E-2</v>
      </c>
      <c r="AA53" s="75">
        <v>1.384228E-4</v>
      </c>
      <c r="AB53" s="75">
        <v>0</v>
      </c>
      <c r="AC53" s="75">
        <v>0</v>
      </c>
      <c r="AD53" s="75">
        <v>0</v>
      </c>
      <c r="AE53" s="75">
        <v>166.91386617000001</v>
      </c>
      <c r="AF53" s="75">
        <v>80.854642197999993</v>
      </c>
      <c r="AG53" s="75">
        <v>33.889683714</v>
      </c>
      <c r="AH53" s="75">
        <v>51.632674678999997</v>
      </c>
      <c r="AI53" s="75">
        <v>6.1098780999999996E-3</v>
      </c>
      <c r="AJ53" s="75">
        <v>0.53062939819999999</v>
      </c>
      <c r="AK53" s="75">
        <v>1.263003E-4</v>
      </c>
      <c r="AL53" s="75">
        <v>4.9366616699999998E-2</v>
      </c>
      <c r="AM53" s="75">
        <v>0</v>
      </c>
      <c r="AN53" s="75">
        <v>4.9366616699999998E-2</v>
      </c>
      <c r="AO53" s="75">
        <v>0</v>
      </c>
      <c r="AP53" s="75">
        <v>0</v>
      </c>
      <c r="AQ53" s="75">
        <v>0</v>
      </c>
      <c r="AR53" s="75">
        <v>0</v>
      </c>
      <c r="AS53" s="75">
        <v>0</v>
      </c>
      <c r="AT53" s="75">
        <v>2.1325783404999998</v>
      </c>
      <c r="AU53" s="75">
        <v>0.1567762348</v>
      </c>
      <c r="AV53" s="75">
        <v>0</v>
      </c>
      <c r="AW53" s="75">
        <v>0</v>
      </c>
      <c r="AX53" s="75">
        <v>0</v>
      </c>
      <c r="AY53" s="75">
        <v>0</v>
      </c>
      <c r="AZ53" s="75">
        <v>0</v>
      </c>
      <c r="BA53" s="75">
        <v>0</v>
      </c>
      <c r="BB53" s="75">
        <v>0</v>
      </c>
      <c r="BC53" s="75">
        <v>0</v>
      </c>
      <c r="BD53" s="75">
        <v>0.13657150439999999</v>
      </c>
      <c r="BE53" s="75">
        <v>0</v>
      </c>
      <c r="BF53" s="75">
        <v>0</v>
      </c>
      <c r="BG53" s="75">
        <v>0</v>
      </c>
      <c r="BH53" s="75">
        <v>0</v>
      </c>
      <c r="BI53" s="75">
        <v>0</v>
      </c>
      <c r="BJ53" s="75">
        <v>0</v>
      </c>
      <c r="BK53" s="75">
        <v>6.5883165E-3</v>
      </c>
      <c r="BL53" s="75">
        <v>1.7725912983000001</v>
      </c>
      <c r="BM53" s="75">
        <v>6.0050986600000002E-2</v>
      </c>
      <c r="BN53" s="75">
        <v>56.336975033999998</v>
      </c>
      <c r="BO53" s="75">
        <v>4.0412054741999999</v>
      </c>
      <c r="BP53" s="75">
        <v>11.648610886</v>
      </c>
      <c r="BQ53" s="75">
        <v>6.0658509098</v>
      </c>
      <c r="BR53" s="75">
        <v>2.8193275934000002</v>
      </c>
      <c r="BS53" s="75">
        <v>0</v>
      </c>
      <c r="BT53" s="75">
        <v>0.63162616890000001</v>
      </c>
      <c r="BU53" s="75">
        <v>9.6924068252000009</v>
      </c>
      <c r="BV53" s="75">
        <v>3.6706182888000001</v>
      </c>
      <c r="BW53" s="75">
        <v>0.24878795349999999</v>
      </c>
      <c r="BX53" s="75">
        <v>14.854905597</v>
      </c>
      <c r="BY53" s="75">
        <v>0</v>
      </c>
      <c r="BZ53" s="75">
        <v>0</v>
      </c>
      <c r="CA53" s="75">
        <v>0.74514566579999997</v>
      </c>
      <c r="CB53" s="75">
        <v>0</v>
      </c>
      <c r="CC53" s="75">
        <v>0</v>
      </c>
      <c r="CD53" s="75">
        <v>0</v>
      </c>
      <c r="CE53" s="75">
        <v>0</v>
      </c>
      <c r="CF53" s="75">
        <v>0</v>
      </c>
      <c r="CG53" s="75">
        <v>0</v>
      </c>
      <c r="CH53" s="75">
        <v>0</v>
      </c>
      <c r="CI53" s="75">
        <v>0.38243577080000002</v>
      </c>
      <c r="CJ53" s="75">
        <v>1.5360539009</v>
      </c>
      <c r="CK53" s="75">
        <v>0</v>
      </c>
      <c r="CL53" s="75">
        <v>0</v>
      </c>
      <c r="CM53" s="75">
        <v>0.8428386793</v>
      </c>
      <c r="CN53" s="75">
        <v>0.37440121050000003</v>
      </c>
      <c r="CO53" s="75">
        <v>0.4256351504</v>
      </c>
      <c r="CP53" s="75">
        <v>4.2802318499999999E-2</v>
      </c>
      <c r="CQ53" s="75">
        <v>1.8069481674000001</v>
      </c>
      <c r="CR53" s="75">
        <v>1.4662494210999999</v>
      </c>
      <c r="CS53" s="75">
        <v>0</v>
      </c>
      <c r="CT53" s="75">
        <v>4.8989739499999997E-2</v>
      </c>
      <c r="CU53" s="75">
        <v>0.28846375480000003</v>
      </c>
      <c r="CV53" s="75">
        <v>3.2452520000000001E-3</v>
      </c>
      <c r="CW53" s="75">
        <v>90.088947047999994</v>
      </c>
      <c r="CX53" s="75">
        <v>1.2629867785</v>
      </c>
      <c r="CY53" s="75">
        <v>7.7928866585999996</v>
      </c>
      <c r="CZ53" s="75">
        <v>18.333041235</v>
      </c>
      <c r="DA53" s="75">
        <v>14.297538020999999</v>
      </c>
      <c r="DB53" s="75">
        <v>5.1498210453000004</v>
      </c>
      <c r="DC53" s="75">
        <v>14.695540085999999</v>
      </c>
      <c r="DD53" s="75">
        <v>11.961012858</v>
      </c>
      <c r="DE53" s="75">
        <v>7.5420206297999997</v>
      </c>
      <c r="DF53" s="75">
        <v>6.5621855883000002</v>
      </c>
      <c r="DG53" s="75">
        <v>2.2555608761000001</v>
      </c>
      <c r="DH53" s="75">
        <v>0.236353272</v>
      </c>
      <c r="DI53" s="75">
        <v>20.156406708999999</v>
      </c>
      <c r="DJ53" s="75">
        <v>3.3243104588999999</v>
      </c>
      <c r="DK53" s="75">
        <v>16.832096249999999</v>
      </c>
    </row>
    <row r="54" spans="2:115" x14ac:dyDescent="0.3">
      <c r="B54" s="28" t="str">
        <f t="shared" si="1"/>
        <v>01</v>
      </c>
      <c r="C54" s="37" t="s">
        <v>405</v>
      </c>
      <c r="D54" s="37" t="s">
        <v>421</v>
      </c>
      <c r="E54" s="48"/>
      <c r="F54" s="48">
        <v>330</v>
      </c>
      <c r="H54" s="28" t="s">
        <v>93</v>
      </c>
      <c r="I54" s="37" t="s">
        <v>94</v>
      </c>
      <c r="J54" s="37">
        <v>175</v>
      </c>
      <c r="K54" s="72">
        <v>7044</v>
      </c>
      <c r="L54" s="72">
        <v>8790.1557596000002</v>
      </c>
      <c r="M54" s="72">
        <v>29.989833998000002</v>
      </c>
      <c r="N54" s="72">
        <v>408.95959720000002</v>
      </c>
      <c r="O54" s="72">
        <v>2.1175287231</v>
      </c>
      <c r="P54" s="72">
        <v>82.786220513999993</v>
      </c>
      <c r="Q54" s="72">
        <v>5.7728151200000001E-2</v>
      </c>
      <c r="R54" s="72">
        <v>5.6808650600000003E-2</v>
      </c>
      <c r="S54" s="72">
        <v>126.75470358</v>
      </c>
      <c r="T54" s="72">
        <v>6.4469431800000004E-2</v>
      </c>
      <c r="U54" s="72">
        <v>4.7515569167000002</v>
      </c>
      <c r="V54" s="72">
        <v>81.274254958</v>
      </c>
      <c r="W54" s="72">
        <v>0</v>
      </c>
      <c r="X54" s="72">
        <v>33.806961657000002</v>
      </c>
      <c r="Y54" s="72">
        <v>1.78737642E-2</v>
      </c>
      <c r="Z54" s="72">
        <v>74.005897692000005</v>
      </c>
      <c r="AA54" s="72">
        <v>3.2655931606999999</v>
      </c>
      <c r="AB54" s="72">
        <v>0</v>
      </c>
      <c r="AC54" s="72">
        <v>0</v>
      </c>
      <c r="AD54" s="72">
        <v>0</v>
      </c>
      <c r="AE54" s="72">
        <v>4990.0492362000005</v>
      </c>
      <c r="AF54" s="72">
        <v>3196.5834427999998</v>
      </c>
      <c r="AG54" s="72">
        <v>724.36517263999997</v>
      </c>
      <c r="AH54" s="72">
        <v>1025.2538162999999</v>
      </c>
      <c r="AI54" s="72">
        <v>7.9196599849</v>
      </c>
      <c r="AJ54" s="72">
        <v>31.562366814000001</v>
      </c>
      <c r="AK54" s="72">
        <v>4.3647775641999997</v>
      </c>
      <c r="AL54" s="72">
        <v>21.409568956000001</v>
      </c>
      <c r="AM54" s="72">
        <v>16.484704447999999</v>
      </c>
      <c r="AN54" s="72">
        <v>3.7338363384000002</v>
      </c>
      <c r="AO54" s="72">
        <v>0</v>
      </c>
      <c r="AP54" s="72">
        <v>1.1910281697</v>
      </c>
      <c r="AQ54" s="72">
        <v>0</v>
      </c>
      <c r="AR54" s="72">
        <v>0</v>
      </c>
      <c r="AS54" s="72">
        <v>0</v>
      </c>
      <c r="AT54" s="72">
        <v>23.918930179</v>
      </c>
      <c r="AU54" s="72">
        <v>0.40253042919999998</v>
      </c>
      <c r="AV54" s="72">
        <v>0</v>
      </c>
      <c r="AW54" s="72">
        <v>0</v>
      </c>
      <c r="AX54" s="72">
        <v>0.2046804636</v>
      </c>
      <c r="AY54" s="72">
        <v>0.20847752750000001</v>
      </c>
      <c r="AZ54" s="72">
        <v>0</v>
      </c>
      <c r="BA54" s="72">
        <v>0</v>
      </c>
      <c r="BB54" s="72">
        <v>0</v>
      </c>
      <c r="BC54" s="72">
        <v>0</v>
      </c>
      <c r="BD54" s="72">
        <v>0</v>
      </c>
      <c r="BE54" s="72">
        <v>0.85164552179999997</v>
      </c>
      <c r="BF54" s="72">
        <v>0</v>
      </c>
      <c r="BG54" s="72">
        <v>0</v>
      </c>
      <c r="BH54" s="72">
        <v>0.13053256999999999</v>
      </c>
      <c r="BI54" s="72">
        <v>0.52044790340000002</v>
      </c>
      <c r="BJ54" s="72">
        <v>3.6443437853999998</v>
      </c>
      <c r="BK54" s="72">
        <v>3.3868595000000001E-2</v>
      </c>
      <c r="BL54" s="72">
        <v>17.841404315999998</v>
      </c>
      <c r="BM54" s="72">
        <v>8.0999067600000002E-2</v>
      </c>
      <c r="BN54" s="72">
        <v>418.67689029000002</v>
      </c>
      <c r="BO54" s="72">
        <v>34.302374550000003</v>
      </c>
      <c r="BP54" s="72">
        <v>28.016442733000002</v>
      </c>
      <c r="BQ54" s="72">
        <v>130.54486815999999</v>
      </c>
      <c r="BR54" s="72">
        <v>6.4494818214</v>
      </c>
      <c r="BS54" s="72">
        <v>0</v>
      </c>
      <c r="BT54" s="72">
        <v>18.638893734</v>
      </c>
      <c r="BU54" s="72">
        <v>51.368263785000003</v>
      </c>
      <c r="BV54" s="72">
        <v>28.912427495999999</v>
      </c>
      <c r="BW54" s="72">
        <v>3.1495136560999999</v>
      </c>
      <c r="BX54" s="72">
        <v>38.176261242000002</v>
      </c>
      <c r="BY54" s="72">
        <v>0</v>
      </c>
      <c r="BZ54" s="72">
        <v>0</v>
      </c>
      <c r="CA54" s="72">
        <v>53.551733540999997</v>
      </c>
      <c r="CB54" s="72">
        <v>0</v>
      </c>
      <c r="CC54" s="72">
        <v>4.1832593843000003</v>
      </c>
      <c r="CD54" s="72">
        <v>8.4782228900000006E-2</v>
      </c>
      <c r="CE54" s="72">
        <v>0</v>
      </c>
      <c r="CF54" s="72">
        <v>0</v>
      </c>
      <c r="CG54" s="72">
        <v>8.1466614284999999</v>
      </c>
      <c r="CH54" s="72">
        <v>0</v>
      </c>
      <c r="CI54" s="72">
        <v>0</v>
      </c>
      <c r="CJ54" s="72">
        <v>10.737071760999999</v>
      </c>
      <c r="CK54" s="72">
        <v>0</v>
      </c>
      <c r="CL54" s="72">
        <v>2.414854767</v>
      </c>
      <c r="CM54" s="72">
        <v>3.2887693590999998</v>
      </c>
      <c r="CN54" s="72">
        <v>2.1309799841000001</v>
      </c>
      <c r="CO54" s="72">
        <v>1.0807768835</v>
      </c>
      <c r="CP54" s="72">
        <v>7.7012491500000002E-2</v>
      </c>
      <c r="CQ54" s="72">
        <v>227.91182886000001</v>
      </c>
      <c r="CR54" s="72">
        <v>163.98225875</v>
      </c>
      <c r="CS54" s="72">
        <v>5.88219E-5</v>
      </c>
      <c r="CT54" s="72">
        <v>24.478319930000001</v>
      </c>
      <c r="CU54" s="72">
        <v>39.319957498000001</v>
      </c>
      <c r="CV54" s="72">
        <v>0.13123386249999999</v>
      </c>
      <c r="CW54" s="72">
        <v>2695.9409386000002</v>
      </c>
      <c r="CX54" s="72">
        <v>139.16815362</v>
      </c>
      <c r="CY54" s="72">
        <v>474.46224921999999</v>
      </c>
      <c r="CZ54" s="72">
        <v>528.85172614999999</v>
      </c>
      <c r="DA54" s="72">
        <v>439.11462081000002</v>
      </c>
      <c r="DB54" s="72">
        <v>74.209983546000004</v>
      </c>
      <c r="DC54" s="72">
        <v>420.18043158</v>
      </c>
      <c r="DD54" s="72">
        <v>319.36047159999998</v>
      </c>
      <c r="DE54" s="72">
        <v>227.25032912</v>
      </c>
      <c r="DF54" s="72">
        <v>47.105761483000002</v>
      </c>
      <c r="DG54" s="72">
        <v>23.022961409000001</v>
      </c>
      <c r="DH54" s="72">
        <v>3.2142500299000001</v>
      </c>
      <c r="DI54" s="72">
        <v>408.92567709000002</v>
      </c>
      <c r="DJ54" s="72">
        <v>42.066580373999997</v>
      </c>
      <c r="DK54" s="72">
        <v>366.85909672000003</v>
      </c>
    </row>
    <row r="55" spans="2:115" x14ac:dyDescent="0.3">
      <c r="B55" s="27" t="str">
        <f t="shared" si="1"/>
        <v>01</v>
      </c>
      <c r="C55" s="39" t="s">
        <v>405</v>
      </c>
      <c r="D55" s="39" t="s">
        <v>421</v>
      </c>
      <c r="E55" s="49"/>
      <c r="F55" s="49">
        <v>90</v>
      </c>
      <c r="H55" s="27" t="s">
        <v>95</v>
      </c>
      <c r="I55" s="39" t="s">
        <v>96</v>
      </c>
      <c r="J55" s="39">
        <v>161</v>
      </c>
      <c r="K55" s="75">
        <v>9721</v>
      </c>
      <c r="L55" s="75">
        <v>13876.922124000001</v>
      </c>
      <c r="M55" s="75">
        <v>51.759659264</v>
      </c>
      <c r="N55" s="75">
        <v>498.86304633999998</v>
      </c>
      <c r="O55" s="75">
        <v>6.1761104778</v>
      </c>
      <c r="P55" s="75">
        <v>103.73554463000001</v>
      </c>
      <c r="Q55" s="75">
        <v>0.45624134179999998</v>
      </c>
      <c r="R55" s="75">
        <v>1.1037890372000001</v>
      </c>
      <c r="S55" s="75">
        <v>189.92635311000001</v>
      </c>
      <c r="T55" s="75">
        <v>0</v>
      </c>
      <c r="U55" s="75">
        <v>4.0483099116999997</v>
      </c>
      <c r="V55" s="75">
        <v>84.160649961999994</v>
      </c>
      <c r="W55" s="75">
        <v>0</v>
      </c>
      <c r="X55" s="75">
        <v>22.584051068000001</v>
      </c>
      <c r="Y55" s="75">
        <v>0.45199033690000001</v>
      </c>
      <c r="Z55" s="75">
        <v>72.305599873999995</v>
      </c>
      <c r="AA55" s="75">
        <v>13.914406593000001</v>
      </c>
      <c r="AB55" s="75">
        <v>0</v>
      </c>
      <c r="AC55" s="75">
        <v>0</v>
      </c>
      <c r="AD55" s="75">
        <v>0</v>
      </c>
      <c r="AE55" s="75">
        <v>7885.7866707000003</v>
      </c>
      <c r="AF55" s="75">
        <v>5138.3361795999999</v>
      </c>
      <c r="AG55" s="75">
        <v>1143.5685566</v>
      </c>
      <c r="AH55" s="75">
        <v>1540.9278652</v>
      </c>
      <c r="AI55" s="75">
        <v>12.998584712</v>
      </c>
      <c r="AJ55" s="75">
        <v>47.351196342000001</v>
      </c>
      <c r="AK55" s="75">
        <v>2.6042882006000001</v>
      </c>
      <c r="AL55" s="75">
        <v>31.024976207000002</v>
      </c>
      <c r="AM55" s="75">
        <v>24.870098833</v>
      </c>
      <c r="AN55" s="75">
        <v>5.6896277975</v>
      </c>
      <c r="AO55" s="75">
        <v>0</v>
      </c>
      <c r="AP55" s="75">
        <v>0.46524957630000002</v>
      </c>
      <c r="AQ55" s="75">
        <v>0</v>
      </c>
      <c r="AR55" s="75">
        <v>0</v>
      </c>
      <c r="AS55" s="75">
        <v>0</v>
      </c>
      <c r="AT55" s="75">
        <v>23.423947168000002</v>
      </c>
      <c r="AU55" s="75">
        <v>1.1978035861</v>
      </c>
      <c r="AV55" s="75">
        <v>0</v>
      </c>
      <c r="AW55" s="75">
        <v>0</v>
      </c>
      <c r="AX55" s="75">
        <v>0</v>
      </c>
      <c r="AY55" s="75">
        <v>0.10425171279999999</v>
      </c>
      <c r="AZ55" s="75">
        <v>0</v>
      </c>
      <c r="BA55" s="75">
        <v>0</v>
      </c>
      <c r="BB55" s="75">
        <v>0</v>
      </c>
      <c r="BC55" s="75">
        <v>0</v>
      </c>
      <c r="BD55" s="75">
        <v>1.2890150176999999</v>
      </c>
      <c r="BE55" s="75">
        <v>0</v>
      </c>
      <c r="BF55" s="75">
        <v>0</v>
      </c>
      <c r="BG55" s="75">
        <v>0</v>
      </c>
      <c r="BH55" s="75">
        <v>2.2790103499999999E-2</v>
      </c>
      <c r="BI55" s="75">
        <v>1.9400745300000001E-2</v>
      </c>
      <c r="BJ55" s="75">
        <v>4.7358588186999997</v>
      </c>
      <c r="BK55" s="75">
        <v>4.2200181000000003E-3</v>
      </c>
      <c r="BL55" s="75">
        <v>16.050607165999999</v>
      </c>
      <c r="BM55" s="75">
        <v>0</v>
      </c>
      <c r="BN55" s="75">
        <v>630.09394521000002</v>
      </c>
      <c r="BO55" s="75">
        <v>56.559954505</v>
      </c>
      <c r="BP55" s="75">
        <v>40.552204979999999</v>
      </c>
      <c r="BQ55" s="75">
        <v>143.49522356</v>
      </c>
      <c r="BR55" s="75">
        <v>6.8421632499999996</v>
      </c>
      <c r="BS55" s="75">
        <v>0</v>
      </c>
      <c r="BT55" s="75">
        <v>34.240140963000002</v>
      </c>
      <c r="BU55" s="75">
        <v>99.567385315999999</v>
      </c>
      <c r="BV55" s="75">
        <v>33.543788806000002</v>
      </c>
      <c r="BW55" s="75">
        <v>0.1732577233</v>
      </c>
      <c r="BX55" s="75">
        <v>58.655629036000001</v>
      </c>
      <c r="BY55" s="75">
        <v>0</v>
      </c>
      <c r="BZ55" s="75">
        <v>0</v>
      </c>
      <c r="CA55" s="75">
        <v>88.386960301000002</v>
      </c>
      <c r="CB55" s="75">
        <v>0</v>
      </c>
      <c r="CC55" s="75">
        <v>28.151874807999999</v>
      </c>
      <c r="CD55" s="75">
        <v>0</v>
      </c>
      <c r="CE55" s="75">
        <v>0</v>
      </c>
      <c r="CF55" s="75">
        <v>0</v>
      </c>
      <c r="CG55" s="75">
        <v>7.0398795119999997</v>
      </c>
      <c r="CH55" s="75">
        <v>0</v>
      </c>
      <c r="CI55" s="75">
        <v>0</v>
      </c>
      <c r="CJ55" s="75">
        <v>17.273499780000002</v>
      </c>
      <c r="CK55" s="75">
        <v>7.3739673999999996E-3</v>
      </c>
      <c r="CL55" s="75">
        <v>15.604608701</v>
      </c>
      <c r="CM55" s="75">
        <v>2.9327563954999998</v>
      </c>
      <c r="CN55" s="75">
        <v>1.7731688085999999</v>
      </c>
      <c r="CO55" s="75">
        <v>0.60571531789999999</v>
      </c>
      <c r="CP55" s="75">
        <v>0.55387226889999996</v>
      </c>
      <c r="CQ55" s="75">
        <v>351.45311164999998</v>
      </c>
      <c r="CR55" s="75">
        <v>268.96533263999999</v>
      </c>
      <c r="CS55" s="75">
        <v>1.5557558999999999E-3</v>
      </c>
      <c r="CT55" s="75">
        <v>16.398699705999999</v>
      </c>
      <c r="CU55" s="75">
        <v>65.917144354000001</v>
      </c>
      <c r="CV55" s="75">
        <v>0.1703791938</v>
      </c>
      <c r="CW55" s="75">
        <v>4453.3436700000002</v>
      </c>
      <c r="CX55" s="75">
        <v>246.67159817000001</v>
      </c>
      <c r="CY55" s="75">
        <v>768.08953451000002</v>
      </c>
      <c r="CZ55" s="75">
        <v>883.50049934000003</v>
      </c>
      <c r="DA55" s="75">
        <v>772.66608933999998</v>
      </c>
      <c r="DB55" s="75">
        <v>100.16507231</v>
      </c>
      <c r="DC55" s="75">
        <v>618.81587085000001</v>
      </c>
      <c r="DD55" s="75">
        <v>503.24037722000003</v>
      </c>
      <c r="DE55" s="75">
        <v>443.67376910000002</v>
      </c>
      <c r="DF55" s="75">
        <v>75.774133137999996</v>
      </c>
      <c r="DG55" s="75">
        <v>29.208603632999999</v>
      </c>
      <c r="DH55" s="75">
        <v>11.538122394</v>
      </c>
      <c r="DI55" s="75">
        <v>814.79396364000002</v>
      </c>
      <c r="DJ55" s="75">
        <v>116.83331937</v>
      </c>
      <c r="DK55" s="75">
        <v>697.96064426999999</v>
      </c>
    </row>
    <row r="56" spans="2:115" x14ac:dyDescent="0.3">
      <c r="B56" s="28" t="str">
        <f t="shared" si="1"/>
        <v>01</v>
      </c>
      <c r="C56" s="37" t="s">
        <v>81</v>
      </c>
      <c r="D56" s="37" t="s">
        <v>82</v>
      </c>
      <c r="E56" s="48">
        <v>8</v>
      </c>
      <c r="F56" s="48"/>
      <c r="H56" s="28" t="s">
        <v>97</v>
      </c>
      <c r="I56" s="37" t="s">
        <v>98</v>
      </c>
      <c r="J56" s="37">
        <v>244</v>
      </c>
      <c r="K56" s="72">
        <v>7411</v>
      </c>
      <c r="L56" s="72">
        <v>10423.563091</v>
      </c>
      <c r="M56" s="72">
        <v>31.463541667000001</v>
      </c>
      <c r="N56" s="72">
        <v>510.21500094999999</v>
      </c>
      <c r="O56" s="72">
        <v>3.3642665189000001</v>
      </c>
      <c r="P56" s="72">
        <v>102.57559843</v>
      </c>
      <c r="Q56" s="72">
        <v>0.31866210890000002</v>
      </c>
      <c r="R56" s="72">
        <v>0.18043244289999999</v>
      </c>
      <c r="S56" s="72">
        <v>155.34165432</v>
      </c>
      <c r="T56" s="72">
        <v>1.3948300300000001E-2</v>
      </c>
      <c r="U56" s="72">
        <v>13.134061711999999</v>
      </c>
      <c r="V56" s="72">
        <v>72.136454173999994</v>
      </c>
      <c r="W56" s="72">
        <v>0</v>
      </c>
      <c r="X56" s="72">
        <v>28.781845161</v>
      </c>
      <c r="Y56" s="72">
        <v>1.57155756E-2</v>
      </c>
      <c r="Z56" s="72">
        <v>128.93292410000001</v>
      </c>
      <c r="AA56" s="72">
        <v>5.4077057184999999</v>
      </c>
      <c r="AB56" s="72">
        <v>0</v>
      </c>
      <c r="AC56" s="72">
        <v>0</v>
      </c>
      <c r="AD56" s="72">
        <v>1.17323872E-2</v>
      </c>
      <c r="AE56" s="72">
        <v>6080.2646109999996</v>
      </c>
      <c r="AF56" s="72">
        <v>4289.0528151999997</v>
      </c>
      <c r="AG56" s="72">
        <v>742.45673554999996</v>
      </c>
      <c r="AH56" s="72">
        <v>1016.1012174</v>
      </c>
      <c r="AI56" s="72">
        <v>5.4008484824999998</v>
      </c>
      <c r="AJ56" s="72">
        <v>25.840683408</v>
      </c>
      <c r="AK56" s="72">
        <v>1.4123109823</v>
      </c>
      <c r="AL56" s="72">
        <v>96.209987175999998</v>
      </c>
      <c r="AM56" s="72">
        <v>52.770322546999999</v>
      </c>
      <c r="AN56" s="72">
        <v>39.924228509000002</v>
      </c>
      <c r="AO56" s="72">
        <v>0</v>
      </c>
      <c r="AP56" s="72">
        <v>3.5154361196999999</v>
      </c>
      <c r="AQ56" s="72">
        <v>0</v>
      </c>
      <c r="AR56" s="72">
        <v>0</v>
      </c>
      <c r="AS56" s="72">
        <v>0</v>
      </c>
      <c r="AT56" s="72">
        <v>16.611535480000001</v>
      </c>
      <c r="AU56" s="72">
        <v>0.50043678700000005</v>
      </c>
      <c r="AV56" s="72">
        <v>0</v>
      </c>
      <c r="AW56" s="72">
        <v>0</v>
      </c>
      <c r="AX56" s="72">
        <v>0.14273778309999999</v>
      </c>
      <c r="AY56" s="72">
        <v>0.1450981261</v>
      </c>
      <c r="AZ56" s="72">
        <v>0</v>
      </c>
      <c r="BA56" s="72">
        <v>0</v>
      </c>
      <c r="BB56" s="72">
        <v>0</v>
      </c>
      <c r="BC56" s="72">
        <v>0</v>
      </c>
      <c r="BD56" s="72">
        <v>0</v>
      </c>
      <c r="BE56" s="72">
        <v>4.0280671699999999E-2</v>
      </c>
      <c r="BF56" s="72">
        <v>0</v>
      </c>
      <c r="BG56" s="72">
        <v>0</v>
      </c>
      <c r="BH56" s="72">
        <v>5.6856964400000001E-2</v>
      </c>
      <c r="BI56" s="72">
        <v>0.55361692929999995</v>
      </c>
      <c r="BJ56" s="72">
        <v>0</v>
      </c>
      <c r="BK56" s="72">
        <v>2.0168088000000001E-2</v>
      </c>
      <c r="BL56" s="72">
        <v>15.152340130000001</v>
      </c>
      <c r="BM56" s="72">
        <v>0</v>
      </c>
      <c r="BN56" s="72">
        <v>467.78971519999999</v>
      </c>
      <c r="BO56" s="72">
        <v>61.156887898000001</v>
      </c>
      <c r="BP56" s="72">
        <v>48.756369702999997</v>
      </c>
      <c r="BQ56" s="72">
        <v>136.97492417000001</v>
      </c>
      <c r="BR56" s="72">
        <v>14.83237297</v>
      </c>
      <c r="BS56" s="72">
        <v>0</v>
      </c>
      <c r="BT56" s="72">
        <v>23.427040216000002</v>
      </c>
      <c r="BU56" s="72">
        <v>62.399582101</v>
      </c>
      <c r="BV56" s="72">
        <v>36.187158275999998</v>
      </c>
      <c r="BW56" s="72">
        <v>7.7005997699999995E-2</v>
      </c>
      <c r="BX56" s="72">
        <v>28.434918998000001</v>
      </c>
      <c r="BY56" s="72">
        <v>0</v>
      </c>
      <c r="BZ56" s="72">
        <v>0</v>
      </c>
      <c r="CA56" s="72">
        <v>44.718924250999997</v>
      </c>
      <c r="CB56" s="72">
        <v>0</v>
      </c>
      <c r="CC56" s="72">
        <v>0.53250401209999998</v>
      </c>
      <c r="CD56" s="72">
        <v>0</v>
      </c>
      <c r="CE56" s="72">
        <v>0</v>
      </c>
      <c r="CF56" s="72">
        <v>0</v>
      </c>
      <c r="CG56" s="72">
        <v>4.6212467639000003</v>
      </c>
      <c r="CH56" s="72">
        <v>0</v>
      </c>
      <c r="CI56" s="72">
        <v>0</v>
      </c>
      <c r="CJ56" s="72">
        <v>2.5207890831999999</v>
      </c>
      <c r="CK56" s="72">
        <v>0</v>
      </c>
      <c r="CL56" s="72">
        <v>3.1499907594000001</v>
      </c>
      <c r="CM56" s="72">
        <v>10.92365513</v>
      </c>
      <c r="CN56" s="72">
        <v>7.5138514367000004</v>
      </c>
      <c r="CO56" s="72">
        <v>3.4015912422999999</v>
      </c>
      <c r="CP56" s="72">
        <v>8.2124506000000007E-3</v>
      </c>
      <c r="CQ56" s="72">
        <v>188.05654257</v>
      </c>
      <c r="CR56" s="72">
        <v>128.21935295</v>
      </c>
      <c r="CS56" s="72">
        <v>1.00803078E-2</v>
      </c>
      <c r="CT56" s="72">
        <v>26.229364674999999</v>
      </c>
      <c r="CU56" s="72">
        <v>32.814064180999999</v>
      </c>
      <c r="CV56" s="72">
        <v>0.78368045689999999</v>
      </c>
      <c r="CW56" s="72">
        <v>3053.4920433000002</v>
      </c>
      <c r="CX56" s="72">
        <v>153.30037060999999</v>
      </c>
      <c r="CY56" s="72">
        <v>552.28633945000001</v>
      </c>
      <c r="CZ56" s="72">
        <v>536.86111235999999</v>
      </c>
      <c r="DA56" s="72">
        <v>461.84645072000001</v>
      </c>
      <c r="DB56" s="72">
        <v>67.884640914000002</v>
      </c>
      <c r="DC56" s="72">
        <v>566.74425857000006</v>
      </c>
      <c r="DD56" s="72">
        <v>378.16740014999999</v>
      </c>
      <c r="DE56" s="72">
        <v>223.03107285999999</v>
      </c>
      <c r="DF56" s="72">
        <v>49.011077426</v>
      </c>
      <c r="DG56" s="72">
        <v>60.843100388000003</v>
      </c>
      <c r="DH56" s="72">
        <v>3.5162198838999998</v>
      </c>
      <c r="DI56" s="72">
        <v>596.63622291000001</v>
      </c>
      <c r="DJ56" s="72">
        <v>81.262528519</v>
      </c>
      <c r="DK56" s="72">
        <v>515.37369438999997</v>
      </c>
    </row>
    <row r="57" spans="2:115" x14ac:dyDescent="0.3">
      <c r="B57" s="27" t="str">
        <f t="shared" si="1"/>
        <v>01</v>
      </c>
      <c r="C57" s="39" t="s">
        <v>83</v>
      </c>
      <c r="D57" s="39" t="s">
        <v>84</v>
      </c>
      <c r="E57" s="49">
        <v>6</v>
      </c>
      <c r="F57" s="49"/>
      <c r="H57" s="27" t="s">
        <v>99</v>
      </c>
      <c r="I57" s="39" t="s">
        <v>100</v>
      </c>
      <c r="J57" s="39">
        <v>413</v>
      </c>
      <c r="K57" s="75">
        <v>20683</v>
      </c>
      <c r="L57" s="75">
        <v>16572.146883000001</v>
      </c>
      <c r="M57" s="75">
        <v>51.516052506999998</v>
      </c>
      <c r="N57" s="75">
        <v>735.30531814999995</v>
      </c>
      <c r="O57" s="75">
        <v>16.509723681000001</v>
      </c>
      <c r="P57" s="75">
        <v>213.53125822999999</v>
      </c>
      <c r="Q57" s="75">
        <v>0.85761851509999998</v>
      </c>
      <c r="R57" s="75">
        <v>1.1274182573</v>
      </c>
      <c r="S57" s="75">
        <v>252.42761958</v>
      </c>
      <c r="T57" s="75">
        <v>0.76824544750000001</v>
      </c>
      <c r="U57" s="75">
        <v>24.111512891</v>
      </c>
      <c r="V57" s="75">
        <v>91.439767016000005</v>
      </c>
      <c r="W57" s="75">
        <v>0</v>
      </c>
      <c r="X57" s="75">
        <v>9.7191494634000009</v>
      </c>
      <c r="Y57" s="75">
        <v>9.8345324999999997E-3</v>
      </c>
      <c r="Z57" s="75">
        <v>119.69497665999999</v>
      </c>
      <c r="AA57" s="75">
        <v>4.9014719207999997</v>
      </c>
      <c r="AB57" s="75">
        <v>0</v>
      </c>
      <c r="AC57" s="75">
        <v>0</v>
      </c>
      <c r="AD57" s="75">
        <v>0.2067219636</v>
      </c>
      <c r="AE57" s="75">
        <v>9750.8054785999993</v>
      </c>
      <c r="AF57" s="75">
        <v>7355.7511102999997</v>
      </c>
      <c r="AG57" s="75">
        <v>1114.5102294000001</v>
      </c>
      <c r="AH57" s="75">
        <v>1228.5016419000001</v>
      </c>
      <c r="AI57" s="75">
        <v>10.456223770999999</v>
      </c>
      <c r="AJ57" s="75">
        <v>39.641027434000002</v>
      </c>
      <c r="AK57" s="75">
        <v>1.9452457772</v>
      </c>
      <c r="AL57" s="75">
        <v>144.27451384</v>
      </c>
      <c r="AM57" s="75">
        <v>72.576134207999999</v>
      </c>
      <c r="AN57" s="75">
        <v>65.975283537999999</v>
      </c>
      <c r="AO57" s="75">
        <v>0</v>
      </c>
      <c r="AP57" s="75">
        <v>5.3444302419999996</v>
      </c>
      <c r="AQ57" s="75">
        <v>0</v>
      </c>
      <c r="AR57" s="75">
        <v>0.3786658517</v>
      </c>
      <c r="AS57" s="75">
        <v>0</v>
      </c>
      <c r="AT57" s="75">
        <v>22.365764326000001</v>
      </c>
      <c r="AU57" s="75">
        <v>1.4883605898000001</v>
      </c>
      <c r="AV57" s="75">
        <v>0</v>
      </c>
      <c r="AW57" s="75">
        <v>0</v>
      </c>
      <c r="AX57" s="75">
        <v>9.4426667999999991E-3</v>
      </c>
      <c r="AY57" s="75">
        <v>0.23161535420000001</v>
      </c>
      <c r="AZ57" s="75">
        <v>0</v>
      </c>
      <c r="BA57" s="75">
        <v>0</v>
      </c>
      <c r="BB57" s="75">
        <v>0</v>
      </c>
      <c r="BC57" s="75">
        <v>0</v>
      </c>
      <c r="BD57" s="75">
        <v>0</v>
      </c>
      <c r="BE57" s="75">
        <v>0</v>
      </c>
      <c r="BF57" s="75">
        <v>0</v>
      </c>
      <c r="BG57" s="75">
        <v>0</v>
      </c>
      <c r="BH57" s="75">
        <v>2.47278545E-2</v>
      </c>
      <c r="BI57" s="75">
        <v>1.1559826971</v>
      </c>
      <c r="BJ57" s="75">
        <v>4.5638737899999997E-2</v>
      </c>
      <c r="BK57" s="75">
        <v>7.9354244599999998E-2</v>
      </c>
      <c r="BL57" s="75">
        <v>19.330642181000002</v>
      </c>
      <c r="BM57" s="75">
        <v>0</v>
      </c>
      <c r="BN57" s="75">
        <v>708.59260305999999</v>
      </c>
      <c r="BO57" s="75">
        <v>81.947226297</v>
      </c>
      <c r="BP57" s="75">
        <v>45.738770213000002</v>
      </c>
      <c r="BQ57" s="75">
        <v>191.72751642</v>
      </c>
      <c r="BR57" s="75">
        <v>13.863247508000001</v>
      </c>
      <c r="BS57" s="75">
        <v>0</v>
      </c>
      <c r="BT57" s="75">
        <v>43.469923217000002</v>
      </c>
      <c r="BU57" s="75">
        <v>124.45271357999999</v>
      </c>
      <c r="BV57" s="75">
        <v>24.111871014999998</v>
      </c>
      <c r="BW57" s="75">
        <v>0.72413652309999998</v>
      </c>
      <c r="BX57" s="75">
        <v>72.792603123999996</v>
      </c>
      <c r="BY57" s="75">
        <v>0</v>
      </c>
      <c r="BZ57" s="75">
        <v>0</v>
      </c>
      <c r="CA57" s="75">
        <v>74.400752190999995</v>
      </c>
      <c r="CB57" s="75">
        <v>0</v>
      </c>
      <c r="CC57" s="75">
        <v>11.410269656000001</v>
      </c>
      <c r="CD57" s="75">
        <v>8.0381467000000002E-3</v>
      </c>
      <c r="CE57" s="75">
        <v>0</v>
      </c>
      <c r="CF57" s="75">
        <v>0</v>
      </c>
      <c r="CG57" s="75">
        <v>13.495870977999999</v>
      </c>
      <c r="CH57" s="75">
        <v>0</v>
      </c>
      <c r="CI57" s="75">
        <v>0</v>
      </c>
      <c r="CJ57" s="75">
        <v>0.85224784669999998</v>
      </c>
      <c r="CK57" s="75">
        <v>0</v>
      </c>
      <c r="CL57" s="75">
        <v>9.5974163451999992</v>
      </c>
      <c r="CM57" s="75">
        <v>18.201842784</v>
      </c>
      <c r="CN57" s="75">
        <v>11.686409172999999</v>
      </c>
      <c r="CO57" s="75">
        <v>6.4816884467999998</v>
      </c>
      <c r="CP57" s="75">
        <v>3.3745164699999997E-2</v>
      </c>
      <c r="CQ57" s="75">
        <v>245.12208097000001</v>
      </c>
      <c r="CR57" s="75">
        <v>178.97686454999999</v>
      </c>
      <c r="CS57" s="75">
        <v>1.0899647E-2</v>
      </c>
      <c r="CT57" s="75">
        <v>18.287697914999999</v>
      </c>
      <c r="CU57" s="75">
        <v>46.422817045999999</v>
      </c>
      <c r="CV57" s="75">
        <v>1.4238018106000001</v>
      </c>
      <c r="CW57" s="75">
        <v>4947.4792811999996</v>
      </c>
      <c r="CX57" s="75">
        <v>259.43172374</v>
      </c>
      <c r="CY57" s="75">
        <v>952.04757776999998</v>
      </c>
      <c r="CZ57" s="75">
        <v>865.73374107999996</v>
      </c>
      <c r="DA57" s="75">
        <v>672.19176567</v>
      </c>
      <c r="DB57" s="75">
        <v>96.788984713999994</v>
      </c>
      <c r="DC57" s="75">
        <v>933.83381274999999</v>
      </c>
      <c r="DD57" s="75">
        <v>596.44226905999994</v>
      </c>
      <c r="DE57" s="75">
        <v>374.84366999999997</v>
      </c>
      <c r="DF57" s="75">
        <v>81.937853113000003</v>
      </c>
      <c r="DG57" s="75">
        <v>106.46047532</v>
      </c>
      <c r="DH57" s="75">
        <v>7.7674080075000003</v>
      </c>
      <c r="DI57" s="75">
        <v>1038.6831371999999</v>
      </c>
      <c r="DJ57" s="75">
        <v>173.1877154</v>
      </c>
      <c r="DK57" s="75">
        <v>865.49542177000001</v>
      </c>
    </row>
    <row r="58" spans="2:115" x14ac:dyDescent="0.3">
      <c r="B58" s="28" t="str">
        <f t="shared" si="1"/>
        <v>01</v>
      </c>
      <c r="C58" s="37" t="s">
        <v>85</v>
      </c>
      <c r="D58" s="37" t="s">
        <v>86</v>
      </c>
      <c r="E58" s="48">
        <v>14</v>
      </c>
      <c r="F58" s="48"/>
      <c r="H58" s="28" t="s">
        <v>469</v>
      </c>
      <c r="I58" s="37" t="s">
        <v>470</v>
      </c>
      <c r="J58" s="37" t="s">
        <v>436</v>
      </c>
      <c r="K58" s="72">
        <v>9610</v>
      </c>
      <c r="L58" s="72">
        <v>247.004525</v>
      </c>
      <c r="M58" s="72" t="s">
        <v>436</v>
      </c>
      <c r="N58" s="72">
        <v>25.836993067000002</v>
      </c>
      <c r="O58" s="72">
        <v>20.382520756000002</v>
      </c>
      <c r="P58" s="72">
        <v>0.61812968339999996</v>
      </c>
      <c r="Q58" s="72">
        <v>0</v>
      </c>
      <c r="R58" s="72">
        <v>0</v>
      </c>
      <c r="S58" s="72">
        <v>3.9102458004999998</v>
      </c>
      <c r="T58" s="72">
        <v>1.1157491999999999E-3</v>
      </c>
      <c r="U58" s="72">
        <v>0.40907440140000001</v>
      </c>
      <c r="V58" s="72">
        <v>0.24660743969999999</v>
      </c>
      <c r="W58" s="72">
        <v>0</v>
      </c>
      <c r="X58" s="72">
        <v>2.29091817E-2</v>
      </c>
      <c r="Y58" s="72">
        <v>1.86965E-5</v>
      </c>
      <c r="Z58" s="72">
        <v>0.1221134413</v>
      </c>
      <c r="AA58" s="72">
        <v>7.22959143E-2</v>
      </c>
      <c r="AB58" s="72">
        <v>8.8896085E-3</v>
      </c>
      <c r="AC58" s="72">
        <v>8.2919204999999992E-3</v>
      </c>
      <c r="AD58" s="72">
        <v>3.4780473800000003E-2</v>
      </c>
      <c r="AE58" s="72">
        <v>56.763396413999999</v>
      </c>
      <c r="AF58" s="72">
        <v>24.913167057999999</v>
      </c>
      <c r="AG58" s="72">
        <v>18.758729312</v>
      </c>
      <c r="AH58" s="72">
        <v>12.472036712</v>
      </c>
      <c r="AI58" s="72">
        <v>9.9593780300000004E-2</v>
      </c>
      <c r="AJ58" s="72">
        <v>0.48546649139999998</v>
      </c>
      <c r="AK58" s="72">
        <v>3.4403060399999998E-2</v>
      </c>
      <c r="AL58" s="72">
        <v>4.8059462809999998</v>
      </c>
      <c r="AM58" s="72">
        <v>0.74781411750000004</v>
      </c>
      <c r="AN58" s="72">
        <v>4.7403711199999997E-2</v>
      </c>
      <c r="AO58" s="72">
        <v>0</v>
      </c>
      <c r="AP58" s="72">
        <v>2.0631591107</v>
      </c>
      <c r="AQ58" s="72">
        <v>0</v>
      </c>
      <c r="AR58" s="72">
        <v>0</v>
      </c>
      <c r="AS58" s="72">
        <v>1.9475693415999999</v>
      </c>
      <c r="AT58" s="72">
        <v>10.53996469</v>
      </c>
      <c r="AU58" s="72">
        <v>1.6253776212</v>
      </c>
      <c r="AV58" s="72">
        <v>0.10235293099999999</v>
      </c>
      <c r="AW58" s="72">
        <v>1.7862497799999998E-2</v>
      </c>
      <c r="AX58" s="72">
        <v>1.29531431E-2</v>
      </c>
      <c r="AY58" s="72">
        <v>6.2031955399999998E-2</v>
      </c>
      <c r="AZ58" s="72">
        <v>0.5659796131</v>
      </c>
      <c r="BA58" s="72">
        <v>1.3907260648999999</v>
      </c>
      <c r="BB58" s="72">
        <v>5.83389053E-2</v>
      </c>
      <c r="BC58" s="72">
        <v>1.07980917E-2</v>
      </c>
      <c r="BD58" s="72">
        <v>0.189815545</v>
      </c>
      <c r="BE58" s="72">
        <v>1.26417979E-2</v>
      </c>
      <c r="BF58" s="72">
        <v>0.1160683387</v>
      </c>
      <c r="BG58" s="72">
        <v>0</v>
      </c>
      <c r="BH58" s="72">
        <v>2.2361358E-3</v>
      </c>
      <c r="BI58" s="72">
        <v>0.78731071149999998</v>
      </c>
      <c r="BJ58" s="72">
        <v>2.3346965578000001</v>
      </c>
      <c r="BK58" s="72">
        <v>0.17369984129999999</v>
      </c>
      <c r="BL58" s="72">
        <v>3.0335816437999998</v>
      </c>
      <c r="BM58" s="72">
        <v>4.3493295000000001E-2</v>
      </c>
      <c r="BN58" s="72">
        <v>58.401432251999999</v>
      </c>
      <c r="BO58" s="72">
        <v>3.9661896024000001</v>
      </c>
      <c r="BP58" s="72">
        <v>0.86540510479999999</v>
      </c>
      <c r="BQ58" s="72">
        <v>19.301791542</v>
      </c>
      <c r="BR58" s="72">
        <v>2.7382016885999998</v>
      </c>
      <c r="BS58" s="72">
        <v>1.0452128099999999E-2</v>
      </c>
      <c r="BT58" s="72">
        <v>0.27765177330000002</v>
      </c>
      <c r="BU58" s="72">
        <v>16.601187857999999</v>
      </c>
      <c r="BV58" s="72">
        <v>0.93225474429999999</v>
      </c>
      <c r="BW58" s="72">
        <v>1.4096099457</v>
      </c>
      <c r="BX58" s="72">
        <v>3.4876663714</v>
      </c>
      <c r="BY58" s="72">
        <v>0.1664445229</v>
      </c>
      <c r="BZ58" s="72">
        <v>0.116056984</v>
      </c>
      <c r="CA58" s="72">
        <v>1.7071371800999999</v>
      </c>
      <c r="CB58" s="72">
        <v>0.17563827539999999</v>
      </c>
      <c r="CC58" s="72">
        <v>4.8722017200000002E-2</v>
      </c>
      <c r="CD58" s="72">
        <v>1.38594032E-2</v>
      </c>
      <c r="CE58" s="72">
        <v>5.0397539999999996E-3</v>
      </c>
      <c r="CF58" s="72">
        <v>0</v>
      </c>
      <c r="CG58" s="72">
        <v>1.6125810313</v>
      </c>
      <c r="CH58" s="72">
        <v>6.1052865999999997E-2</v>
      </c>
      <c r="CI58" s="72">
        <v>0.40978549530000002</v>
      </c>
      <c r="CJ58" s="72">
        <v>4.3073456723000003</v>
      </c>
      <c r="CK58" s="72">
        <v>0</v>
      </c>
      <c r="CL58" s="72">
        <v>0.18735829170000001</v>
      </c>
      <c r="CM58" s="72">
        <v>2.0790589574</v>
      </c>
      <c r="CN58" s="72">
        <v>0.85409054019999997</v>
      </c>
      <c r="CO58" s="72">
        <v>1.1375501910000001</v>
      </c>
      <c r="CP58" s="72">
        <v>8.7418226200000004E-2</v>
      </c>
      <c r="CQ58" s="72">
        <v>11.901540724</v>
      </c>
      <c r="CR58" s="72">
        <v>9.6397707347000008</v>
      </c>
      <c r="CS58" s="72">
        <v>2.7829000000000001E-5</v>
      </c>
      <c r="CT58" s="72">
        <v>0.26765704870000001</v>
      </c>
      <c r="CU58" s="72">
        <v>1.9876391943</v>
      </c>
      <c r="CV58" s="72">
        <v>6.4459171000000003E-3</v>
      </c>
      <c r="CW58" s="72">
        <v>76.676192612999998</v>
      </c>
      <c r="CX58" s="72">
        <v>1.1317274149000001</v>
      </c>
      <c r="CY58" s="72">
        <v>9.3191090652999993</v>
      </c>
      <c r="CZ58" s="72">
        <v>15.377741138999999</v>
      </c>
      <c r="DA58" s="72">
        <v>11.388247217</v>
      </c>
      <c r="DB58" s="72">
        <v>6.9917786924999996</v>
      </c>
      <c r="DC58" s="72">
        <v>14.041081345</v>
      </c>
      <c r="DD58" s="72">
        <v>8.1743395384999999</v>
      </c>
      <c r="DE58" s="72">
        <v>5.1118152673999999</v>
      </c>
      <c r="DF58" s="72">
        <v>3.4688103083000001</v>
      </c>
      <c r="DG58" s="72">
        <v>0.76745093549999999</v>
      </c>
      <c r="DH58" s="72">
        <v>0.90409168979999999</v>
      </c>
      <c r="DI58" s="72">
        <v>17.486062569000001</v>
      </c>
      <c r="DJ58" s="72">
        <v>1.9798254702</v>
      </c>
      <c r="DK58" s="72">
        <v>15.506237099</v>
      </c>
    </row>
    <row r="59" spans="2:115" x14ac:dyDescent="0.3">
      <c r="B59" s="27" t="str">
        <f t="shared" si="1"/>
        <v>01</v>
      </c>
      <c r="C59" s="39" t="s">
        <v>49</v>
      </c>
      <c r="D59" s="39" t="s">
        <v>50</v>
      </c>
      <c r="E59" s="49">
        <v>97</v>
      </c>
      <c r="F59" s="49"/>
      <c r="H59" s="27" t="s">
        <v>101</v>
      </c>
      <c r="I59" s="39" t="s">
        <v>102</v>
      </c>
      <c r="J59" s="39">
        <v>524</v>
      </c>
      <c r="K59" s="75">
        <v>8492</v>
      </c>
      <c r="L59" s="75">
        <v>6768.1709859000002</v>
      </c>
      <c r="M59" s="75">
        <v>22.110217596999998</v>
      </c>
      <c r="N59" s="75">
        <v>339.46013326999997</v>
      </c>
      <c r="O59" s="75">
        <v>10.074842686</v>
      </c>
      <c r="P59" s="75">
        <v>104.72405008</v>
      </c>
      <c r="Q59" s="75">
        <v>1.9700936609999999</v>
      </c>
      <c r="R59" s="75">
        <v>6.9265005000000001E-3</v>
      </c>
      <c r="S59" s="75">
        <v>95.512352366000002</v>
      </c>
      <c r="T59" s="75">
        <v>0.40355853699999999</v>
      </c>
      <c r="U59" s="75">
        <v>1.2262981169</v>
      </c>
      <c r="V59" s="75">
        <v>43.709238435000003</v>
      </c>
      <c r="W59" s="75">
        <v>0.43020313780000002</v>
      </c>
      <c r="X59" s="75">
        <v>6.9881230525999998</v>
      </c>
      <c r="Y59" s="75">
        <v>0.54116778730000004</v>
      </c>
      <c r="Z59" s="75">
        <v>59.885325969999997</v>
      </c>
      <c r="AA59" s="75">
        <v>13.337182357</v>
      </c>
      <c r="AB59" s="75">
        <v>0</v>
      </c>
      <c r="AC59" s="75">
        <v>0.64936094680000001</v>
      </c>
      <c r="AD59" s="75">
        <v>1.4096321000000001E-3</v>
      </c>
      <c r="AE59" s="75">
        <v>2793.9741527000001</v>
      </c>
      <c r="AF59" s="75">
        <v>1711.0972981</v>
      </c>
      <c r="AG59" s="75">
        <v>567.31273116</v>
      </c>
      <c r="AH59" s="75">
        <v>486.58147401000002</v>
      </c>
      <c r="AI59" s="75">
        <v>8.3219045010000006</v>
      </c>
      <c r="AJ59" s="75">
        <v>17.958423963000001</v>
      </c>
      <c r="AK59" s="75">
        <v>2.7023209436000002</v>
      </c>
      <c r="AL59" s="75">
        <v>25.339443648</v>
      </c>
      <c r="AM59" s="75">
        <v>14.286112932</v>
      </c>
      <c r="AN59" s="75">
        <v>5.5671346751000002</v>
      </c>
      <c r="AO59" s="75">
        <v>0</v>
      </c>
      <c r="AP59" s="75">
        <v>4.0445262399999997</v>
      </c>
      <c r="AQ59" s="75">
        <v>0</v>
      </c>
      <c r="AR59" s="75">
        <v>0</v>
      </c>
      <c r="AS59" s="75">
        <v>1.4416698009</v>
      </c>
      <c r="AT59" s="75">
        <v>143.33170996000001</v>
      </c>
      <c r="AU59" s="75">
        <v>21.712869435999998</v>
      </c>
      <c r="AV59" s="75">
        <v>6.2497689487999999</v>
      </c>
      <c r="AW59" s="75">
        <v>0.94521149609999999</v>
      </c>
      <c r="AX59" s="75">
        <v>0.37999104560000002</v>
      </c>
      <c r="AY59" s="75">
        <v>0.70148888549999999</v>
      </c>
      <c r="AZ59" s="75">
        <v>0.1693619713</v>
      </c>
      <c r="BA59" s="75">
        <v>13.083998828</v>
      </c>
      <c r="BB59" s="75">
        <v>0</v>
      </c>
      <c r="BC59" s="75">
        <v>0</v>
      </c>
      <c r="BD59" s="75">
        <v>0.236371475</v>
      </c>
      <c r="BE59" s="75">
        <v>1.1281272959999999</v>
      </c>
      <c r="BF59" s="75">
        <v>0.17382615830000001</v>
      </c>
      <c r="BG59" s="75">
        <v>0</v>
      </c>
      <c r="BH59" s="75">
        <v>0</v>
      </c>
      <c r="BI59" s="75">
        <v>6.7222912156000003</v>
      </c>
      <c r="BJ59" s="75">
        <v>32.721404489999998</v>
      </c>
      <c r="BK59" s="75">
        <v>2.1299977782999999</v>
      </c>
      <c r="BL59" s="75">
        <v>56.972642397999998</v>
      </c>
      <c r="BM59" s="75">
        <v>4.3585350000000002E-3</v>
      </c>
      <c r="BN59" s="75">
        <v>965.39524012000004</v>
      </c>
      <c r="BO59" s="75">
        <v>38.319958843999999</v>
      </c>
      <c r="BP59" s="75">
        <v>26.842908651999998</v>
      </c>
      <c r="BQ59" s="75">
        <v>385.63670666000002</v>
      </c>
      <c r="BR59" s="75">
        <v>39.424057712</v>
      </c>
      <c r="BS59" s="75">
        <v>0.55308455209999996</v>
      </c>
      <c r="BT59" s="75">
        <v>6.8127759699999997</v>
      </c>
      <c r="BU59" s="75">
        <v>254.53574696000001</v>
      </c>
      <c r="BV59" s="75">
        <v>31.201913625</v>
      </c>
      <c r="BW59" s="75">
        <v>17.312550579</v>
      </c>
      <c r="BX59" s="75">
        <v>45.176660278999996</v>
      </c>
      <c r="BY59" s="75">
        <v>0</v>
      </c>
      <c r="BZ59" s="75">
        <v>2.3002933757999999</v>
      </c>
      <c r="CA59" s="75">
        <v>25.589332879000001</v>
      </c>
      <c r="CB59" s="75">
        <v>9.2507561999999998E-3</v>
      </c>
      <c r="CC59" s="75">
        <v>14.345976788</v>
      </c>
      <c r="CD59" s="75">
        <v>0.14727442020000001</v>
      </c>
      <c r="CE59" s="75">
        <v>0.56474374000000005</v>
      </c>
      <c r="CF59" s="75">
        <v>0</v>
      </c>
      <c r="CG59" s="75">
        <v>17.621833763000001</v>
      </c>
      <c r="CH59" s="75">
        <v>0</v>
      </c>
      <c r="CI59" s="75">
        <v>1.7145895867000001</v>
      </c>
      <c r="CJ59" s="75">
        <v>55.738813079000003</v>
      </c>
      <c r="CK59" s="75">
        <v>0</v>
      </c>
      <c r="CL59" s="75">
        <v>1.5467679042</v>
      </c>
      <c r="CM59" s="75">
        <v>16.445258514999999</v>
      </c>
      <c r="CN59" s="75">
        <v>8.9337489344000005</v>
      </c>
      <c r="CO59" s="75">
        <v>4.2869984286999996</v>
      </c>
      <c r="CP59" s="75">
        <v>3.2245111521999998</v>
      </c>
      <c r="CQ59" s="75">
        <v>140.71049263</v>
      </c>
      <c r="CR59" s="75">
        <v>103.79912586</v>
      </c>
      <c r="CS59" s="75">
        <v>2.2951193000000001E-3</v>
      </c>
      <c r="CT59" s="75">
        <v>13.862799315</v>
      </c>
      <c r="CU59" s="75">
        <v>22.735106549000001</v>
      </c>
      <c r="CV59" s="75">
        <v>0.311165784</v>
      </c>
      <c r="CW59" s="75">
        <v>2343.5145551000001</v>
      </c>
      <c r="CX59" s="75">
        <v>99.205863809999997</v>
      </c>
      <c r="CY59" s="75">
        <v>454.74725297999998</v>
      </c>
      <c r="CZ59" s="75">
        <v>551.72779721999996</v>
      </c>
      <c r="DA59" s="75">
        <v>293.03357498999998</v>
      </c>
      <c r="DB59" s="75">
        <v>66.212735166000002</v>
      </c>
      <c r="DC59" s="75">
        <v>384.53075443</v>
      </c>
      <c r="DD59" s="75">
        <v>254.35404747999999</v>
      </c>
      <c r="DE59" s="75">
        <v>170.32827001999999</v>
      </c>
      <c r="DF59" s="75">
        <v>39.490632404000003</v>
      </c>
      <c r="DG59" s="75">
        <v>18.051294037000002</v>
      </c>
      <c r="DH59" s="75">
        <v>11.832332561999999</v>
      </c>
      <c r="DI59" s="75">
        <v>480.01485859000002</v>
      </c>
      <c r="DJ59" s="75">
        <v>82.900953242</v>
      </c>
      <c r="DK59" s="75">
        <v>397.11390534999998</v>
      </c>
    </row>
    <row r="60" spans="2:115" x14ac:dyDescent="0.3">
      <c r="B60" s="28" t="str">
        <f t="shared" si="1"/>
        <v>01</v>
      </c>
      <c r="C60" s="37" t="s">
        <v>51</v>
      </c>
      <c r="D60" s="37" t="s">
        <v>52</v>
      </c>
      <c r="E60" s="48">
        <v>3</v>
      </c>
      <c r="F60" s="48"/>
      <c r="H60" s="28" t="s">
        <v>471</v>
      </c>
      <c r="I60" s="37" t="s">
        <v>472</v>
      </c>
      <c r="J60" s="37">
        <v>364</v>
      </c>
      <c r="K60" s="72">
        <v>7302</v>
      </c>
      <c r="L60" s="72">
        <v>9172.1220923000001</v>
      </c>
      <c r="M60" s="72">
        <v>28.115103119</v>
      </c>
      <c r="N60" s="72">
        <v>639.72128918999999</v>
      </c>
      <c r="O60" s="72">
        <v>46.528714053000002</v>
      </c>
      <c r="P60" s="72">
        <v>179.68664493</v>
      </c>
      <c r="Q60" s="72">
        <v>65.199394263000002</v>
      </c>
      <c r="R60" s="72">
        <v>0.1084674011</v>
      </c>
      <c r="S60" s="72">
        <v>132.94110368</v>
      </c>
      <c r="T60" s="72">
        <v>5.5015282499999998E-2</v>
      </c>
      <c r="U60" s="72">
        <v>4.3081424341999996</v>
      </c>
      <c r="V60" s="72">
        <v>50.647382018999998</v>
      </c>
      <c r="W60" s="72">
        <v>3.8692942949</v>
      </c>
      <c r="X60" s="72">
        <v>8.1777361857000006</v>
      </c>
      <c r="Y60" s="72">
        <v>3.1267434006000001</v>
      </c>
      <c r="Z60" s="72">
        <v>123.26690395</v>
      </c>
      <c r="AA60" s="72">
        <v>20.613551747999999</v>
      </c>
      <c r="AB60" s="72">
        <v>0.18416896660000001</v>
      </c>
      <c r="AC60" s="72">
        <v>0.97143069849999997</v>
      </c>
      <c r="AD60" s="72">
        <v>3.6595875600000001E-2</v>
      </c>
      <c r="AE60" s="72">
        <v>3436.3784836999998</v>
      </c>
      <c r="AF60" s="72">
        <v>2051.9170472999999</v>
      </c>
      <c r="AG60" s="72">
        <v>661.59689345000004</v>
      </c>
      <c r="AH60" s="72">
        <v>669.74651841000002</v>
      </c>
      <c r="AI60" s="72">
        <v>18.955837456000001</v>
      </c>
      <c r="AJ60" s="72">
        <v>32.814362893999999</v>
      </c>
      <c r="AK60" s="72">
        <v>1.3478241245</v>
      </c>
      <c r="AL60" s="72">
        <v>57.473359354999999</v>
      </c>
      <c r="AM60" s="72">
        <v>17.803856688</v>
      </c>
      <c r="AN60" s="72">
        <v>13.245357803999999</v>
      </c>
      <c r="AO60" s="72">
        <v>0</v>
      </c>
      <c r="AP60" s="72">
        <v>24.574638199999999</v>
      </c>
      <c r="AQ60" s="72">
        <v>0</v>
      </c>
      <c r="AR60" s="72">
        <v>0</v>
      </c>
      <c r="AS60" s="72">
        <v>1.8495066630000001</v>
      </c>
      <c r="AT60" s="72">
        <v>269.02727963000001</v>
      </c>
      <c r="AU60" s="72">
        <v>29.047040358</v>
      </c>
      <c r="AV60" s="72">
        <v>13.498197414</v>
      </c>
      <c r="AW60" s="72">
        <v>0</v>
      </c>
      <c r="AX60" s="72">
        <v>1.5474602524000001</v>
      </c>
      <c r="AY60" s="72">
        <v>4.4946367254000004</v>
      </c>
      <c r="AZ60" s="72">
        <v>0.87117387030000004</v>
      </c>
      <c r="BA60" s="72">
        <v>41.484902413</v>
      </c>
      <c r="BB60" s="72">
        <v>21.240311680000001</v>
      </c>
      <c r="BC60" s="72">
        <v>0</v>
      </c>
      <c r="BD60" s="72">
        <v>0.1324282464</v>
      </c>
      <c r="BE60" s="72">
        <v>9.6125256399999998E-2</v>
      </c>
      <c r="BF60" s="72">
        <v>0.46335244730000003</v>
      </c>
      <c r="BG60" s="72">
        <v>0</v>
      </c>
      <c r="BH60" s="72">
        <v>9.2273114000000003E-3</v>
      </c>
      <c r="BI60" s="72">
        <v>7.5103459404999997</v>
      </c>
      <c r="BJ60" s="72">
        <v>50.451202641999998</v>
      </c>
      <c r="BK60" s="72">
        <v>6.0219373604999999</v>
      </c>
      <c r="BL60" s="72">
        <v>91.744994028999997</v>
      </c>
      <c r="BM60" s="72">
        <v>0.4139436782</v>
      </c>
      <c r="BN60" s="72">
        <v>1393.9229908</v>
      </c>
      <c r="BO60" s="72">
        <v>48.966081174000003</v>
      </c>
      <c r="BP60" s="72">
        <v>42.307051057000002</v>
      </c>
      <c r="BQ60" s="72">
        <v>554.88987438000004</v>
      </c>
      <c r="BR60" s="72">
        <v>65.727720829999996</v>
      </c>
      <c r="BS60" s="72">
        <v>0</v>
      </c>
      <c r="BT60" s="72">
        <v>7.9502067513999997</v>
      </c>
      <c r="BU60" s="72">
        <v>365.45300006999997</v>
      </c>
      <c r="BV60" s="72">
        <v>28.686160666999999</v>
      </c>
      <c r="BW60" s="72">
        <v>12.725897957000001</v>
      </c>
      <c r="BX60" s="72">
        <v>61.708635541</v>
      </c>
      <c r="BY60" s="72">
        <v>1.4463363155</v>
      </c>
      <c r="BZ60" s="72">
        <v>27.338707327000002</v>
      </c>
      <c r="CA60" s="72">
        <v>38.721610202999997</v>
      </c>
      <c r="CB60" s="72">
        <v>0</v>
      </c>
      <c r="CC60" s="72">
        <v>23.612346421000002</v>
      </c>
      <c r="CD60" s="72">
        <v>0</v>
      </c>
      <c r="CE60" s="72">
        <v>0.1700136062</v>
      </c>
      <c r="CF60" s="72">
        <v>0</v>
      </c>
      <c r="CG60" s="72">
        <v>35.601167912000001</v>
      </c>
      <c r="CH60" s="72">
        <v>0</v>
      </c>
      <c r="CI60" s="72">
        <v>0.43382747490000001</v>
      </c>
      <c r="CJ60" s="72">
        <v>70.964717008999997</v>
      </c>
      <c r="CK60" s="72">
        <v>0</v>
      </c>
      <c r="CL60" s="72">
        <v>7.2196361185000004</v>
      </c>
      <c r="CM60" s="72">
        <v>28.232705148000001</v>
      </c>
      <c r="CN60" s="72">
        <v>13.295814987</v>
      </c>
      <c r="CO60" s="72">
        <v>11.211690172999999</v>
      </c>
      <c r="CP60" s="72">
        <v>3.7251999886</v>
      </c>
      <c r="CQ60" s="72">
        <v>146.92944032</v>
      </c>
      <c r="CR60" s="72">
        <v>111.74421355</v>
      </c>
      <c r="CS60" s="72">
        <v>1.4162157E-3</v>
      </c>
      <c r="CT60" s="72">
        <v>12.665039686</v>
      </c>
      <c r="CU60" s="72">
        <v>22.055672121000001</v>
      </c>
      <c r="CV60" s="72">
        <v>0.46309874410000001</v>
      </c>
      <c r="CW60" s="72">
        <v>3200.4365441999998</v>
      </c>
      <c r="CX60" s="72">
        <v>125.46666945</v>
      </c>
      <c r="CY60" s="72">
        <v>655.38557436999997</v>
      </c>
      <c r="CZ60" s="72">
        <v>734.10827534999999</v>
      </c>
      <c r="DA60" s="72">
        <v>458.67603778</v>
      </c>
      <c r="DB60" s="72">
        <v>86.502028628999994</v>
      </c>
      <c r="DC60" s="72">
        <v>489.95678808000002</v>
      </c>
      <c r="DD60" s="72">
        <v>319.35920018000002</v>
      </c>
      <c r="DE60" s="72">
        <v>244.42272668000001</v>
      </c>
      <c r="DF60" s="72">
        <v>44.834541944000001</v>
      </c>
      <c r="DG60" s="72">
        <v>29.61757836</v>
      </c>
      <c r="DH60" s="72">
        <v>12.107123358000001</v>
      </c>
      <c r="DI60" s="72">
        <v>704.67968332999999</v>
      </c>
      <c r="DJ60" s="72">
        <v>113.33785195999999</v>
      </c>
      <c r="DK60" s="72">
        <v>591.34183137000002</v>
      </c>
    </row>
    <row r="61" spans="2:115" x14ac:dyDescent="0.3">
      <c r="B61" s="27" t="str">
        <f t="shared" si="1"/>
        <v>01</v>
      </c>
      <c r="C61" s="39" t="s">
        <v>53</v>
      </c>
      <c r="D61" s="39" t="s">
        <v>54</v>
      </c>
      <c r="E61" s="49">
        <v>9</v>
      </c>
      <c r="F61" s="49"/>
      <c r="H61" s="27" t="s">
        <v>473</v>
      </c>
      <c r="I61" s="39" t="s">
        <v>474</v>
      </c>
      <c r="J61" s="39" t="s">
        <v>436</v>
      </c>
      <c r="K61" s="75">
        <v>2939</v>
      </c>
      <c r="L61" s="75">
        <v>261.60953476999998</v>
      </c>
      <c r="M61" s="75" t="s">
        <v>436</v>
      </c>
      <c r="N61" s="75">
        <v>31.112598898000002</v>
      </c>
      <c r="O61" s="75">
        <v>26.599303418000002</v>
      </c>
      <c r="P61" s="75">
        <v>0.4725191721</v>
      </c>
      <c r="Q61" s="75">
        <v>0</v>
      </c>
      <c r="R61" s="75">
        <v>0</v>
      </c>
      <c r="S61" s="75">
        <v>3.3056810566000001</v>
      </c>
      <c r="T61" s="75">
        <v>0</v>
      </c>
      <c r="U61" s="75">
        <v>0.36333868139999997</v>
      </c>
      <c r="V61" s="75">
        <v>0.18018374719999999</v>
      </c>
      <c r="W61" s="75">
        <v>0</v>
      </c>
      <c r="X61" s="75">
        <v>1.56458508E-2</v>
      </c>
      <c r="Y61" s="75">
        <v>1.47585931E-2</v>
      </c>
      <c r="Z61" s="75">
        <v>0.1200809456</v>
      </c>
      <c r="AA61" s="75">
        <v>4.09989012E-2</v>
      </c>
      <c r="AB61" s="75">
        <v>0</v>
      </c>
      <c r="AC61" s="75">
        <v>8.8531500000000004E-5</v>
      </c>
      <c r="AD61" s="75">
        <v>0</v>
      </c>
      <c r="AE61" s="75">
        <v>70.215717800999997</v>
      </c>
      <c r="AF61" s="75">
        <v>34.534326167000003</v>
      </c>
      <c r="AG61" s="75">
        <v>19.578547625999999</v>
      </c>
      <c r="AH61" s="75">
        <v>15.411175434</v>
      </c>
      <c r="AI61" s="75">
        <v>0.1363133128</v>
      </c>
      <c r="AJ61" s="75">
        <v>0.49877349209999999</v>
      </c>
      <c r="AK61" s="75">
        <v>5.65817682E-2</v>
      </c>
      <c r="AL61" s="75">
        <v>6.9823851247000004</v>
      </c>
      <c r="AM61" s="75">
        <v>2.3982227826</v>
      </c>
      <c r="AN61" s="75">
        <v>0</v>
      </c>
      <c r="AO61" s="75">
        <v>0</v>
      </c>
      <c r="AP61" s="75">
        <v>1.8168799334000001</v>
      </c>
      <c r="AQ61" s="75">
        <v>0</v>
      </c>
      <c r="AR61" s="75">
        <v>0</v>
      </c>
      <c r="AS61" s="75">
        <v>2.7672824086999999</v>
      </c>
      <c r="AT61" s="75">
        <v>7.9488731552000003</v>
      </c>
      <c r="AU61" s="75">
        <v>1.6316145698</v>
      </c>
      <c r="AV61" s="75">
        <v>0</v>
      </c>
      <c r="AW61" s="75">
        <v>6.1940599999999997E-4</v>
      </c>
      <c r="AX61" s="75">
        <v>5.9054673600000003E-2</v>
      </c>
      <c r="AY61" s="75">
        <v>0.2474539976</v>
      </c>
      <c r="AZ61" s="75">
        <v>1.8132968199999999E-2</v>
      </c>
      <c r="BA61" s="75">
        <v>0.21416887649999999</v>
      </c>
      <c r="BB61" s="75">
        <v>7.5212820799999996E-2</v>
      </c>
      <c r="BC61" s="75">
        <v>3.7887110000000001E-4</v>
      </c>
      <c r="BD61" s="75">
        <v>5.3775899000000002E-2</v>
      </c>
      <c r="BE61" s="75">
        <v>0</v>
      </c>
      <c r="BF61" s="75">
        <v>5.5482091099999999E-2</v>
      </c>
      <c r="BG61" s="75">
        <v>0</v>
      </c>
      <c r="BH61" s="75">
        <v>0</v>
      </c>
      <c r="BI61" s="75">
        <v>0.45250072530000002</v>
      </c>
      <c r="BJ61" s="75">
        <v>0.99371103670000005</v>
      </c>
      <c r="BK61" s="75">
        <v>6.5813831099999998E-2</v>
      </c>
      <c r="BL61" s="75">
        <v>4.0622664854000003</v>
      </c>
      <c r="BM61" s="75">
        <v>1.86869029E-2</v>
      </c>
      <c r="BN61" s="75">
        <v>61.191933771999999</v>
      </c>
      <c r="BO61" s="75">
        <v>2.7889340253000001</v>
      </c>
      <c r="BP61" s="75">
        <v>0.82494800219999997</v>
      </c>
      <c r="BQ61" s="75">
        <v>20.037646080999998</v>
      </c>
      <c r="BR61" s="75">
        <v>7.1761586754</v>
      </c>
      <c r="BS61" s="75">
        <v>0.20184102770000001</v>
      </c>
      <c r="BT61" s="75">
        <v>0.21392325800000001</v>
      </c>
      <c r="BU61" s="75">
        <v>17.526745569999999</v>
      </c>
      <c r="BV61" s="75">
        <v>2.6451346748</v>
      </c>
      <c r="BW61" s="75">
        <v>0.57180193209999997</v>
      </c>
      <c r="BX61" s="75">
        <v>2.4341248178999999</v>
      </c>
      <c r="BY61" s="75">
        <v>5.0936297899999997E-2</v>
      </c>
      <c r="BZ61" s="75">
        <v>1.3256608647999999</v>
      </c>
      <c r="CA61" s="75">
        <v>1.0779130345000001</v>
      </c>
      <c r="CB61" s="75">
        <v>0.26638958159999998</v>
      </c>
      <c r="CC61" s="75">
        <v>0.2245698676</v>
      </c>
      <c r="CD61" s="75">
        <v>3.4420847E-3</v>
      </c>
      <c r="CE61" s="75">
        <v>2.7371602200000001E-2</v>
      </c>
      <c r="CF61" s="75">
        <v>0</v>
      </c>
      <c r="CG61" s="75">
        <v>0.54520441590000002</v>
      </c>
      <c r="CH61" s="75">
        <v>0</v>
      </c>
      <c r="CI61" s="75">
        <v>6.1149709400000002E-2</v>
      </c>
      <c r="CJ61" s="75">
        <v>3.069993593</v>
      </c>
      <c r="CK61" s="75">
        <v>0</v>
      </c>
      <c r="CL61" s="75">
        <v>0.1180446564</v>
      </c>
      <c r="CM61" s="75">
        <v>1.993509303</v>
      </c>
      <c r="CN61" s="75">
        <v>1.1990280149000001</v>
      </c>
      <c r="CO61" s="75">
        <v>0.72048966999999997</v>
      </c>
      <c r="CP61" s="75">
        <v>7.3991618100000003E-2</v>
      </c>
      <c r="CQ61" s="75">
        <v>6.6279439379999996</v>
      </c>
      <c r="CR61" s="75">
        <v>5.3473144689999996</v>
      </c>
      <c r="CS61" s="75">
        <v>1.4708749999999999E-4</v>
      </c>
      <c r="CT61" s="75">
        <v>0.30670378929999997</v>
      </c>
      <c r="CU61" s="75">
        <v>0.96684191949999998</v>
      </c>
      <c r="CV61" s="75">
        <v>6.9366725999999998E-3</v>
      </c>
      <c r="CW61" s="75">
        <v>75.536572777000003</v>
      </c>
      <c r="CX61" s="75">
        <v>1.169460462</v>
      </c>
      <c r="CY61" s="75">
        <v>9.9523699092999998</v>
      </c>
      <c r="CZ61" s="75">
        <v>16.809589137</v>
      </c>
      <c r="DA61" s="75">
        <v>10.263733647</v>
      </c>
      <c r="DB61" s="75">
        <v>5.5775382595999998</v>
      </c>
      <c r="DC61" s="75">
        <v>12.742640188999999</v>
      </c>
      <c r="DD61" s="75">
        <v>8.4597827985999992</v>
      </c>
      <c r="DE61" s="75">
        <v>4.4575233571000004</v>
      </c>
      <c r="DF61" s="75">
        <v>4.3141323550999999</v>
      </c>
      <c r="DG61" s="75">
        <v>0.76749309389999998</v>
      </c>
      <c r="DH61" s="75">
        <v>1.0223095684000001</v>
      </c>
      <c r="DI61" s="75">
        <v>17.538416583</v>
      </c>
      <c r="DJ61" s="75">
        <v>2.3629236195000001</v>
      </c>
      <c r="DK61" s="75">
        <v>15.175492964</v>
      </c>
    </row>
    <row r="62" spans="2:115" x14ac:dyDescent="0.3">
      <c r="B62" s="28" t="str">
        <f t="shared" si="1"/>
        <v>04</v>
      </c>
      <c r="C62" s="37" t="s">
        <v>145</v>
      </c>
      <c r="D62" s="37" t="s">
        <v>146</v>
      </c>
      <c r="E62" s="48">
        <v>1</v>
      </c>
      <c r="F62" s="48"/>
      <c r="H62" s="28" t="s">
        <v>103</v>
      </c>
      <c r="I62" s="37" t="s">
        <v>104</v>
      </c>
      <c r="J62" s="37">
        <v>131</v>
      </c>
      <c r="K62" s="72">
        <v>3574</v>
      </c>
      <c r="L62" s="72">
        <v>10056.033818</v>
      </c>
      <c r="M62" s="72">
        <v>30.109576427</v>
      </c>
      <c r="N62" s="72">
        <v>570.56588950000003</v>
      </c>
      <c r="O62" s="72">
        <v>64.611899124000004</v>
      </c>
      <c r="P62" s="72">
        <v>167.82203727999999</v>
      </c>
      <c r="Q62" s="72">
        <v>8.1387373999999998E-2</v>
      </c>
      <c r="R62" s="72">
        <v>8.4153760000000005E-3</v>
      </c>
      <c r="S62" s="72">
        <v>115.97916115</v>
      </c>
      <c r="T62" s="72">
        <v>0</v>
      </c>
      <c r="U62" s="72">
        <v>14.298217951</v>
      </c>
      <c r="V62" s="72">
        <v>59.195669842999997</v>
      </c>
      <c r="W62" s="72">
        <v>2.0754510111000002</v>
      </c>
      <c r="X62" s="72">
        <v>17.803452350000001</v>
      </c>
      <c r="Y62" s="72">
        <v>4.8133746426000004</v>
      </c>
      <c r="Z62" s="72">
        <v>105.76045473000001</v>
      </c>
      <c r="AA62" s="72">
        <v>16.441294963000001</v>
      </c>
      <c r="AB62" s="72">
        <v>0.80606698730000004</v>
      </c>
      <c r="AC62" s="72">
        <v>0.8619410099</v>
      </c>
      <c r="AD62" s="72">
        <v>7.0657109000000001E-3</v>
      </c>
      <c r="AE62" s="72">
        <v>4303.9799743000003</v>
      </c>
      <c r="AF62" s="72">
        <v>2783.1129329</v>
      </c>
      <c r="AG62" s="72">
        <v>755.00030780999998</v>
      </c>
      <c r="AH62" s="72">
        <v>716.49844877999999</v>
      </c>
      <c r="AI62" s="72">
        <v>12.503948995</v>
      </c>
      <c r="AJ62" s="72">
        <v>34.676266034999998</v>
      </c>
      <c r="AK62" s="72">
        <v>2.1880697781</v>
      </c>
      <c r="AL62" s="72">
        <v>42.500196647000003</v>
      </c>
      <c r="AM62" s="72">
        <v>28.408810933000002</v>
      </c>
      <c r="AN62" s="72">
        <v>4.905245206</v>
      </c>
      <c r="AO62" s="72">
        <v>0</v>
      </c>
      <c r="AP62" s="72">
        <v>9.1861405076999993</v>
      </c>
      <c r="AQ62" s="72">
        <v>0</v>
      </c>
      <c r="AR62" s="72">
        <v>0</v>
      </c>
      <c r="AS62" s="72">
        <v>0</v>
      </c>
      <c r="AT62" s="72">
        <v>142.47311321999999</v>
      </c>
      <c r="AU62" s="72">
        <v>30.941454490000002</v>
      </c>
      <c r="AV62" s="72">
        <v>1.6573958210999999</v>
      </c>
      <c r="AW62" s="72">
        <v>0</v>
      </c>
      <c r="AX62" s="72">
        <v>0.12838296839999999</v>
      </c>
      <c r="AY62" s="72">
        <v>1.2959122326000001</v>
      </c>
      <c r="AZ62" s="72">
        <v>4.7766118599999997E-2</v>
      </c>
      <c r="BA62" s="72">
        <v>0</v>
      </c>
      <c r="BB62" s="72">
        <v>1.5134348685000001</v>
      </c>
      <c r="BC62" s="72">
        <v>0.3475963561</v>
      </c>
      <c r="BD62" s="72">
        <v>0.20327725269999999</v>
      </c>
      <c r="BE62" s="72">
        <v>0.41200008500000002</v>
      </c>
      <c r="BF62" s="72">
        <v>0.70264439550000002</v>
      </c>
      <c r="BG62" s="72">
        <v>0</v>
      </c>
      <c r="BH62" s="72">
        <v>0</v>
      </c>
      <c r="BI62" s="72">
        <v>4.7754916499000002</v>
      </c>
      <c r="BJ62" s="72">
        <v>18.657860777</v>
      </c>
      <c r="BK62" s="72">
        <v>3.6814313703999999</v>
      </c>
      <c r="BL62" s="72">
        <v>78.065192248000002</v>
      </c>
      <c r="BM62" s="72">
        <v>4.3272584599999997E-2</v>
      </c>
      <c r="BN62" s="72">
        <v>1440.5459131</v>
      </c>
      <c r="BO62" s="72">
        <v>60.349563998000001</v>
      </c>
      <c r="BP62" s="72">
        <v>32.387154082000002</v>
      </c>
      <c r="BQ62" s="72">
        <v>592.05334382000001</v>
      </c>
      <c r="BR62" s="72">
        <v>85.221798364999998</v>
      </c>
      <c r="BS62" s="72">
        <v>0</v>
      </c>
      <c r="BT62" s="72">
        <v>15.165886471</v>
      </c>
      <c r="BU62" s="72">
        <v>378.47055792999998</v>
      </c>
      <c r="BV62" s="72">
        <v>33.302418091</v>
      </c>
      <c r="BW62" s="72">
        <v>18.765129313999999</v>
      </c>
      <c r="BX62" s="72">
        <v>70.355773713999994</v>
      </c>
      <c r="BY62" s="72">
        <v>0.39213892769999997</v>
      </c>
      <c r="BZ62" s="72">
        <v>0.74068889689999995</v>
      </c>
      <c r="CA62" s="72">
        <v>66.833469844000007</v>
      </c>
      <c r="CB62" s="72">
        <v>0.13063009040000001</v>
      </c>
      <c r="CC62" s="72">
        <v>29.957409900999998</v>
      </c>
      <c r="CD62" s="72">
        <v>8.9474393999999999E-2</v>
      </c>
      <c r="CE62" s="72">
        <v>8.1970856199999997E-2</v>
      </c>
      <c r="CF62" s="72">
        <v>0</v>
      </c>
      <c r="CG62" s="72">
        <v>11.136955628000001</v>
      </c>
      <c r="CH62" s="72">
        <v>0</v>
      </c>
      <c r="CI62" s="72">
        <v>1.4089565634000001</v>
      </c>
      <c r="CJ62" s="72">
        <v>41.084606768</v>
      </c>
      <c r="CK62" s="72">
        <v>0</v>
      </c>
      <c r="CL62" s="72">
        <v>2.6179854436999999</v>
      </c>
      <c r="CM62" s="72">
        <v>45.368727262999997</v>
      </c>
      <c r="CN62" s="72">
        <v>29.807378217</v>
      </c>
      <c r="CO62" s="72">
        <v>7.0179336089</v>
      </c>
      <c r="CP62" s="72">
        <v>8.5434154374000002</v>
      </c>
      <c r="CQ62" s="72">
        <v>183.41909029999999</v>
      </c>
      <c r="CR62" s="72">
        <v>138.48887134</v>
      </c>
      <c r="CS62" s="72">
        <v>5.8506580000000001E-4</v>
      </c>
      <c r="CT62" s="72">
        <v>16.724607488</v>
      </c>
      <c r="CU62" s="72">
        <v>28.018509215000002</v>
      </c>
      <c r="CV62" s="72">
        <v>0.18651718889999999</v>
      </c>
      <c r="CW62" s="72">
        <v>3327.1809134999999</v>
      </c>
      <c r="CX62" s="72">
        <v>124.91699187</v>
      </c>
      <c r="CY62" s="72">
        <v>644.08619600999998</v>
      </c>
      <c r="CZ62" s="72">
        <v>851.80284981</v>
      </c>
      <c r="DA62" s="72">
        <v>478.52896077999998</v>
      </c>
      <c r="DB62" s="72">
        <v>103.74674124000001</v>
      </c>
      <c r="DC62" s="72">
        <v>471.31061362000003</v>
      </c>
      <c r="DD62" s="72">
        <v>333.49625889999999</v>
      </c>
      <c r="DE62" s="72">
        <v>226.32705171999999</v>
      </c>
      <c r="DF62" s="72">
        <v>44.174315530000001</v>
      </c>
      <c r="DG62" s="72">
        <v>11.559796001</v>
      </c>
      <c r="DH62" s="72">
        <v>37.231137992000001</v>
      </c>
      <c r="DI62" s="72">
        <v>720.49493495000002</v>
      </c>
      <c r="DJ62" s="72">
        <v>91.973364322999998</v>
      </c>
      <c r="DK62" s="72">
        <v>628.52157063000004</v>
      </c>
    </row>
    <row r="63" spans="2:115" x14ac:dyDescent="0.3">
      <c r="B63" s="27" t="str">
        <f t="shared" si="1"/>
        <v>04</v>
      </c>
      <c r="C63" s="39" t="s">
        <v>141</v>
      </c>
      <c r="D63" s="39" t="s">
        <v>142</v>
      </c>
      <c r="E63" s="49">
        <v>1</v>
      </c>
      <c r="F63" s="49"/>
      <c r="H63" s="27" t="s">
        <v>105</v>
      </c>
      <c r="I63" s="39" t="s">
        <v>106</v>
      </c>
      <c r="J63" s="39">
        <v>164</v>
      </c>
      <c r="K63" s="75">
        <v>4982</v>
      </c>
      <c r="L63" s="75">
        <v>13297.303116999999</v>
      </c>
      <c r="M63" s="75">
        <v>38.722689076000002</v>
      </c>
      <c r="N63" s="75">
        <v>722.37851240999998</v>
      </c>
      <c r="O63" s="75">
        <v>49.273081224000002</v>
      </c>
      <c r="P63" s="75">
        <v>186.07055566</v>
      </c>
      <c r="Q63" s="75">
        <v>29.016845893999999</v>
      </c>
      <c r="R63" s="75">
        <v>5.2532424699999997E-2</v>
      </c>
      <c r="S63" s="75">
        <v>200.37968651</v>
      </c>
      <c r="T63" s="75">
        <v>0.1670328304</v>
      </c>
      <c r="U63" s="75">
        <v>5.4741374086999999</v>
      </c>
      <c r="V63" s="75">
        <v>84.149059772000001</v>
      </c>
      <c r="W63" s="75">
        <v>4.5235660413999996</v>
      </c>
      <c r="X63" s="75">
        <v>14.693396855</v>
      </c>
      <c r="Y63" s="75">
        <v>5.3220429256999999</v>
      </c>
      <c r="Z63" s="75">
        <v>121.0225665</v>
      </c>
      <c r="AA63" s="75">
        <v>20.893256008000002</v>
      </c>
      <c r="AB63" s="75">
        <v>0.26501329420000003</v>
      </c>
      <c r="AC63" s="75">
        <v>1.0684379775999999</v>
      </c>
      <c r="AD63" s="75">
        <v>7.3010764000000002E-3</v>
      </c>
      <c r="AE63" s="75">
        <v>6063.7843978000001</v>
      </c>
      <c r="AF63" s="75">
        <v>4204.5064616999998</v>
      </c>
      <c r="AG63" s="75">
        <v>949.39258814000004</v>
      </c>
      <c r="AH63" s="75">
        <v>835.58939537000003</v>
      </c>
      <c r="AI63" s="75">
        <v>18.803641598999999</v>
      </c>
      <c r="AJ63" s="75">
        <v>53.001230788999997</v>
      </c>
      <c r="AK63" s="75">
        <v>2.4910802411000001</v>
      </c>
      <c r="AL63" s="75">
        <v>91.939124538000002</v>
      </c>
      <c r="AM63" s="75">
        <v>22.947302690000001</v>
      </c>
      <c r="AN63" s="75">
        <v>9.5768885669999992</v>
      </c>
      <c r="AO63" s="75">
        <v>0</v>
      </c>
      <c r="AP63" s="75">
        <v>26.181565695</v>
      </c>
      <c r="AQ63" s="75">
        <v>0</v>
      </c>
      <c r="AR63" s="75">
        <v>0</v>
      </c>
      <c r="AS63" s="75">
        <v>33.233367586</v>
      </c>
      <c r="AT63" s="75">
        <v>187.08850935999999</v>
      </c>
      <c r="AU63" s="75">
        <v>52.500049236000002</v>
      </c>
      <c r="AV63" s="75">
        <v>3.0020690163000001</v>
      </c>
      <c r="AW63" s="75">
        <v>8.4270208400000005E-2</v>
      </c>
      <c r="AX63" s="75">
        <v>0.1636814697</v>
      </c>
      <c r="AY63" s="75">
        <v>1.7174824712000001</v>
      </c>
      <c r="AZ63" s="75">
        <v>0</v>
      </c>
      <c r="BA63" s="75">
        <v>5.1907555593000003</v>
      </c>
      <c r="BB63" s="75">
        <v>0</v>
      </c>
      <c r="BC63" s="75">
        <v>0</v>
      </c>
      <c r="BD63" s="75">
        <v>0</v>
      </c>
      <c r="BE63" s="75">
        <v>0</v>
      </c>
      <c r="BF63" s="75">
        <v>0.93357081959999999</v>
      </c>
      <c r="BG63" s="75">
        <v>0</v>
      </c>
      <c r="BH63" s="75">
        <v>0</v>
      </c>
      <c r="BI63" s="75">
        <v>5.1480036977000001</v>
      </c>
      <c r="BJ63" s="75">
        <v>34.607514651999999</v>
      </c>
      <c r="BK63" s="75">
        <v>3.7447815886</v>
      </c>
      <c r="BL63" s="75">
        <v>79.849724119000001</v>
      </c>
      <c r="BM63" s="75">
        <v>0.14660652709999999</v>
      </c>
      <c r="BN63" s="75">
        <v>1686.0359226</v>
      </c>
      <c r="BO63" s="75">
        <v>80.572482841999999</v>
      </c>
      <c r="BP63" s="75">
        <v>67.121020565999999</v>
      </c>
      <c r="BQ63" s="75">
        <v>667.05098519000001</v>
      </c>
      <c r="BR63" s="75">
        <v>68.770396646999998</v>
      </c>
      <c r="BS63" s="75">
        <v>0.41344962930000001</v>
      </c>
      <c r="BT63" s="75">
        <v>16.460560654999998</v>
      </c>
      <c r="BU63" s="75">
        <v>469.76040239999998</v>
      </c>
      <c r="BV63" s="75">
        <v>23.614186297</v>
      </c>
      <c r="BW63" s="75">
        <v>30.217335144</v>
      </c>
      <c r="BX63" s="75">
        <v>60.358041299</v>
      </c>
      <c r="BY63" s="75">
        <v>0.45442357119999999</v>
      </c>
      <c r="BZ63" s="75">
        <v>0.93772887279999995</v>
      </c>
      <c r="CA63" s="75">
        <v>74.572091215</v>
      </c>
      <c r="CB63" s="75">
        <v>4.8655965691</v>
      </c>
      <c r="CC63" s="75">
        <v>44.879519291999998</v>
      </c>
      <c r="CD63" s="75">
        <v>0.36889383120000002</v>
      </c>
      <c r="CE63" s="75">
        <v>0.1156892626</v>
      </c>
      <c r="CF63" s="75">
        <v>0</v>
      </c>
      <c r="CG63" s="75">
        <v>19.475181850999999</v>
      </c>
      <c r="CH63" s="75">
        <v>0</v>
      </c>
      <c r="CI63" s="75">
        <v>0</v>
      </c>
      <c r="CJ63" s="75">
        <v>52.473676179000002</v>
      </c>
      <c r="CK63" s="75">
        <v>0</v>
      </c>
      <c r="CL63" s="75">
        <v>3.5542613244000001</v>
      </c>
      <c r="CM63" s="75">
        <v>46.271834456999997</v>
      </c>
      <c r="CN63" s="75">
        <v>35.696146339000002</v>
      </c>
      <c r="CO63" s="75">
        <v>2.6605625130999999</v>
      </c>
      <c r="CP63" s="75">
        <v>7.9151256054000001</v>
      </c>
      <c r="CQ63" s="75">
        <v>242.90348079</v>
      </c>
      <c r="CR63" s="75">
        <v>189.26022836000001</v>
      </c>
      <c r="CS63" s="75">
        <v>3.7395860000000001E-4</v>
      </c>
      <c r="CT63" s="75">
        <v>19.975897139000001</v>
      </c>
      <c r="CU63" s="75">
        <v>33.424939047000002</v>
      </c>
      <c r="CV63" s="75">
        <v>0.24204229250000001</v>
      </c>
      <c r="CW63" s="75">
        <v>4256.9013349999996</v>
      </c>
      <c r="CX63" s="75">
        <v>169.95150749999999</v>
      </c>
      <c r="CY63" s="75">
        <v>867.64205101000005</v>
      </c>
      <c r="CZ63" s="75">
        <v>1056.4396425</v>
      </c>
      <c r="DA63" s="75">
        <v>557.72356461000004</v>
      </c>
      <c r="DB63" s="75">
        <v>91.117050681999999</v>
      </c>
      <c r="DC63" s="75">
        <v>628.31536325000002</v>
      </c>
      <c r="DD63" s="75">
        <v>451.20734786999998</v>
      </c>
      <c r="DE63" s="75">
        <v>325.95757671000001</v>
      </c>
      <c r="DF63" s="75">
        <v>59.437367809999998</v>
      </c>
      <c r="DG63" s="75">
        <v>18.015765977000001</v>
      </c>
      <c r="DH63" s="75">
        <v>31.094097036000001</v>
      </c>
      <c r="DI63" s="75">
        <v>893.01327072000004</v>
      </c>
      <c r="DJ63" s="75">
        <v>147.83381845</v>
      </c>
      <c r="DK63" s="75">
        <v>745.17945226999996</v>
      </c>
    </row>
    <row r="64" spans="2:115" x14ac:dyDescent="0.3">
      <c r="B64" s="28" t="str">
        <f t="shared" si="1"/>
        <v>04</v>
      </c>
      <c r="C64" s="37" t="s">
        <v>143</v>
      </c>
      <c r="D64" s="37" t="s">
        <v>144</v>
      </c>
      <c r="E64" s="48">
        <v>1</v>
      </c>
      <c r="F64" s="48"/>
      <c r="H64" s="28" t="s">
        <v>475</v>
      </c>
      <c r="I64" s="37" t="s">
        <v>476</v>
      </c>
      <c r="J64" s="37" t="s">
        <v>436</v>
      </c>
      <c r="K64" s="72">
        <v>1750</v>
      </c>
      <c r="L64" s="72">
        <v>320.92661937999998</v>
      </c>
      <c r="M64" s="72" t="s">
        <v>436</v>
      </c>
      <c r="N64" s="72">
        <v>34.968299117000001</v>
      </c>
      <c r="O64" s="72">
        <v>26.490238342000001</v>
      </c>
      <c r="P64" s="72">
        <v>0.25364571699999999</v>
      </c>
      <c r="Q64" s="72">
        <v>0</v>
      </c>
      <c r="R64" s="72">
        <v>0</v>
      </c>
      <c r="S64" s="72">
        <v>3.5394370965999999</v>
      </c>
      <c r="T64" s="72">
        <v>0</v>
      </c>
      <c r="U64" s="72">
        <v>0.22255707050000001</v>
      </c>
      <c r="V64" s="72">
        <v>0.14349225730000001</v>
      </c>
      <c r="W64" s="72">
        <v>0</v>
      </c>
      <c r="X64" s="72">
        <v>1.6096757E-2</v>
      </c>
      <c r="Y64" s="72">
        <v>2.0626452199999999E-2</v>
      </c>
      <c r="Z64" s="72">
        <v>0.1130102753</v>
      </c>
      <c r="AA64" s="72">
        <v>1.7366832962000001</v>
      </c>
      <c r="AB64" s="72">
        <v>2.4200445503000001</v>
      </c>
      <c r="AC64" s="72">
        <v>1.2467301700000001E-2</v>
      </c>
      <c r="AD64" s="72">
        <v>0</v>
      </c>
      <c r="AE64" s="72">
        <v>113.22302729</v>
      </c>
      <c r="AF64" s="72">
        <v>74.287155443000003</v>
      </c>
      <c r="AG64" s="72">
        <v>22.478519856999998</v>
      </c>
      <c r="AH64" s="72">
        <v>15.570487935999999</v>
      </c>
      <c r="AI64" s="72">
        <v>0.32826960430000002</v>
      </c>
      <c r="AJ64" s="72">
        <v>0.54142317880000002</v>
      </c>
      <c r="AK64" s="72">
        <v>1.7171272800000002E-2</v>
      </c>
      <c r="AL64" s="72">
        <v>2.6530074856999999</v>
      </c>
      <c r="AM64" s="72">
        <v>0.18411133839999999</v>
      </c>
      <c r="AN64" s="72">
        <v>0</v>
      </c>
      <c r="AO64" s="72">
        <v>0</v>
      </c>
      <c r="AP64" s="72">
        <v>2.4688961473000002</v>
      </c>
      <c r="AQ64" s="72">
        <v>0</v>
      </c>
      <c r="AR64" s="72">
        <v>0</v>
      </c>
      <c r="AS64" s="72">
        <v>0</v>
      </c>
      <c r="AT64" s="72">
        <v>4.4505931232</v>
      </c>
      <c r="AU64" s="72">
        <v>1.3423243246000001</v>
      </c>
      <c r="AV64" s="72">
        <v>0</v>
      </c>
      <c r="AW64" s="72">
        <v>0</v>
      </c>
      <c r="AX64" s="72">
        <v>1.0472387000000001E-3</v>
      </c>
      <c r="AY64" s="72">
        <v>1.0578508E-3</v>
      </c>
      <c r="AZ64" s="72">
        <v>0</v>
      </c>
      <c r="BA64" s="72">
        <v>0</v>
      </c>
      <c r="BB64" s="72">
        <v>0.1947734126</v>
      </c>
      <c r="BC64" s="72">
        <v>2.8198109999999998E-4</v>
      </c>
      <c r="BD64" s="72">
        <v>0</v>
      </c>
      <c r="BE64" s="72">
        <v>0</v>
      </c>
      <c r="BF64" s="72">
        <v>0</v>
      </c>
      <c r="BG64" s="72">
        <v>0</v>
      </c>
      <c r="BH64" s="72">
        <v>3.1311430999999999E-3</v>
      </c>
      <c r="BI64" s="72">
        <v>0.17842625570000001</v>
      </c>
      <c r="BJ64" s="72">
        <v>0.81648482040000003</v>
      </c>
      <c r="BK64" s="72">
        <v>0.18458693700000001</v>
      </c>
      <c r="BL64" s="72">
        <v>1.7040761416000001</v>
      </c>
      <c r="BM64" s="72">
        <v>2.4403017900000001E-2</v>
      </c>
      <c r="BN64" s="72">
        <v>64.760777560999998</v>
      </c>
      <c r="BO64" s="72">
        <v>2.5975044466999999</v>
      </c>
      <c r="BP64" s="72">
        <v>0.6085426505</v>
      </c>
      <c r="BQ64" s="72">
        <v>21.573380910000001</v>
      </c>
      <c r="BR64" s="72">
        <v>6.7177948686000004</v>
      </c>
      <c r="BS64" s="72">
        <v>0</v>
      </c>
      <c r="BT64" s="72">
        <v>0.19051521460000001</v>
      </c>
      <c r="BU64" s="72">
        <v>14.119239171</v>
      </c>
      <c r="BV64" s="72">
        <v>5.5430236838000004</v>
      </c>
      <c r="BW64" s="72">
        <v>0.76085823819999998</v>
      </c>
      <c r="BX64" s="72">
        <v>0.7666714483</v>
      </c>
      <c r="BY64" s="72">
        <v>0.1196314263</v>
      </c>
      <c r="BZ64" s="72">
        <v>1.6358832629</v>
      </c>
      <c r="CA64" s="72">
        <v>2.3687600405999998</v>
      </c>
      <c r="CB64" s="72">
        <v>4.0611468930000001</v>
      </c>
      <c r="CC64" s="72">
        <v>4.6382576699999997E-2</v>
      </c>
      <c r="CD64" s="72">
        <v>0</v>
      </c>
      <c r="CE64" s="72">
        <v>5.3322156199999998E-2</v>
      </c>
      <c r="CF64" s="72">
        <v>0</v>
      </c>
      <c r="CG64" s="72">
        <v>0.70486186900000003</v>
      </c>
      <c r="CH64" s="72">
        <v>0</v>
      </c>
      <c r="CI64" s="72">
        <v>0</v>
      </c>
      <c r="CJ64" s="72">
        <v>1.8780692679</v>
      </c>
      <c r="CK64" s="72">
        <v>0</v>
      </c>
      <c r="CL64" s="72">
        <v>1.0151894369000001</v>
      </c>
      <c r="CM64" s="72">
        <v>2.4719692972999998</v>
      </c>
      <c r="CN64" s="72">
        <v>0.8628127968</v>
      </c>
      <c r="CO64" s="72">
        <v>1.5642804776999999</v>
      </c>
      <c r="CP64" s="72">
        <v>4.4876022799999998E-2</v>
      </c>
      <c r="CQ64" s="72">
        <v>6.9378486033</v>
      </c>
      <c r="CR64" s="72">
        <v>5.6488159972999998</v>
      </c>
      <c r="CS64" s="72">
        <v>0</v>
      </c>
      <c r="CT64" s="72">
        <v>0.31170079789999999</v>
      </c>
      <c r="CU64" s="72">
        <v>0.97720465069999995</v>
      </c>
      <c r="CV64" s="72">
        <v>1.2715750000000001E-4</v>
      </c>
      <c r="CW64" s="72">
        <v>91.461096901999994</v>
      </c>
      <c r="CX64" s="72">
        <v>1.1536880918000001</v>
      </c>
      <c r="CY64" s="72">
        <v>9.9416471081999997</v>
      </c>
      <c r="CZ64" s="72">
        <v>26.786000474000002</v>
      </c>
      <c r="DA64" s="72">
        <v>16.330668777</v>
      </c>
      <c r="DB64" s="72">
        <v>5.5665319924999999</v>
      </c>
      <c r="DC64" s="72">
        <v>11.586383022</v>
      </c>
      <c r="DD64" s="72">
        <v>8.0818541029999995</v>
      </c>
      <c r="DE64" s="72">
        <v>6.7648527918000001</v>
      </c>
      <c r="DF64" s="72">
        <v>4.2321112126999996</v>
      </c>
      <c r="DG64" s="72">
        <v>0.48840513000000002</v>
      </c>
      <c r="DH64" s="72">
        <v>0.5289541995</v>
      </c>
      <c r="DI64" s="72">
        <v>25.041553007000001</v>
      </c>
      <c r="DJ64" s="72">
        <v>5.0797172594999997</v>
      </c>
      <c r="DK64" s="72">
        <v>19.961835746999999</v>
      </c>
    </row>
    <row r="65" spans="2:115" x14ac:dyDescent="0.3">
      <c r="B65" s="27" t="str">
        <f t="shared" si="1"/>
        <v>04</v>
      </c>
      <c r="C65" s="39" t="s">
        <v>139</v>
      </c>
      <c r="D65" s="39" t="s">
        <v>140</v>
      </c>
      <c r="E65" s="49">
        <v>3</v>
      </c>
      <c r="F65" s="49"/>
      <c r="H65" s="27" t="s">
        <v>107</v>
      </c>
      <c r="I65" s="39" t="s">
        <v>108</v>
      </c>
      <c r="J65" s="39">
        <v>127</v>
      </c>
      <c r="K65" s="75">
        <v>3083</v>
      </c>
      <c r="L65" s="75">
        <v>11866.081086</v>
      </c>
      <c r="M65" s="75">
        <v>29.172638436</v>
      </c>
      <c r="N65" s="75">
        <v>772.14419927999995</v>
      </c>
      <c r="O65" s="75">
        <v>91.469839469999997</v>
      </c>
      <c r="P65" s="75">
        <v>299.83268943000002</v>
      </c>
      <c r="Q65" s="75">
        <v>15.201171449</v>
      </c>
      <c r="R65" s="75">
        <v>2.3408729699999999E-2</v>
      </c>
      <c r="S65" s="75">
        <v>126.98942645</v>
      </c>
      <c r="T65" s="75">
        <v>1.849392385</v>
      </c>
      <c r="U65" s="75">
        <v>9.4566258851999994</v>
      </c>
      <c r="V65" s="75">
        <v>72.744558518999995</v>
      </c>
      <c r="W65" s="75">
        <v>2.021771E-2</v>
      </c>
      <c r="X65" s="75">
        <v>14.374038923000001</v>
      </c>
      <c r="Y65" s="75">
        <v>12.340531338</v>
      </c>
      <c r="Z65" s="75">
        <v>105.36618989999999</v>
      </c>
      <c r="AA65" s="75">
        <v>13.548325497</v>
      </c>
      <c r="AB65" s="75">
        <v>8.8592514703000003</v>
      </c>
      <c r="AC65" s="75">
        <v>6.7045602600000004E-2</v>
      </c>
      <c r="AD65" s="75">
        <v>1.4865303999999999E-3</v>
      </c>
      <c r="AE65" s="75">
        <v>6106.2007706000004</v>
      </c>
      <c r="AF65" s="75">
        <v>4655.6928500000004</v>
      </c>
      <c r="AG65" s="75">
        <v>744.12538625000002</v>
      </c>
      <c r="AH65" s="75">
        <v>660.20537051999997</v>
      </c>
      <c r="AI65" s="75">
        <v>13.299881706000001</v>
      </c>
      <c r="AJ65" s="75">
        <v>31.562453013999999</v>
      </c>
      <c r="AK65" s="75">
        <v>1.3148290622000001</v>
      </c>
      <c r="AL65" s="75">
        <v>42.194656133000002</v>
      </c>
      <c r="AM65" s="75">
        <v>26.071991575999999</v>
      </c>
      <c r="AN65" s="75">
        <v>9.4483883735000003</v>
      </c>
      <c r="AO65" s="75">
        <v>0</v>
      </c>
      <c r="AP65" s="75">
        <v>6.6742761834</v>
      </c>
      <c r="AQ65" s="75">
        <v>0</v>
      </c>
      <c r="AR65" s="75">
        <v>0</v>
      </c>
      <c r="AS65" s="75">
        <v>0</v>
      </c>
      <c r="AT65" s="75">
        <v>99.786253669000004</v>
      </c>
      <c r="AU65" s="75">
        <v>30.535356315000001</v>
      </c>
      <c r="AV65" s="75">
        <v>2.3027410223000002</v>
      </c>
      <c r="AW65" s="75">
        <v>0.1029788301</v>
      </c>
      <c r="AX65" s="75">
        <v>0</v>
      </c>
      <c r="AY65" s="75">
        <v>1.7162300200000001E-2</v>
      </c>
      <c r="AZ65" s="75">
        <v>0.16177822550000001</v>
      </c>
      <c r="BA65" s="75">
        <v>0</v>
      </c>
      <c r="BB65" s="75">
        <v>0</v>
      </c>
      <c r="BC65" s="75">
        <v>0.75664798980000003</v>
      </c>
      <c r="BD65" s="75">
        <v>0</v>
      </c>
      <c r="BE65" s="75">
        <v>0.4516750182</v>
      </c>
      <c r="BF65" s="75">
        <v>0.41897881079999999</v>
      </c>
      <c r="BG65" s="75">
        <v>0</v>
      </c>
      <c r="BH65" s="75">
        <v>0.34168018119999999</v>
      </c>
      <c r="BI65" s="75">
        <v>3.1730512412</v>
      </c>
      <c r="BJ65" s="75">
        <v>8.3825333290999993</v>
      </c>
      <c r="BK65" s="75">
        <v>1.6713598706999999</v>
      </c>
      <c r="BL65" s="75">
        <v>51.408348615999998</v>
      </c>
      <c r="BM65" s="75">
        <v>6.1961918999999997E-2</v>
      </c>
      <c r="BN65" s="75">
        <v>1285.5186706</v>
      </c>
      <c r="BO65" s="75">
        <v>44.790206480000002</v>
      </c>
      <c r="BP65" s="75">
        <v>15.106645238</v>
      </c>
      <c r="BQ65" s="75">
        <v>497.36958731999999</v>
      </c>
      <c r="BR65" s="75">
        <v>133.60848289</v>
      </c>
      <c r="BS65" s="75">
        <v>0.22406334059999999</v>
      </c>
      <c r="BT65" s="75">
        <v>17.989513634000001</v>
      </c>
      <c r="BU65" s="75">
        <v>375.51972764999999</v>
      </c>
      <c r="BV65" s="75">
        <v>34.394581813999999</v>
      </c>
      <c r="BW65" s="75">
        <v>27.486882485999999</v>
      </c>
      <c r="BX65" s="75">
        <v>45.657279938000002</v>
      </c>
      <c r="BY65" s="75">
        <v>0</v>
      </c>
      <c r="BZ65" s="75">
        <v>3.4295018086</v>
      </c>
      <c r="CA65" s="75">
        <v>45.161957213999997</v>
      </c>
      <c r="CB65" s="75">
        <v>5.5082505164000004</v>
      </c>
      <c r="CC65" s="75">
        <v>9.4037855074000003</v>
      </c>
      <c r="CD65" s="75">
        <v>0</v>
      </c>
      <c r="CE65" s="75">
        <v>9.3995867999999996E-2</v>
      </c>
      <c r="CF65" s="75">
        <v>0</v>
      </c>
      <c r="CG65" s="75">
        <v>0.63880983680000003</v>
      </c>
      <c r="CH65" s="75">
        <v>0</v>
      </c>
      <c r="CI65" s="75">
        <v>0</v>
      </c>
      <c r="CJ65" s="75">
        <v>28.895607142999999</v>
      </c>
      <c r="CK65" s="75">
        <v>0</v>
      </c>
      <c r="CL65" s="75">
        <v>0.23979196489999999</v>
      </c>
      <c r="CM65" s="75">
        <v>57.793987221000002</v>
      </c>
      <c r="CN65" s="75">
        <v>38.879188149999997</v>
      </c>
      <c r="CO65" s="75">
        <v>10.682209346</v>
      </c>
      <c r="CP65" s="75">
        <v>8.2325897243000004</v>
      </c>
      <c r="CQ65" s="75">
        <v>176.03265286999999</v>
      </c>
      <c r="CR65" s="75">
        <v>129.95697483999999</v>
      </c>
      <c r="CS65" s="75">
        <v>7.5841139999999999E-4</v>
      </c>
      <c r="CT65" s="75">
        <v>19.386368840999999</v>
      </c>
      <c r="CU65" s="75">
        <v>26.493303044000001</v>
      </c>
      <c r="CV65" s="75">
        <v>0.1952477242</v>
      </c>
      <c r="CW65" s="75">
        <v>3326.4098958999998</v>
      </c>
      <c r="CX65" s="75">
        <v>117.57125765000001</v>
      </c>
      <c r="CY65" s="75">
        <v>660.91910101999997</v>
      </c>
      <c r="CZ65" s="75">
        <v>844.93730418999996</v>
      </c>
      <c r="DA65" s="75">
        <v>506.26343177000001</v>
      </c>
      <c r="DB65" s="75">
        <v>109.94200589</v>
      </c>
      <c r="DC65" s="75">
        <v>468.83233404999999</v>
      </c>
      <c r="DD65" s="75">
        <v>326.75256130999998</v>
      </c>
      <c r="DE65" s="75">
        <v>209.72113952000001</v>
      </c>
      <c r="DF65" s="75">
        <v>38.67082078</v>
      </c>
      <c r="DG65" s="75">
        <v>13.671601766</v>
      </c>
      <c r="DH65" s="75">
        <v>29.128337966</v>
      </c>
      <c r="DI65" s="75">
        <v>725.09411723000005</v>
      </c>
      <c r="DJ65" s="75">
        <v>89.227133140999996</v>
      </c>
      <c r="DK65" s="75">
        <v>635.86698408999996</v>
      </c>
    </row>
    <row r="66" spans="2:115" x14ac:dyDescent="0.3">
      <c r="B66" s="28" t="str">
        <f t="shared" si="1"/>
        <v>04</v>
      </c>
      <c r="C66" s="37" t="s">
        <v>135</v>
      </c>
      <c r="D66" s="37" t="s">
        <v>136</v>
      </c>
      <c r="E66" s="48">
        <v>2</v>
      </c>
      <c r="F66" s="48"/>
      <c r="H66" s="28" t="s">
        <v>109</v>
      </c>
      <c r="I66" s="37" t="s">
        <v>110</v>
      </c>
      <c r="J66" s="37">
        <v>378</v>
      </c>
      <c r="K66" s="72">
        <v>14057</v>
      </c>
      <c r="L66" s="72">
        <v>17079.101081000001</v>
      </c>
      <c r="M66" s="72">
        <v>43.688997555</v>
      </c>
      <c r="N66" s="72">
        <v>773.41662698000005</v>
      </c>
      <c r="O66" s="72">
        <v>45.861059644999997</v>
      </c>
      <c r="P66" s="72">
        <v>178.82962676</v>
      </c>
      <c r="Q66" s="72">
        <v>1.9307705223</v>
      </c>
      <c r="R66" s="72">
        <v>0.30291993480000001</v>
      </c>
      <c r="S66" s="72">
        <v>246.39141194000001</v>
      </c>
      <c r="T66" s="72">
        <v>5.1301970008</v>
      </c>
      <c r="U66" s="72">
        <v>21.132110369999999</v>
      </c>
      <c r="V66" s="72">
        <v>93.778421496999997</v>
      </c>
      <c r="W66" s="72">
        <v>6.3399508239999998</v>
      </c>
      <c r="X66" s="72">
        <v>15.026413317999999</v>
      </c>
      <c r="Y66" s="72">
        <v>7.5081494642999997</v>
      </c>
      <c r="Z66" s="72">
        <v>127.58298159</v>
      </c>
      <c r="AA66" s="72">
        <v>22.107040815000001</v>
      </c>
      <c r="AB66" s="72">
        <v>0.4244073941</v>
      </c>
      <c r="AC66" s="72">
        <v>1.0494115218</v>
      </c>
      <c r="AD66" s="72">
        <v>2.17543927E-2</v>
      </c>
      <c r="AE66" s="72">
        <v>9594.8154957999996</v>
      </c>
      <c r="AF66" s="72">
        <v>7491.3203665000001</v>
      </c>
      <c r="AG66" s="72">
        <v>1090.8517379</v>
      </c>
      <c r="AH66" s="72">
        <v>930.8162466</v>
      </c>
      <c r="AI66" s="72">
        <v>20.968212912999999</v>
      </c>
      <c r="AJ66" s="72">
        <v>57.007031754000003</v>
      </c>
      <c r="AK66" s="72">
        <v>3.8519000778999999</v>
      </c>
      <c r="AL66" s="72">
        <v>71.716258213000003</v>
      </c>
      <c r="AM66" s="72">
        <v>32.228787637000003</v>
      </c>
      <c r="AN66" s="72">
        <v>17.974858277999999</v>
      </c>
      <c r="AO66" s="72">
        <v>0</v>
      </c>
      <c r="AP66" s="72">
        <v>13.916532889000001</v>
      </c>
      <c r="AQ66" s="72">
        <v>0</v>
      </c>
      <c r="AR66" s="72">
        <v>0</v>
      </c>
      <c r="AS66" s="72">
        <v>7.5960794086999996</v>
      </c>
      <c r="AT66" s="72">
        <v>137.42429526999999</v>
      </c>
      <c r="AU66" s="72">
        <v>36.111452933999999</v>
      </c>
      <c r="AV66" s="72">
        <v>1.8114175913999999</v>
      </c>
      <c r="AW66" s="72">
        <v>3.3715588E-3</v>
      </c>
      <c r="AX66" s="72">
        <v>9.9324136899999999E-2</v>
      </c>
      <c r="AY66" s="72">
        <v>0.38423220930000002</v>
      </c>
      <c r="AZ66" s="72">
        <v>0</v>
      </c>
      <c r="BA66" s="72">
        <v>0</v>
      </c>
      <c r="BB66" s="72">
        <v>0.56460162869999997</v>
      </c>
      <c r="BC66" s="72">
        <v>0.58309527049999998</v>
      </c>
      <c r="BD66" s="72">
        <v>0</v>
      </c>
      <c r="BE66" s="72">
        <v>1.9484995674000001</v>
      </c>
      <c r="BF66" s="72">
        <v>6.5503620400000004E-2</v>
      </c>
      <c r="BG66" s="72">
        <v>0</v>
      </c>
      <c r="BH66" s="72">
        <v>3.8811870200000001E-2</v>
      </c>
      <c r="BI66" s="72">
        <v>2.9274121950000001</v>
      </c>
      <c r="BJ66" s="72">
        <v>13.969714105</v>
      </c>
      <c r="BK66" s="72">
        <v>1.9720792973000001</v>
      </c>
      <c r="BL66" s="72">
        <v>76.762330703999993</v>
      </c>
      <c r="BM66" s="72">
        <v>0.1824485807</v>
      </c>
      <c r="BN66" s="72">
        <v>1602.7082105</v>
      </c>
      <c r="BO66" s="72">
        <v>70.393901130000003</v>
      </c>
      <c r="BP66" s="72">
        <v>24.724493798000001</v>
      </c>
      <c r="BQ66" s="72">
        <v>687.19958491</v>
      </c>
      <c r="BR66" s="72">
        <v>88.024017623000006</v>
      </c>
      <c r="BS66" s="72">
        <v>1.0986637463</v>
      </c>
      <c r="BT66" s="72">
        <v>18.079502402999999</v>
      </c>
      <c r="BU66" s="72">
        <v>377.54992620000002</v>
      </c>
      <c r="BV66" s="72">
        <v>35.604654990999997</v>
      </c>
      <c r="BW66" s="72">
        <v>14.863893859999999</v>
      </c>
      <c r="BX66" s="72">
        <v>58.142368775000001</v>
      </c>
      <c r="BY66" s="72">
        <v>2.1139855977000002</v>
      </c>
      <c r="BZ66" s="72">
        <v>32.211105738000001</v>
      </c>
      <c r="CA66" s="72">
        <v>91.620968915000006</v>
      </c>
      <c r="CB66" s="72">
        <v>9.8505675971999995</v>
      </c>
      <c r="CC66" s="72">
        <v>40.651307144999997</v>
      </c>
      <c r="CD66" s="72">
        <v>0.15232980769999999</v>
      </c>
      <c r="CE66" s="72">
        <v>3.1051867322</v>
      </c>
      <c r="CF66" s="72">
        <v>0</v>
      </c>
      <c r="CG66" s="72">
        <v>24.106796243000002</v>
      </c>
      <c r="CH66" s="72">
        <v>0</v>
      </c>
      <c r="CI66" s="72">
        <v>0</v>
      </c>
      <c r="CJ66" s="72">
        <v>13.728148463</v>
      </c>
      <c r="CK66" s="72">
        <v>0.45110736620000003</v>
      </c>
      <c r="CL66" s="72">
        <v>9.0356994911000008</v>
      </c>
      <c r="CM66" s="72">
        <v>56.979403664000003</v>
      </c>
      <c r="CN66" s="72">
        <v>30.028986202999999</v>
      </c>
      <c r="CO66" s="72">
        <v>14.511337536999999</v>
      </c>
      <c r="CP66" s="72">
        <v>12.439079924</v>
      </c>
      <c r="CQ66" s="72">
        <v>272.15950024</v>
      </c>
      <c r="CR66" s="72">
        <v>205.05037435</v>
      </c>
      <c r="CS66" s="72">
        <v>7.2666817999999999E-3</v>
      </c>
      <c r="CT66" s="72">
        <v>25.751667708999999</v>
      </c>
      <c r="CU66" s="72">
        <v>40.966307119</v>
      </c>
      <c r="CV66" s="72">
        <v>0.38388437730000002</v>
      </c>
      <c r="CW66" s="72">
        <v>4569.8812900000003</v>
      </c>
      <c r="CX66" s="72">
        <v>191.14586666</v>
      </c>
      <c r="CY66" s="72">
        <v>889.37704498000005</v>
      </c>
      <c r="CZ66" s="72">
        <v>1150.7956896999999</v>
      </c>
      <c r="DA66" s="72">
        <v>611.83910383</v>
      </c>
      <c r="DB66" s="72">
        <v>100.09887474</v>
      </c>
      <c r="DC66" s="72">
        <v>680.88581600999998</v>
      </c>
      <c r="DD66" s="72">
        <v>476.39120469</v>
      </c>
      <c r="DE66" s="72">
        <v>333.65294247999998</v>
      </c>
      <c r="DF66" s="72">
        <v>66.469501636999993</v>
      </c>
      <c r="DG66" s="72">
        <v>30.523392705999999</v>
      </c>
      <c r="DH66" s="72">
        <v>38.701852586999998</v>
      </c>
      <c r="DI66" s="72">
        <v>1087.7537554999999</v>
      </c>
      <c r="DJ66" s="72">
        <v>213.61293753000001</v>
      </c>
      <c r="DK66" s="72">
        <v>874.14081797999995</v>
      </c>
    </row>
    <row r="67" spans="2:115" x14ac:dyDescent="0.3">
      <c r="B67" s="27" t="str">
        <f t="shared" si="1"/>
        <v>04</v>
      </c>
      <c r="C67" s="39" t="s">
        <v>137</v>
      </c>
      <c r="D67" s="39" t="s">
        <v>138</v>
      </c>
      <c r="E67" s="49">
        <v>1</v>
      </c>
      <c r="F67" s="49"/>
      <c r="H67" s="27" t="s">
        <v>477</v>
      </c>
      <c r="I67" s="39" t="s">
        <v>478</v>
      </c>
      <c r="J67" s="39" t="s">
        <v>436</v>
      </c>
      <c r="K67" s="75">
        <v>1649</v>
      </c>
      <c r="L67" s="75">
        <v>218.82913809999999</v>
      </c>
      <c r="M67" s="75" t="s">
        <v>436</v>
      </c>
      <c r="N67" s="75">
        <v>3.4383052759999999</v>
      </c>
      <c r="O67" s="75">
        <v>0.35551476599999998</v>
      </c>
      <c r="P67" s="75">
        <v>0.20430672489999999</v>
      </c>
      <c r="Q67" s="75">
        <v>0</v>
      </c>
      <c r="R67" s="75">
        <v>0</v>
      </c>
      <c r="S67" s="75">
        <v>2.2278670824</v>
      </c>
      <c r="T67" s="75">
        <v>0</v>
      </c>
      <c r="U67" s="75">
        <v>0.1092363185</v>
      </c>
      <c r="V67" s="75">
        <v>0.49384287799999999</v>
      </c>
      <c r="W67" s="75">
        <v>0</v>
      </c>
      <c r="X67" s="75">
        <v>1.8216823600000001E-2</v>
      </c>
      <c r="Y67" s="75">
        <v>7.0694700000000006E-5</v>
      </c>
      <c r="Z67" s="75">
        <v>1.8767406699999999E-2</v>
      </c>
      <c r="AA67" s="75">
        <v>1.04825813E-2</v>
      </c>
      <c r="AB67" s="75">
        <v>0</v>
      </c>
      <c r="AC67" s="75">
        <v>0</v>
      </c>
      <c r="AD67" s="75">
        <v>0</v>
      </c>
      <c r="AE67" s="75">
        <v>70.662292070999996</v>
      </c>
      <c r="AF67" s="75">
        <v>33.011944628999998</v>
      </c>
      <c r="AG67" s="75">
        <v>17.26840249</v>
      </c>
      <c r="AH67" s="75">
        <v>19.790949135000002</v>
      </c>
      <c r="AI67" s="75">
        <v>7.6573157599999997E-2</v>
      </c>
      <c r="AJ67" s="75">
        <v>0.46842494610000002</v>
      </c>
      <c r="AK67" s="75">
        <v>4.5997712500000003E-2</v>
      </c>
      <c r="AL67" s="75">
        <v>0.86055013930000002</v>
      </c>
      <c r="AM67" s="75">
        <v>0.3886125923</v>
      </c>
      <c r="AN67" s="75">
        <v>8.5509391999999997E-3</v>
      </c>
      <c r="AO67" s="75">
        <v>0</v>
      </c>
      <c r="AP67" s="75">
        <v>0.46338660770000001</v>
      </c>
      <c r="AQ67" s="75">
        <v>0</v>
      </c>
      <c r="AR67" s="75">
        <v>0</v>
      </c>
      <c r="AS67" s="75">
        <v>0</v>
      </c>
      <c r="AT67" s="75">
        <v>5.7828483546999996</v>
      </c>
      <c r="AU67" s="75">
        <v>0.54741423020000002</v>
      </c>
      <c r="AV67" s="75">
        <v>9.00436134E-2</v>
      </c>
      <c r="AW67" s="75">
        <v>3.3441828899999998E-2</v>
      </c>
      <c r="AX67" s="75">
        <v>0</v>
      </c>
      <c r="AY67" s="75">
        <v>5.4095572799999998E-2</v>
      </c>
      <c r="AZ67" s="75">
        <v>1.3085021E-3</v>
      </c>
      <c r="BA67" s="75">
        <v>0.8388743058</v>
      </c>
      <c r="BB67" s="75">
        <v>0</v>
      </c>
      <c r="BC67" s="75">
        <v>0</v>
      </c>
      <c r="BD67" s="75">
        <v>6.4422385299999996E-2</v>
      </c>
      <c r="BE67" s="75">
        <v>0</v>
      </c>
      <c r="BF67" s="75">
        <v>0.178027095</v>
      </c>
      <c r="BG67" s="75">
        <v>0</v>
      </c>
      <c r="BH67" s="75">
        <v>0</v>
      </c>
      <c r="BI67" s="75">
        <v>0.25531927180000002</v>
      </c>
      <c r="BJ67" s="75">
        <v>1.8739567508999999</v>
      </c>
      <c r="BK67" s="75">
        <v>5.1409932999999996E-3</v>
      </c>
      <c r="BL67" s="75">
        <v>1.7905902979999999</v>
      </c>
      <c r="BM67" s="75">
        <v>5.0213507300000002E-2</v>
      </c>
      <c r="BN67" s="75">
        <v>58.183707239</v>
      </c>
      <c r="BO67" s="75">
        <v>2.4277120325000001</v>
      </c>
      <c r="BP67" s="75">
        <v>3.2731789812000001</v>
      </c>
      <c r="BQ67" s="75">
        <v>18.816119608000001</v>
      </c>
      <c r="BR67" s="75">
        <v>5.3293175749000001</v>
      </c>
      <c r="BS67" s="75">
        <v>1.9568275499999999E-2</v>
      </c>
      <c r="BT67" s="75">
        <v>0.52396081839999997</v>
      </c>
      <c r="BU67" s="75">
        <v>17.032121987</v>
      </c>
      <c r="BV67" s="75">
        <v>0.73267704109999998</v>
      </c>
      <c r="BW67" s="75">
        <v>1.4270574546999999</v>
      </c>
      <c r="BX67" s="75">
        <v>4.7334483514999999</v>
      </c>
      <c r="BY67" s="75">
        <v>0</v>
      </c>
      <c r="BZ67" s="75">
        <v>0</v>
      </c>
      <c r="CA67" s="75">
        <v>0.44017201519999999</v>
      </c>
      <c r="CB67" s="75">
        <v>0</v>
      </c>
      <c r="CC67" s="75">
        <v>0</v>
      </c>
      <c r="CD67" s="75">
        <v>1.6076495600000001E-2</v>
      </c>
      <c r="CE67" s="75">
        <v>0</v>
      </c>
      <c r="CF67" s="75">
        <v>0</v>
      </c>
      <c r="CG67" s="75">
        <v>0.32129708239999999</v>
      </c>
      <c r="CH67" s="75">
        <v>0</v>
      </c>
      <c r="CI67" s="75">
        <v>0.12401955720000001</v>
      </c>
      <c r="CJ67" s="75">
        <v>2.9669799639000001</v>
      </c>
      <c r="CK67" s="75">
        <v>0</v>
      </c>
      <c r="CL67" s="75">
        <v>0</v>
      </c>
      <c r="CM67" s="75">
        <v>1.354756705</v>
      </c>
      <c r="CN67" s="75">
        <v>0.89950654029999999</v>
      </c>
      <c r="CO67" s="75">
        <v>0.4170867546</v>
      </c>
      <c r="CP67" s="75">
        <v>3.8163410100000003E-2</v>
      </c>
      <c r="CQ67" s="75">
        <v>3.2938807616000001</v>
      </c>
      <c r="CR67" s="75">
        <v>2.6367634661000001</v>
      </c>
      <c r="CS67" s="75">
        <v>1.0927899999999999E-5</v>
      </c>
      <c r="CT67" s="75">
        <v>0.22645945740000001</v>
      </c>
      <c r="CU67" s="75">
        <v>0.4281470255</v>
      </c>
      <c r="CV67" s="75">
        <v>2.4998847000000002E-3</v>
      </c>
      <c r="CW67" s="75">
        <v>75.252797552000004</v>
      </c>
      <c r="CX67" s="75">
        <v>1.1210821690999999</v>
      </c>
      <c r="CY67" s="75">
        <v>9.2093168016</v>
      </c>
      <c r="CZ67" s="75">
        <v>13.519028097</v>
      </c>
      <c r="DA67" s="75">
        <v>10.662564832999999</v>
      </c>
      <c r="DB67" s="75">
        <v>7.9996584527000003</v>
      </c>
      <c r="DC67" s="75">
        <v>14.339430564000001</v>
      </c>
      <c r="DD67" s="75">
        <v>7.9577510814999997</v>
      </c>
      <c r="DE67" s="75">
        <v>4.2205087735999998</v>
      </c>
      <c r="DF67" s="75">
        <v>4.5223483002</v>
      </c>
      <c r="DG67" s="75">
        <v>1.1061797778</v>
      </c>
      <c r="DH67" s="75">
        <v>0.5949287016</v>
      </c>
      <c r="DI67" s="75">
        <v>14.452635898</v>
      </c>
      <c r="DJ67" s="75">
        <v>1.8254605928000001</v>
      </c>
      <c r="DK67" s="75">
        <v>12.627175305</v>
      </c>
    </row>
    <row r="68" spans="2:115" x14ac:dyDescent="0.3">
      <c r="B68" s="28" t="str">
        <f t="shared" si="1"/>
        <v>05</v>
      </c>
      <c r="C68" s="37" t="s">
        <v>151</v>
      </c>
      <c r="D68" s="37" t="s">
        <v>152</v>
      </c>
      <c r="E68" s="48">
        <v>3</v>
      </c>
      <c r="F68" s="48"/>
      <c r="H68" s="28" t="s">
        <v>111</v>
      </c>
      <c r="I68" s="37" t="s">
        <v>112</v>
      </c>
      <c r="J68" s="37">
        <v>54</v>
      </c>
      <c r="K68" s="72">
        <v>951</v>
      </c>
      <c r="L68" s="72">
        <v>8108.7050185999997</v>
      </c>
      <c r="M68" s="72">
        <v>24.443742098000001</v>
      </c>
      <c r="N68" s="72">
        <v>362.21228014000002</v>
      </c>
      <c r="O68" s="72">
        <v>7.7414540999999996E-3</v>
      </c>
      <c r="P68" s="72">
        <v>49.492584332</v>
      </c>
      <c r="Q68" s="72">
        <v>0.54205531929999995</v>
      </c>
      <c r="R68" s="72">
        <v>1.30951022E-2</v>
      </c>
      <c r="S68" s="72">
        <v>210.05914970000001</v>
      </c>
      <c r="T68" s="72">
        <v>0</v>
      </c>
      <c r="U68" s="72">
        <v>2.6769777693000001</v>
      </c>
      <c r="V68" s="72">
        <v>23.850331235999999</v>
      </c>
      <c r="W68" s="72">
        <v>1.7522200000000001E-3</v>
      </c>
      <c r="X68" s="72">
        <v>3.5426582443000001</v>
      </c>
      <c r="Y68" s="72">
        <v>2.8877584E-6</v>
      </c>
      <c r="Z68" s="72">
        <v>67.822799661000005</v>
      </c>
      <c r="AA68" s="72">
        <v>2.6157753511999999</v>
      </c>
      <c r="AB68" s="72">
        <v>1.5873568652000001</v>
      </c>
      <c r="AC68" s="72">
        <v>0</v>
      </c>
      <c r="AD68" s="72">
        <v>0</v>
      </c>
      <c r="AE68" s="72">
        <v>3632.9101974</v>
      </c>
      <c r="AF68" s="72">
        <v>2184.8677200000002</v>
      </c>
      <c r="AG68" s="72">
        <v>656.18191247000004</v>
      </c>
      <c r="AH68" s="72">
        <v>764.48480826000002</v>
      </c>
      <c r="AI68" s="72">
        <v>7.0143119875000002</v>
      </c>
      <c r="AJ68" s="72">
        <v>18.836489753999999</v>
      </c>
      <c r="AK68" s="72">
        <v>1.5249550039999999</v>
      </c>
      <c r="AL68" s="72">
        <v>18.606189982</v>
      </c>
      <c r="AM68" s="72">
        <v>12.472376679</v>
      </c>
      <c r="AN68" s="72">
        <v>3.4875557542000002</v>
      </c>
      <c r="AO68" s="72">
        <v>0</v>
      </c>
      <c r="AP68" s="72">
        <v>2.6462575480999999</v>
      </c>
      <c r="AQ68" s="72">
        <v>0</v>
      </c>
      <c r="AR68" s="72">
        <v>0</v>
      </c>
      <c r="AS68" s="72">
        <v>0</v>
      </c>
      <c r="AT68" s="72">
        <v>251.24156042000001</v>
      </c>
      <c r="AU68" s="72">
        <v>17.185728435000001</v>
      </c>
      <c r="AV68" s="72">
        <v>17.410982007000001</v>
      </c>
      <c r="AW68" s="72">
        <v>0</v>
      </c>
      <c r="AX68" s="72">
        <v>0.1061379157</v>
      </c>
      <c r="AY68" s="72">
        <v>0.42555269680000002</v>
      </c>
      <c r="AZ68" s="72">
        <v>0</v>
      </c>
      <c r="BA68" s="72">
        <v>116.01946664</v>
      </c>
      <c r="BB68" s="72">
        <v>0</v>
      </c>
      <c r="BC68" s="72">
        <v>0</v>
      </c>
      <c r="BD68" s="72">
        <v>0</v>
      </c>
      <c r="BE68" s="72">
        <v>4.1298806021000001</v>
      </c>
      <c r="BF68" s="72">
        <v>0</v>
      </c>
      <c r="BG68" s="72">
        <v>0</v>
      </c>
      <c r="BH68" s="72">
        <v>0</v>
      </c>
      <c r="BI68" s="72">
        <v>12.728698458</v>
      </c>
      <c r="BJ68" s="72">
        <v>28.966639711999999</v>
      </c>
      <c r="BK68" s="72">
        <v>1.5188672669000001</v>
      </c>
      <c r="BL68" s="72">
        <v>52.749606677999999</v>
      </c>
      <c r="BM68" s="72">
        <v>0</v>
      </c>
      <c r="BN68" s="72">
        <v>1125.6537467000001</v>
      </c>
      <c r="BO68" s="72">
        <v>48.224548970999997</v>
      </c>
      <c r="BP68" s="72">
        <v>40.003713359999999</v>
      </c>
      <c r="BQ68" s="72">
        <v>394.59380834000001</v>
      </c>
      <c r="BR68" s="72">
        <v>56.610211067000002</v>
      </c>
      <c r="BS68" s="72">
        <v>0</v>
      </c>
      <c r="BT68" s="72">
        <v>11.201279888</v>
      </c>
      <c r="BU68" s="72">
        <v>336.95048479000002</v>
      </c>
      <c r="BV68" s="72">
        <v>16.856931382999999</v>
      </c>
      <c r="BW68" s="72">
        <v>13.028335519000001</v>
      </c>
      <c r="BX68" s="72">
        <v>73.195845453000004</v>
      </c>
      <c r="BY68" s="72">
        <v>0</v>
      </c>
      <c r="BZ68" s="72">
        <v>0</v>
      </c>
      <c r="CA68" s="72">
        <v>33.006994409000001</v>
      </c>
      <c r="CB68" s="72">
        <v>0</v>
      </c>
      <c r="CC68" s="72">
        <v>21.100556499</v>
      </c>
      <c r="CD68" s="72">
        <v>0</v>
      </c>
      <c r="CE68" s="72">
        <v>1.1740974499999999E-2</v>
      </c>
      <c r="CF68" s="72">
        <v>0</v>
      </c>
      <c r="CG68" s="72">
        <v>29.105930484999998</v>
      </c>
      <c r="CH68" s="72">
        <v>0</v>
      </c>
      <c r="CI68" s="72">
        <v>0.13131543779999999</v>
      </c>
      <c r="CJ68" s="72">
        <v>44.542059877</v>
      </c>
      <c r="CK68" s="72">
        <v>0</v>
      </c>
      <c r="CL68" s="72">
        <v>7.0899902365000003</v>
      </c>
      <c r="CM68" s="72">
        <v>10.871973853</v>
      </c>
      <c r="CN68" s="72">
        <v>4.1726160878999998</v>
      </c>
      <c r="CO68" s="72">
        <v>0.1593016709</v>
      </c>
      <c r="CP68" s="72">
        <v>6.5400560941999997</v>
      </c>
      <c r="CQ68" s="72">
        <v>178.36656173</v>
      </c>
      <c r="CR68" s="72">
        <v>122.98357134</v>
      </c>
      <c r="CS68" s="72">
        <v>5.4911830000000002E-4</v>
      </c>
      <c r="CT68" s="72">
        <v>32.588890689000003</v>
      </c>
      <c r="CU68" s="72">
        <v>22.138619777999999</v>
      </c>
      <c r="CV68" s="72">
        <v>0.65493079870000004</v>
      </c>
      <c r="CW68" s="72">
        <v>2528.8425084</v>
      </c>
      <c r="CX68" s="72">
        <v>110.55185718</v>
      </c>
      <c r="CY68" s="72">
        <v>459.83318555</v>
      </c>
      <c r="CZ68" s="72">
        <v>525.92433175999997</v>
      </c>
      <c r="DA68" s="72">
        <v>332.09815491000001</v>
      </c>
      <c r="DB68" s="72">
        <v>62.341064799999998</v>
      </c>
      <c r="DC68" s="72">
        <v>480.10128428000002</v>
      </c>
      <c r="DD68" s="72">
        <v>294.95059454</v>
      </c>
      <c r="DE68" s="72">
        <v>161.84990045000001</v>
      </c>
      <c r="DF68" s="72">
        <v>41.157524121999998</v>
      </c>
      <c r="DG68" s="72">
        <v>47.860305056000001</v>
      </c>
      <c r="DH68" s="72">
        <v>12.174305722</v>
      </c>
      <c r="DI68" s="72">
        <v>576.19487810999999</v>
      </c>
      <c r="DJ68" s="72">
        <v>99.490323208000007</v>
      </c>
      <c r="DK68" s="72">
        <v>476.70455490000001</v>
      </c>
    </row>
    <row r="69" spans="2:115" x14ac:dyDescent="0.3">
      <c r="B69" s="27" t="str">
        <f t="shared" si="1"/>
        <v>05</v>
      </c>
      <c r="C69" s="39" t="s">
        <v>147</v>
      </c>
      <c r="D69" s="39" t="s">
        <v>148</v>
      </c>
      <c r="E69" s="49">
        <v>1</v>
      </c>
      <c r="F69" s="49"/>
      <c r="H69" s="27" t="s">
        <v>479</v>
      </c>
      <c r="I69" s="39" t="s">
        <v>480</v>
      </c>
      <c r="J69" s="39" t="s">
        <v>436</v>
      </c>
      <c r="K69" s="75">
        <v>937</v>
      </c>
      <c r="L69" s="75">
        <v>230.63146207</v>
      </c>
      <c r="M69" s="75" t="s">
        <v>436</v>
      </c>
      <c r="N69" s="75">
        <v>15.850599026999999</v>
      </c>
      <c r="O69" s="75">
        <v>14.166285848999999</v>
      </c>
      <c r="P69" s="75">
        <v>9.4179403999999994E-2</v>
      </c>
      <c r="Q69" s="75">
        <v>0</v>
      </c>
      <c r="R69" s="75">
        <v>0</v>
      </c>
      <c r="S69" s="75">
        <v>1.3035429177</v>
      </c>
      <c r="T69" s="75">
        <v>0</v>
      </c>
      <c r="U69" s="75">
        <v>1.5519893999999999E-2</v>
      </c>
      <c r="V69" s="75">
        <v>6.08051498E-2</v>
      </c>
      <c r="W69" s="75">
        <v>0</v>
      </c>
      <c r="X69" s="75">
        <v>1.9301845799999998E-2</v>
      </c>
      <c r="Y69" s="75">
        <v>4.8169485000000004E-7</v>
      </c>
      <c r="Z69" s="75">
        <v>1.40824492E-2</v>
      </c>
      <c r="AA69" s="75">
        <v>0.17461435359999999</v>
      </c>
      <c r="AB69" s="75">
        <v>0</v>
      </c>
      <c r="AC69" s="75">
        <v>2.2666827000000001E-3</v>
      </c>
      <c r="AD69" s="75">
        <v>0</v>
      </c>
      <c r="AE69" s="75">
        <v>80.903102426999993</v>
      </c>
      <c r="AF69" s="75">
        <v>42.351441186999999</v>
      </c>
      <c r="AG69" s="75">
        <v>20.301315720000002</v>
      </c>
      <c r="AH69" s="75">
        <v>17.639428224</v>
      </c>
      <c r="AI69" s="75">
        <v>8.4204543800000003E-2</v>
      </c>
      <c r="AJ69" s="75">
        <v>0.46452958090000002</v>
      </c>
      <c r="AK69" s="75">
        <v>6.21831719E-2</v>
      </c>
      <c r="AL69" s="75">
        <v>2.8811057273</v>
      </c>
      <c r="AM69" s="75">
        <v>0.47528691169999998</v>
      </c>
      <c r="AN69" s="75">
        <v>0</v>
      </c>
      <c r="AO69" s="75">
        <v>0</v>
      </c>
      <c r="AP69" s="75">
        <v>2.4058188157</v>
      </c>
      <c r="AQ69" s="75">
        <v>0</v>
      </c>
      <c r="AR69" s="75">
        <v>0</v>
      </c>
      <c r="AS69" s="75">
        <v>0</v>
      </c>
      <c r="AT69" s="75">
        <v>4.3016768412999999</v>
      </c>
      <c r="AU69" s="75">
        <v>0.3940264477</v>
      </c>
      <c r="AV69" s="75">
        <v>7.6024090999999997E-3</v>
      </c>
      <c r="AW69" s="75">
        <v>0</v>
      </c>
      <c r="AX69" s="75">
        <v>0</v>
      </c>
      <c r="AY69" s="75">
        <v>9.2404183000000008E-3</v>
      </c>
      <c r="AZ69" s="75">
        <v>0</v>
      </c>
      <c r="BA69" s="75">
        <v>1.8047897077999999</v>
      </c>
      <c r="BB69" s="75">
        <v>0</v>
      </c>
      <c r="BC69" s="75">
        <v>0</v>
      </c>
      <c r="BD69" s="75">
        <v>0</v>
      </c>
      <c r="BE69" s="75">
        <v>0</v>
      </c>
      <c r="BF69" s="75">
        <v>1.6952490000000001E-2</v>
      </c>
      <c r="BG69" s="75">
        <v>0</v>
      </c>
      <c r="BH69" s="75">
        <v>0</v>
      </c>
      <c r="BI69" s="75">
        <v>0.1242065841</v>
      </c>
      <c r="BJ69" s="75">
        <v>0.25193264510000002</v>
      </c>
      <c r="BK69" s="75">
        <v>1.7229533E-3</v>
      </c>
      <c r="BL69" s="75">
        <v>1.6912031859000001</v>
      </c>
      <c r="BM69" s="75">
        <v>0</v>
      </c>
      <c r="BN69" s="75">
        <v>50.046256225</v>
      </c>
      <c r="BO69" s="75">
        <v>2.7589630226000001</v>
      </c>
      <c r="BP69" s="75">
        <v>3.2543290042000002</v>
      </c>
      <c r="BQ69" s="75">
        <v>19.906488574000001</v>
      </c>
      <c r="BR69" s="75">
        <v>4.8614782232999998</v>
      </c>
      <c r="BS69" s="75">
        <v>0</v>
      </c>
      <c r="BT69" s="75">
        <v>2.51976644E-2</v>
      </c>
      <c r="BU69" s="75">
        <v>13.914144231</v>
      </c>
      <c r="BV69" s="75">
        <v>0.12889065099999999</v>
      </c>
      <c r="BW69" s="75">
        <v>0.71481854310000004</v>
      </c>
      <c r="BX69" s="75">
        <v>0.46415777359999999</v>
      </c>
      <c r="BY69" s="75">
        <v>0</v>
      </c>
      <c r="BZ69" s="75">
        <v>0</v>
      </c>
      <c r="CA69" s="75">
        <v>0.85328028860000005</v>
      </c>
      <c r="CB69" s="75">
        <v>0</v>
      </c>
      <c r="CC69" s="75">
        <v>0</v>
      </c>
      <c r="CD69" s="75">
        <v>0</v>
      </c>
      <c r="CE69" s="75">
        <v>0</v>
      </c>
      <c r="CF69" s="75">
        <v>0</v>
      </c>
      <c r="CG69" s="75">
        <v>0.67386755089999995</v>
      </c>
      <c r="CH69" s="75">
        <v>0</v>
      </c>
      <c r="CI69" s="75">
        <v>0</v>
      </c>
      <c r="CJ69" s="75">
        <v>2.4672522570000002</v>
      </c>
      <c r="CK69" s="75">
        <v>0</v>
      </c>
      <c r="CL69" s="75">
        <v>2.3388441199999999E-2</v>
      </c>
      <c r="CM69" s="75">
        <v>0.9761389023</v>
      </c>
      <c r="CN69" s="75">
        <v>0.66558629400000002</v>
      </c>
      <c r="CO69" s="75">
        <v>0.30803849690000001</v>
      </c>
      <c r="CP69" s="75">
        <v>2.5141113E-3</v>
      </c>
      <c r="CQ69" s="75">
        <v>2.2621766176999998</v>
      </c>
      <c r="CR69" s="75">
        <v>1.5938495603</v>
      </c>
      <c r="CS69" s="75">
        <v>0</v>
      </c>
      <c r="CT69" s="75">
        <v>0.44756569029999999</v>
      </c>
      <c r="CU69" s="75">
        <v>0.21924827089999999</v>
      </c>
      <c r="CV69" s="75">
        <v>1.5130962000000001E-3</v>
      </c>
      <c r="CW69" s="75">
        <v>73.410406303000002</v>
      </c>
      <c r="CX69" s="75">
        <v>1.0514516784000001</v>
      </c>
      <c r="CY69" s="75">
        <v>9.4896480513999997</v>
      </c>
      <c r="CZ69" s="75">
        <v>14.52782667</v>
      </c>
      <c r="DA69" s="75">
        <v>8.4118946694000005</v>
      </c>
      <c r="DB69" s="75">
        <v>7.5167611948999999</v>
      </c>
      <c r="DC69" s="75">
        <v>13.164630656</v>
      </c>
      <c r="DD69" s="75">
        <v>8.2374822183000003</v>
      </c>
      <c r="DE69" s="75">
        <v>3.7643705063000001</v>
      </c>
      <c r="DF69" s="75">
        <v>5.9055022252000002</v>
      </c>
      <c r="DG69" s="75">
        <v>0.92408332380000002</v>
      </c>
      <c r="DH69" s="75">
        <v>0.41675510960000001</v>
      </c>
      <c r="DI69" s="75">
        <v>10.974329772999999</v>
      </c>
      <c r="DJ69" s="75">
        <v>1.4572141616000001</v>
      </c>
      <c r="DK69" s="75">
        <v>9.5171156111999995</v>
      </c>
    </row>
    <row r="70" spans="2:115" x14ac:dyDescent="0.3">
      <c r="B70" s="28" t="str">
        <f t="shared" si="1"/>
        <v>05</v>
      </c>
      <c r="C70" s="37" t="s">
        <v>149</v>
      </c>
      <c r="D70" s="37" t="s">
        <v>150</v>
      </c>
      <c r="E70" s="48">
        <v>3</v>
      </c>
      <c r="F70" s="48"/>
      <c r="H70" s="28" t="s">
        <v>113</v>
      </c>
      <c r="I70" s="37" t="s">
        <v>114</v>
      </c>
      <c r="J70" s="37">
        <v>134</v>
      </c>
      <c r="K70" s="72">
        <v>3642</v>
      </c>
      <c r="L70" s="72">
        <v>8672.4937049</v>
      </c>
      <c r="M70" s="72">
        <v>29.682803466999999</v>
      </c>
      <c r="N70" s="72">
        <v>408.71322550000002</v>
      </c>
      <c r="O70" s="72">
        <v>10.231460970000001</v>
      </c>
      <c r="P70" s="72">
        <v>72.487295054000001</v>
      </c>
      <c r="Q70" s="72">
        <v>0.12188067549999999</v>
      </c>
      <c r="R70" s="72">
        <v>6.0714345599999997E-2</v>
      </c>
      <c r="S70" s="72">
        <v>117.62144797000001</v>
      </c>
      <c r="T70" s="72">
        <v>21.453966425000001</v>
      </c>
      <c r="U70" s="72">
        <v>7.6471052294000001</v>
      </c>
      <c r="V70" s="72">
        <v>67.587441357000003</v>
      </c>
      <c r="W70" s="72">
        <v>0</v>
      </c>
      <c r="X70" s="72">
        <v>10.779881257</v>
      </c>
      <c r="Y70" s="72">
        <v>0.2541436386</v>
      </c>
      <c r="Z70" s="72">
        <v>85.721619355000001</v>
      </c>
      <c r="AA70" s="72">
        <v>9.8243923191999993</v>
      </c>
      <c r="AB70" s="72">
        <v>4.1467588494000003</v>
      </c>
      <c r="AC70" s="72">
        <v>0.76981482459999995</v>
      </c>
      <c r="AD70" s="72">
        <v>5.3032384000000002E-3</v>
      </c>
      <c r="AE70" s="72">
        <v>4335.9857294000003</v>
      </c>
      <c r="AF70" s="72">
        <v>2964.3529692000002</v>
      </c>
      <c r="AG70" s="72">
        <v>638.49165099000004</v>
      </c>
      <c r="AH70" s="72">
        <v>707.31584419000001</v>
      </c>
      <c r="AI70" s="72">
        <v>5.4325370829999997</v>
      </c>
      <c r="AJ70" s="72">
        <v>18.879900626000001</v>
      </c>
      <c r="AK70" s="72">
        <v>1.5128273160000001</v>
      </c>
      <c r="AL70" s="72">
        <v>53.203347723999997</v>
      </c>
      <c r="AM70" s="72">
        <v>28.173238026</v>
      </c>
      <c r="AN70" s="72">
        <v>21.387590011</v>
      </c>
      <c r="AO70" s="72">
        <v>0</v>
      </c>
      <c r="AP70" s="72">
        <v>2.8348926499</v>
      </c>
      <c r="AQ70" s="72">
        <v>0</v>
      </c>
      <c r="AR70" s="72">
        <v>0</v>
      </c>
      <c r="AS70" s="72">
        <v>0.80762703759999999</v>
      </c>
      <c r="AT70" s="72">
        <v>52.660569760999998</v>
      </c>
      <c r="AU70" s="72">
        <v>15.28709003</v>
      </c>
      <c r="AV70" s="72">
        <v>0.25591429980000002</v>
      </c>
      <c r="AW70" s="72">
        <v>0</v>
      </c>
      <c r="AX70" s="72">
        <v>6.5694405499999997E-2</v>
      </c>
      <c r="AY70" s="72">
        <v>0.57774888849999995</v>
      </c>
      <c r="AZ70" s="72">
        <v>0</v>
      </c>
      <c r="BA70" s="72">
        <v>0</v>
      </c>
      <c r="BB70" s="72">
        <v>0</v>
      </c>
      <c r="BC70" s="72">
        <v>0</v>
      </c>
      <c r="BD70" s="72">
        <v>8.9154879800000003E-2</v>
      </c>
      <c r="BE70" s="72">
        <v>6.6128541599999993E-2</v>
      </c>
      <c r="BF70" s="72">
        <v>0</v>
      </c>
      <c r="BG70" s="72">
        <v>0</v>
      </c>
      <c r="BH70" s="72">
        <v>0</v>
      </c>
      <c r="BI70" s="72">
        <v>0.34663408449999999</v>
      </c>
      <c r="BJ70" s="72">
        <v>1.1467296791999999</v>
      </c>
      <c r="BK70" s="72">
        <v>0.21985690829999999</v>
      </c>
      <c r="BL70" s="72">
        <v>34.605618043</v>
      </c>
      <c r="BM70" s="72">
        <v>0</v>
      </c>
      <c r="BN70" s="72">
        <v>643.47573856999998</v>
      </c>
      <c r="BO70" s="72">
        <v>60.604877029999997</v>
      </c>
      <c r="BP70" s="72">
        <v>12.839264482000001</v>
      </c>
      <c r="BQ70" s="72">
        <v>310.25552256999998</v>
      </c>
      <c r="BR70" s="72">
        <v>39.760151768</v>
      </c>
      <c r="BS70" s="72">
        <v>0</v>
      </c>
      <c r="BT70" s="72">
        <v>19.691236024999998</v>
      </c>
      <c r="BU70" s="72">
        <v>114.10182503</v>
      </c>
      <c r="BV70" s="72">
        <v>8.8310126342000004</v>
      </c>
      <c r="BW70" s="72">
        <v>3.5629057064</v>
      </c>
      <c r="BX70" s="72">
        <v>21.568762738</v>
      </c>
      <c r="BY70" s="72">
        <v>0</v>
      </c>
      <c r="BZ70" s="72">
        <v>0</v>
      </c>
      <c r="CA70" s="72">
        <v>37.162764922000001</v>
      </c>
      <c r="CB70" s="72">
        <v>0</v>
      </c>
      <c r="CC70" s="72">
        <v>5.6144800088000002</v>
      </c>
      <c r="CD70" s="72">
        <v>0</v>
      </c>
      <c r="CE70" s="72">
        <v>0</v>
      </c>
      <c r="CF70" s="72">
        <v>0</v>
      </c>
      <c r="CG70" s="72">
        <v>3.6259936915000002</v>
      </c>
      <c r="CH70" s="72">
        <v>0</v>
      </c>
      <c r="CI70" s="72">
        <v>0</v>
      </c>
      <c r="CJ70" s="72">
        <v>5.2873132984</v>
      </c>
      <c r="CK70" s="72">
        <v>0</v>
      </c>
      <c r="CL70" s="72">
        <v>0.56962866840000004</v>
      </c>
      <c r="CM70" s="72">
        <v>20.728743249000001</v>
      </c>
      <c r="CN70" s="72">
        <v>15.063214744</v>
      </c>
      <c r="CO70" s="72">
        <v>1.7884840135</v>
      </c>
      <c r="CP70" s="72">
        <v>3.8770444919</v>
      </c>
      <c r="CQ70" s="72">
        <v>185.48300499000001</v>
      </c>
      <c r="CR70" s="72">
        <v>137.84163909</v>
      </c>
      <c r="CS70" s="72">
        <v>8.2935389999999999E-4</v>
      </c>
      <c r="CT70" s="72">
        <v>13.15806508</v>
      </c>
      <c r="CU70" s="72">
        <v>34.142385969000003</v>
      </c>
      <c r="CV70" s="72">
        <v>0.34008549630000001</v>
      </c>
      <c r="CW70" s="72">
        <v>2972.2433457000002</v>
      </c>
      <c r="CX70" s="72">
        <v>122.55150562999999</v>
      </c>
      <c r="CY70" s="72">
        <v>552.31710091000002</v>
      </c>
      <c r="CZ70" s="72">
        <v>724.06433645000004</v>
      </c>
      <c r="DA70" s="72">
        <v>385.49162629</v>
      </c>
      <c r="DB70" s="72">
        <v>88.192457327</v>
      </c>
      <c r="DC70" s="72">
        <v>462.31870901000002</v>
      </c>
      <c r="DD70" s="72">
        <v>337.45568151999998</v>
      </c>
      <c r="DE70" s="72">
        <v>191.77438963</v>
      </c>
      <c r="DF70" s="72">
        <v>45.500387091</v>
      </c>
      <c r="DG70" s="72">
        <v>33.250719330999999</v>
      </c>
      <c r="DH70" s="72">
        <v>29.326432538999999</v>
      </c>
      <c r="DI70" s="72">
        <v>571.65035464000005</v>
      </c>
      <c r="DJ70" s="72">
        <v>115.9016536</v>
      </c>
      <c r="DK70" s="72">
        <v>455.74870105000002</v>
      </c>
    </row>
    <row r="71" spans="2:115" x14ac:dyDescent="0.3">
      <c r="B71" s="27" t="str">
        <f t="shared" si="1"/>
        <v>06</v>
      </c>
      <c r="C71" s="39" t="s">
        <v>406</v>
      </c>
      <c r="D71" s="39" t="s">
        <v>422</v>
      </c>
      <c r="E71" s="49"/>
      <c r="F71" s="49">
        <v>30</v>
      </c>
      <c r="H71" s="27" t="s">
        <v>115</v>
      </c>
      <c r="I71" s="39" t="s">
        <v>116</v>
      </c>
      <c r="J71" s="39">
        <v>116</v>
      </c>
      <c r="K71" s="75">
        <v>4591</v>
      </c>
      <c r="L71" s="75">
        <v>12630.487374</v>
      </c>
      <c r="M71" s="75">
        <v>43.089225589000002</v>
      </c>
      <c r="N71" s="75">
        <v>599.31075352000005</v>
      </c>
      <c r="O71" s="75">
        <v>2.9161479746999999</v>
      </c>
      <c r="P71" s="75">
        <v>74.844023683000003</v>
      </c>
      <c r="Q71" s="75">
        <v>22.393938894000001</v>
      </c>
      <c r="R71" s="75">
        <v>0.16673085870000001</v>
      </c>
      <c r="S71" s="75">
        <v>190.82493457999999</v>
      </c>
      <c r="T71" s="75">
        <v>0.77098487490000001</v>
      </c>
      <c r="U71" s="75">
        <v>22.951365233000001</v>
      </c>
      <c r="V71" s="75">
        <v>88.549704546000001</v>
      </c>
      <c r="W71" s="75">
        <v>3.4561738591000002</v>
      </c>
      <c r="X71" s="75">
        <v>10.537338220000001</v>
      </c>
      <c r="Y71" s="75">
        <v>0.32461101660000002</v>
      </c>
      <c r="Z71" s="75">
        <v>174.68258356999999</v>
      </c>
      <c r="AA71" s="75">
        <v>6.7914063114000003</v>
      </c>
      <c r="AB71" s="75">
        <v>0</v>
      </c>
      <c r="AC71" s="75">
        <v>2.16809985E-2</v>
      </c>
      <c r="AD71" s="75">
        <v>7.9128901099999996E-2</v>
      </c>
      <c r="AE71" s="75">
        <v>6784.5076043999998</v>
      </c>
      <c r="AF71" s="75">
        <v>4895.6084093999998</v>
      </c>
      <c r="AG71" s="75">
        <v>963.07304665000004</v>
      </c>
      <c r="AH71" s="75">
        <v>879.72020839000004</v>
      </c>
      <c r="AI71" s="75">
        <v>6.8700381011999996</v>
      </c>
      <c r="AJ71" s="75">
        <v>37.069969198000003</v>
      </c>
      <c r="AK71" s="75">
        <v>2.1659326376000001</v>
      </c>
      <c r="AL71" s="75">
        <v>115.54737984</v>
      </c>
      <c r="AM71" s="75">
        <v>43.721934902999998</v>
      </c>
      <c r="AN71" s="75">
        <v>69.354868590999999</v>
      </c>
      <c r="AO71" s="75">
        <v>0</v>
      </c>
      <c r="AP71" s="75">
        <v>1.6668741869999999</v>
      </c>
      <c r="AQ71" s="75">
        <v>0.80370216000000005</v>
      </c>
      <c r="AR71" s="75">
        <v>0</v>
      </c>
      <c r="AS71" s="75">
        <v>0</v>
      </c>
      <c r="AT71" s="75">
        <v>51.906524857000001</v>
      </c>
      <c r="AU71" s="75">
        <v>10.376925889000001</v>
      </c>
      <c r="AV71" s="75">
        <v>0</v>
      </c>
      <c r="AW71" s="75">
        <v>0</v>
      </c>
      <c r="AX71" s="75">
        <v>1.6111546608</v>
      </c>
      <c r="AY71" s="75">
        <v>0.27505166479999998</v>
      </c>
      <c r="AZ71" s="75">
        <v>0</v>
      </c>
      <c r="BA71" s="75">
        <v>0</v>
      </c>
      <c r="BB71" s="75">
        <v>0</v>
      </c>
      <c r="BC71" s="75">
        <v>0</v>
      </c>
      <c r="BD71" s="75">
        <v>0</v>
      </c>
      <c r="BE71" s="75">
        <v>3.3166610999999999E-2</v>
      </c>
      <c r="BF71" s="75">
        <v>0</v>
      </c>
      <c r="BG71" s="75">
        <v>0</v>
      </c>
      <c r="BH71" s="75">
        <v>2.3849088000000001E-3</v>
      </c>
      <c r="BI71" s="75">
        <v>0.18216600829999999</v>
      </c>
      <c r="BJ71" s="75">
        <v>0</v>
      </c>
      <c r="BK71" s="75">
        <v>0.50817977800000003</v>
      </c>
      <c r="BL71" s="75">
        <v>38.742407618999998</v>
      </c>
      <c r="BM71" s="75">
        <v>0.17508771719999999</v>
      </c>
      <c r="BN71" s="75">
        <v>746.07190274000004</v>
      </c>
      <c r="BO71" s="75">
        <v>46.035980361999997</v>
      </c>
      <c r="BP71" s="75">
        <v>22.173926147</v>
      </c>
      <c r="BQ71" s="75">
        <v>384.53542318000001</v>
      </c>
      <c r="BR71" s="75">
        <v>22.016707146000002</v>
      </c>
      <c r="BS71" s="75">
        <v>0</v>
      </c>
      <c r="BT71" s="75">
        <v>25.277097685000001</v>
      </c>
      <c r="BU71" s="75">
        <v>117.85608512</v>
      </c>
      <c r="BV71" s="75">
        <v>7.3553648297000001</v>
      </c>
      <c r="BW71" s="75">
        <v>1.1547780143999999</v>
      </c>
      <c r="BX71" s="75">
        <v>28.978506711000001</v>
      </c>
      <c r="BY71" s="75">
        <v>0</v>
      </c>
      <c r="BZ71" s="75">
        <v>0</v>
      </c>
      <c r="CA71" s="75">
        <v>60.464225921000001</v>
      </c>
      <c r="CB71" s="75">
        <v>0</v>
      </c>
      <c r="CC71" s="75">
        <v>18.634095727999998</v>
      </c>
      <c r="CD71" s="75">
        <v>0.12636361930000001</v>
      </c>
      <c r="CE71" s="75">
        <v>0</v>
      </c>
      <c r="CF71" s="75">
        <v>0</v>
      </c>
      <c r="CG71" s="75">
        <v>3.4488043274</v>
      </c>
      <c r="CH71" s="75">
        <v>0</v>
      </c>
      <c r="CI71" s="75">
        <v>0</v>
      </c>
      <c r="CJ71" s="75">
        <v>5.9248271599000004</v>
      </c>
      <c r="CK71" s="75">
        <v>0.41623016039999999</v>
      </c>
      <c r="CL71" s="75">
        <v>1.6734866358</v>
      </c>
      <c r="CM71" s="75">
        <v>27.824818629999999</v>
      </c>
      <c r="CN71" s="75">
        <v>16.301432053999999</v>
      </c>
      <c r="CO71" s="75">
        <v>6.7758135618999997</v>
      </c>
      <c r="CP71" s="75">
        <v>4.7475730138000003</v>
      </c>
      <c r="CQ71" s="75">
        <v>241.54966626999999</v>
      </c>
      <c r="CR71" s="75">
        <v>183.25644703</v>
      </c>
      <c r="CS71" s="75">
        <v>8.0419132599999998E-2</v>
      </c>
      <c r="CT71" s="75">
        <v>12.723092765000001</v>
      </c>
      <c r="CU71" s="75">
        <v>44.570963937999998</v>
      </c>
      <c r="CV71" s="75">
        <v>0.91874340509999997</v>
      </c>
      <c r="CW71" s="75">
        <v>4063.7687243</v>
      </c>
      <c r="CX71" s="75">
        <v>202.89430039000001</v>
      </c>
      <c r="CY71" s="75">
        <v>738.58174184999996</v>
      </c>
      <c r="CZ71" s="75">
        <v>815.31210985999996</v>
      </c>
      <c r="DA71" s="75">
        <v>536.95208220999996</v>
      </c>
      <c r="DB71" s="75">
        <v>99.703640667000002</v>
      </c>
      <c r="DC71" s="75">
        <v>712.28283758999999</v>
      </c>
      <c r="DD71" s="75">
        <v>472.26917200000003</v>
      </c>
      <c r="DE71" s="75">
        <v>313.43132611999999</v>
      </c>
      <c r="DF71" s="75">
        <v>70.016979368999998</v>
      </c>
      <c r="DG71" s="75">
        <v>71.215730425000004</v>
      </c>
      <c r="DH71" s="75">
        <v>31.108803787999999</v>
      </c>
      <c r="DI71" s="75">
        <v>1023.3298088</v>
      </c>
      <c r="DJ71" s="75">
        <v>209.60288666</v>
      </c>
      <c r="DK71" s="75">
        <v>813.72692214999995</v>
      </c>
    </row>
    <row r="72" spans="2:115" x14ac:dyDescent="0.3">
      <c r="B72" s="28" t="str">
        <f t="shared" si="1"/>
        <v>06</v>
      </c>
      <c r="C72" s="37" t="s">
        <v>153</v>
      </c>
      <c r="D72" s="37" t="s">
        <v>154</v>
      </c>
      <c r="E72" s="48">
        <v>4</v>
      </c>
      <c r="F72" s="48"/>
      <c r="H72" s="28" t="s">
        <v>403</v>
      </c>
      <c r="I72" s="37" t="s">
        <v>419</v>
      </c>
      <c r="J72" s="37" t="s">
        <v>436</v>
      </c>
      <c r="K72" s="72">
        <v>794</v>
      </c>
      <c r="L72" s="72">
        <v>242.34938883000001</v>
      </c>
      <c r="M72" s="72" t="s">
        <v>436</v>
      </c>
      <c r="N72" s="72">
        <v>8.0659616083000003</v>
      </c>
      <c r="O72" s="72">
        <v>3.6176734137</v>
      </c>
      <c r="P72" s="72">
        <v>1.0215820705000001</v>
      </c>
      <c r="Q72" s="72">
        <v>0</v>
      </c>
      <c r="R72" s="72">
        <v>0</v>
      </c>
      <c r="S72" s="72">
        <v>2.7197754457999999</v>
      </c>
      <c r="T72" s="72">
        <v>0</v>
      </c>
      <c r="U72" s="72">
        <v>0.158940781</v>
      </c>
      <c r="V72" s="72">
        <v>0.24714297630000001</v>
      </c>
      <c r="W72" s="72">
        <v>0</v>
      </c>
      <c r="X72" s="72">
        <v>2.6021628599999999E-2</v>
      </c>
      <c r="Y72" s="72">
        <v>3.6793516000000001E-6</v>
      </c>
      <c r="Z72" s="72">
        <v>0.24539665629999999</v>
      </c>
      <c r="AA72" s="72">
        <v>2.9424956700000001E-2</v>
      </c>
      <c r="AB72" s="72">
        <v>0</v>
      </c>
      <c r="AC72" s="72">
        <v>0</v>
      </c>
      <c r="AD72" s="72">
        <v>0</v>
      </c>
      <c r="AE72" s="72">
        <v>76.757072024999999</v>
      </c>
      <c r="AF72" s="72">
        <v>25.167802725000001</v>
      </c>
      <c r="AG72" s="72">
        <v>22.780725799999999</v>
      </c>
      <c r="AH72" s="72">
        <v>28.256286710000001</v>
      </c>
      <c r="AI72" s="72">
        <v>5.9908230799999997E-2</v>
      </c>
      <c r="AJ72" s="72">
        <v>0.447079585</v>
      </c>
      <c r="AK72" s="72">
        <v>4.5268974099999998E-2</v>
      </c>
      <c r="AL72" s="72">
        <v>7.6341919016000004</v>
      </c>
      <c r="AM72" s="72">
        <v>2.9225574546000002</v>
      </c>
      <c r="AN72" s="72">
        <v>2.19821984E-2</v>
      </c>
      <c r="AO72" s="72">
        <v>0</v>
      </c>
      <c r="AP72" s="72">
        <v>0.54737755269999999</v>
      </c>
      <c r="AQ72" s="72">
        <v>0</v>
      </c>
      <c r="AR72" s="72">
        <v>0</v>
      </c>
      <c r="AS72" s="72">
        <v>4.1422746959000003</v>
      </c>
      <c r="AT72" s="72">
        <v>13.200278357</v>
      </c>
      <c r="AU72" s="72">
        <v>1.7239253567999999</v>
      </c>
      <c r="AV72" s="72">
        <v>0</v>
      </c>
      <c r="AW72" s="72">
        <v>0</v>
      </c>
      <c r="AX72" s="72">
        <v>0</v>
      </c>
      <c r="AY72" s="72">
        <v>0</v>
      </c>
      <c r="AZ72" s="72">
        <v>0</v>
      </c>
      <c r="BA72" s="72">
        <v>0</v>
      </c>
      <c r="BB72" s="72">
        <v>0</v>
      </c>
      <c r="BC72" s="72">
        <v>0</v>
      </c>
      <c r="BD72" s="72">
        <v>0.1971412323</v>
      </c>
      <c r="BE72" s="72">
        <v>0</v>
      </c>
      <c r="BF72" s="72">
        <v>0</v>
      </c>
      <c r="BG72" s="72">
        <v>0</v>
      </c>
      <c r="BH72" s="72">
        <v>0</v>
      </c>
      <c r="BI72" s="72">
        <v>0.50288046269999997</v>
      </c>
      <c r="BJ72" s="72">
        <v>2.3080266073</v>
      </c>
      <c r="BK72" s="72">
        <v>0</v>
      </c>
      <c r="BL72" s="72">
        <v>8.4370074685999992</v>
      </c>
      <c r="BM72" s="72">
        <v>3.1297229099999997E-2</v>
      </c>
      <c r="BN72" s="72">
        <v>53.442412042999997</v>
      </c>
      <c r="BO72" s="72">
        <v>2.0732063274999999</v>
      </c>
      <c r="BP72" s="72">
        <v>0.63882782599999999</v>
      </c>
      <c r="BQ72" s="72">
        <v>23.901186145</v>
      </c>
      <c r="BR72" s="72">
        <v>3.4042559600000001E-2</v>
      </c>
      <c r="BS72" s="72">
        <v>0</v>
      </c>
      <c r="BT72" s="72">
        <v>5.8247460500000001E-2</v>
      </c>
      <c r="BU72" s="72">
        <v>17.938892205999998</v>
      </c>
      <c r="BV72" s="72">
        <v>0</v>
      </c>
      <c r="BW72" s="72">
        <v>3.9350875399999999E-2</v>
      </c>
      <c r="BX72" s="72">
        <v>3.5967978092999999</v>
      </c>
      <c r="BY72" s="72">
        <v>0</v>
      </c>
      <c r="BZ72" s="72">
        <v>8.3363451699999994E-2</v>
      </c>
      <c r="CA72" s="72">
        <v>0.84999306460000001</v>
      </c>
      <c r="CB72" s="72">
        <v>1.3287458199999999E-2</v>
      </c>
      <c r="CC72" s="72">
        <v>0</v>
      </c>
      <c r="CD72" s="72">
        <v>0</v>
      </c>
      <c r="CE72" s="72">
        <v>0.11068241869999999</v>
      </c>
      <c r="CF72" s="72">
        <v>0</v>
      </c>
      <c r="CG72" s="72">
        <v>0.4549153641</v>
      </c>
      <c r="CH72" s="72">
        <v>0</v>
      </c>
      <c r="CI72" s="72">
        <v>0.47988502960000001</v>
      </c>
      <c r="CJ72" s="72">
        <v>3.1697340475</v>
      </c>
      <c r="CK72" s="72">
        <v>0</v>
      </c>
      <c r="CL72" s="72">
        <v>0</v>
      </c>
      <c r="CM72" s="72">
        <v>2.8276375379999998</v>
      </c>
      <c r="CN72" s="72">
        <v>1.1721532636000001</v>
      </c>
      <c r="CO72" s="72">
        <v>1.6306367268999999</v>
      </c>
      <c r="CP72" s="72">
        <v>2.4847547599999999E-2</v>
      </c>
      <c r="CQ72" s="72">
        <v>2.4638053108000002</v>
      </c>
      <c r="CR72" s="72">
        <v>1.7611168707</v>
      </c>
      <c r="CS72" s="72">
        <v>2.139682E-4</v>
      </c>
      <c r="CT72" s="72">
        <v>0.27711762169999998</v>
      </c>
      <c r="CU72" s="72">
        <v>0.41033529229999999</v>
      </c>
      <c r="CV72" s="72">
        <v>1.5021557899999999E-2</v>
      </c>
      <c r="CW72" s="72">
        <v>77.958030045000001</v>
      </c>
      <c r="CX72" s="72">
        <v>1.1692814711999999</v>
      </c>
      <c r="CY72" s="72">
        <v>9.8365895395000003</v>
      </c>
      <c r="CZ72" s="72">
        <v>16.181957202</v>
      </c>
      <c r="DA72" s="72">
        <v>10.754689043999999</v>
      </c>
      <c r="DB72" s="72">
        <v>4.2398284438999996</v>
      </c>
      <c r="DC72" s="72">
        <v>15.260633326000001</v>
      </c>
      <c r="DD72" s="72">
        <v>10.428191054999999</v>
      </c>
      <c r="DE72" s="72">
        <v>4.0229413743000002</v>
      </c>
      <c r="DF72" s="72">
        <v>3.2120220973000002</v>
      </c>
      <c r="DG72" s="72">
        <v>1.6780547558000001</v>
      </c>
      <c r="DH72" s="72">
        <v>1.1738417349000001</v>
      </c>
      <c r="DI72" s="72">
        <v>22.311736665000002</v>
      </c>
      <c r="DJ72" s="72">
        <v>2.9090337239999999</v>
      </c>
      <c r="DK72" s="72">
        <v>19.402702941000001</v>
      </c>
    </row>
    <row r="73" spans="2:115" x14ac:dyDescent="0.3">
      <c r="B73" s="27" t="str">
        <f t="shared" ref="B73:B104" si="2">LEFT(C73,2)</f>
        <v>06</v>
      </c>
      <c r="C73" s="39" t="s">
        <v>155</v>
      </c>
      <c r="D73" s="39" t="s">
        <v>156</v>
      </c>
      <c r="E73" s="49">
        <v>5</v>
      </c>
      <c r="F73" s="49"/>
      <c r="H73" s="27" t="s">
        <v>481</v>
      </c>
      <c r="I73" s="39" t="s">
        <v>482</v>
      </c>
      <c r="J73" s="39" t="s">
        <v>436</v>
      </c>
      <c r="K73" s="75">
        <v>116</v>
      </c>
      <c r="L73" s="75">
        <v>405.60190965999999</v>
      </c>
      <c r="M73" s="75" t="s">
        <v>436</v>
      </c>
      <c r="N73" s="75">
        <v>70.465735874000003</v>
      </c>
      <c r="O73" s="75">
        <v>64.927362324000001</v>
      </c>
      <c r="P73" s="75">
        <v>0.52383846720000005</v>
      </c>
      <c r="Q73" s="75">
        <v>0</v>
      </c>
      <c r="R73" s="75">
        <v>0</v>
      </c>
      <c r="S73" s="75">
        <v>4.7533426196999997</v>
      </c>
      <c r="T73" s="75">
        <v>0</v>
      </c>
      <c r="U73" s="75">
        <v>5.8189649999999999E-4</v>
      </c>
      <c r="V73" s="75">
        <v>0.18551023229999999</v>
      </c>
      <c r="W73" s="75">
        <v>0</v>
      </c>
      <c r="X73" s="75">
        <v>1.45993432E-2</v>
      </c>
      <c r="Y73" s="75">
        <v>9.1154800000000003E-5</v>
      </c>
      <c r="Z73" s="75">
        <v>4.6597948399999999E-2</v>
      </c>
      <c r="AA73" s="75">
        <v>1.3811888200000001E-2</v>
      </c>
      <c r="AB73" s="75">
        <v>0</v>
      </c>
      <c r="AC73" s="75">
        <v>0</v>
      </c>
      <c r="AD73" s="75">
        <v>0</v>
      </c>
      <c r="AE73" s="75">
        <v>90.627707256999997</v>
      </c>
      <c r="AF73" s="75">
        <v>55.965183949</v>
      </c>
      <c r="AG73" s="75">
        <v>16.298295295999999</v>
      </c>
      <c r="AH73" s="75">
        <v>17.297286197999998</v>
      </c>
      <c r="AI73" s="75">
        <v>0.14146267409999999</v>
      </c>
      <c r="AJ73" s="75">
        <v>0.70278478509999998</v>
      </c>
      <c r="AK73" s="75">
        <v>0.22269435500000001</v>
      </c>
      <c r="AL73" s="75">
        <v>20.882584351999999</v>
      </c>
      <c r="AM73" s="75">
        <v>1.8854015396999999</v>
      </c>
      <c r="AN73" s="75">
        <v>2.8128400800000002E-2</v>
      </c>
      <c r="AO73" s="75">
        <v>0</v>
      </c>
      <c r="AP73" s="75">
        <v>8.3096821152999993</v>
      </c>
      <c r="AQ73" s="75">
        <v>0</v>
      </c>
      <c r="AR73" s="75">
        <v>0</v>
      </c>
      <c r="AS73" s="75">
        <v>10.659372296000001</v>
      </c>
      <c r="AT73" s="75">
        <v>15.398929743</v>
      </c>
      <c r="AU73" s="75">
        <v>6.3364605323000003</v>
      </c>
      <c r="AV73" s="75">
        <v>0</v>
      </c>
      <c r="AW73" s="75">
        <v>0</v>
      </c>
      <c r="AX73" s="75">
        <v>0</v>
      </c>
      <c r="AY73" s="75">
        <v>4.8582625999999997E-2</v>
      </c>
      <c r="AZ73" s="75">
        <v>0</v>
      </c>
      <c r="BA73" s="75">
        <v>0</v>
      </c>
      <c r="BB73" s="75">
        <v>0</v>
      </c>
      <c r="BC73" s="75">
        <v>0</v>
      </c>
      <c r="BD73" s="75">
        <v>0</v>
      </c>
      <c r="BE73" s="75">
        <v>0</v>
      </c>
      <c r="BF73" s="75">
        <v>0</v>
      </c>
      <c r="BG73" s="75">
        <v>0</v>
      </c>
      <c r="BH73" s="75">
        <v>0</v>
      </c>
      <c r="BI73" s="75">
        <v>3.5066514600000001E-2</v>
      </c>
      <c r="BJ73" s="75">
        <v>0</v>
      </c>
      <c r="BK73" s="75">
        <v>0.15545538580000001</v>
      </c>
      <c r="BL73" s="75">
        <v>8.8233646842999995</v>
      </c>
      <c r="BM73" s="75">
        <v>0</v>
      </c>
      <c r="BN73" s="75">
        <v>84.190555844000002</v>
      </c>
      <c r="BO73" s="75">
        <v>2.2102892297999999</v>
      </c>
      <c r="BP73" s="75">
        <v>0.35592048479999999</v>
      </c>
      <c r="BQ73" s="75">
        <v>23.994963345999999</v>
      </c>
      <c r="BR73" s="75">
        <v>4.9114770148</v>
      </c>
      <c r="BS73" s="75">
        <v>0</v>
      </c>
      <c r="BT73" s="75">
        <v>0.4852707423</v>
      </c>
      <c r="BU73" s="75">
        <v>28.749753131999999</v>
      </c>
      <c r="BV73" s="75">
        <v>2.2561512223000002</v>
      </c>
      <c r="BW73" s="75">
        <v>0</v>
      </c>
      <c r="BX73" s="75">
        <v>0.70648174259999996</v>
      </c>
      <c r="BY73" s="75">
        <v>5.2465288946999999</v>
      </c>
      <c r="BZ73" s="75">
        <v>13.02497387</v>
      </c>
      <c r="CA73" s="75">
        <v>0.5822539176</v>
      </c>
      <c r="CB73" s="75">
        <v>0</v>
      </c>
      <c r="CC73" s="75">
        <v>0</v>
      </c>
      <c r="CD73" s="75">
        <v>0</v>
      </c>
      <c r="CE73" s="75">
        <v>0</v>
      </c>
      <c r="CF73" s="75">
        <v>0</v>
      </c>
      <c r="CG73" s="75">
        <v>5.5254529300000001E-2</v>
      </c>
      <c r="CH73" s="75">
        <v>0</v>
      </c>
      <c r="CI73" s="75">
        <v>0</v>
      </c>
      <c r="CJ73" s="75">
        <v>0.72903865199999995</v>
      </c>
      <c r="CK73" s="75">
        <v>0</v>
      </c>
      <c r="CL73" s="75">
        <v>0.88219906569999995</v>
      </c>
      <c r="CM73" s="75">
        <v>18.098484904999999</v>
      </c>
      <c r="CN73" s="75">
        <v>0.67820809709999996</v>
      </c>
      <c r="CO73" s="75">
        <v>17.082113930999999</v>
      </c>
      <c r="CP73" s="75">
        <v>0.3381628773</v>
      </c>
      <c r="CQ73" s="75">
        <v>11.106152497</v>
      </c>
      <c r="CR73" s="75">
        <v>9.4020385687000001</v>
      </c>
      <c r="CS73" s="75">
        <v>8.5206500000000005E-5</v>
      </c>
      <c r="CT73" s="75">
        <v>0.1961897554</v>
      </c>
      <c r="CU73" s="75">
        <v>1.5044056361</v>
      </c>
      <c r="CV73" s="75">
        <v>3.4333299E-3</v>
      </c>
      <c r="CW73" s="75">
        <v>94.831759184000006</v>
      </c>
      <c r="CX73" s="75">
        <v>1.1426364389999999</v>
      </c>
      <c r="CY73" s="75">
        <v>10.269909305000001</v>
      </c>
      <c r="CZ73" s="75">
        <v>24.142496287</v>
      </c>
      <c r="DA73" s="75">
        <v>13.974825847</v>
      </c>
      <c r="DB73" s="75">
        <v>5.8655503105999998</v>
      </c>
      <c r="DC73" s="75">
        <v>14.257808052</v>
      </c>
      <c r="DD73" s="75">
        <v>12.321950321999999</v>
      </c>
      <c r="DE73" s="75">
        <v>6.4905956766999999</v>
      </c>
      <c r="DF73" s="75">
        <v>4.3815119931000002</v>
      </c>
      <c r="DG73" s="75">
        <v>0.39042322880000002</v>
      </c>
      <c r="DH73" s="75">
        <v>1.5940517234</v>
      </c>
      <c r="DI73" s="75">
        <v>18.272478691</v>
      </c>
      <c r="DJ73" s="75">
        <v>0.97123681009999996</v>
      </c>
      <c r="DK73" s="75">
        <v>17.301241880999999</v>
      </c>
    </row>
    <row r="74" spans="2:115" x14ac:dyDescent="0.3">
      <c r="B74" s="28" t="str">
        <f t="shared" si="2"/>
        <v>06</v>
      </c>
      <c r="C74" s="37" t="s">
        <v>157</v>
      </c>
      <c r="D74" s="37" t="s">
        <v>158</v>
      </c>
      <c r="E74" s="48">
        <v>3</v>
      </c>
      <c r="F74" s="48"/>
      <c r="H74" s="28" t="s">
        <v>117</v>
      </c>
      <c r="I74" s="37" t="s">
        <v>118</v>
      </c>
      <c r="J74" s="37">
        <v>30</v>
      </c>
      <c r="K74" s="72">
        <v>970</v>
      </c>
      <c r="L74" s="72">
        <v>17981.257685</v>
      </c>
      <c r="M74" s="72">
        <v>41.925438595999999</v>
      </c>
      <c r="N74" s="72">
        <v>1100.5148982999999</v>
      </c>
      <c r="O74" s="72">
        <v>61.928239709000003</v>
      </c>
      <c r="P74" s="72">
        <v>143.25879662</v>
      </c>
      <c r="Q74" s="72">
        <v>0.26126548859999998</v>
      </c>
      <c r="R74" s="72">
        <v>2.8205694100000001E-2</v>
      </c>
      <c r="S74" s="72">
        <v>222.70887898000001</v>
      </c>
      <c r="T74" s="72">
        <v>30.540614719000001</v>
      </c>
      <c r="U74" s="72">
        <v>108.50407341</v>
      </c>
      <c r="V74" s="72">
        <v>50.989366269999998</v>
      </c>
      <c r="W74" s="72">
        <v>0</v>
      </c>
      <c r="X74" s="72">
        <v>20.939990759000001</v>
      </c>
      <c r="Y74" s="72">
        <v>4.2630613359999998</v>
      </c>
      <c r="Z74" s="72">
        <v>439.77391287</v>
      </c>
      <c r="AA74" s="72">
        <v>17.299762775000001</v>
      </c>
      <c r="AB74" s="72">
        <v>0</v>
      </c>
      <c r="AC74" s="72">
        <v>0</v>
      </c>
      <c r="AD74" s="72">
        <v>1.8729682399999999E-2</v>
      </c>
      <c r="AE74" s="72">
        <v>9529.7055163000005</v>
      </c>
      <c r="AF74" s="72">
        <v>7682.2863365000003</v>
      </c>
      <c r="AG74" s="72">
        <v>734.65201106999996</v>
      </c>
      <c r="AH74" s="72">
        <v>1049.7828804999999</v>
      </c>
      <c r="AI74" s="72">
        <v>22.040772704999998</v>
      </c>
      <c r="AJ74" s="72">
        <v>38.861778942000001</v>
      </c>
      <c r="AK74" s="72">
        <v>2.0817365353000001</v>
      </c>
      <c r="AL74" s="72">
        <v>135.19312635</v>
      </c>
      <c r="AM74" s="72">
        <v>102.33246801</v>
      </c>
      <c r="AN74" s="72">
        <v>28.329229329</v>
      </c>
      <c r="AO74" s="72">
        <v>0</v>
      </c>
      <c r="AP74" s="72">
        <v>4.5314290104000001</v>
      </c>
      <c r="AQ74" s="72">
        <v>0</v>
      </c>
      <c r="AR74" s="72">
        <v>0</v>
      </c>
      <c r="AS74" s="72">
        <v>0</v>
      </c>
      <c r="AT74" s="72">
        <v>417.54086878999999</v>
      </c>
      <c r="AU74" s="72">
        <v>127.76075147</v>
      </c>
      <c r="AV74" s="72">
        <v>0</v>
      </c>
      <c r="AW74" s="72">
        <v>0</v>
      </c>
      <c r="AX74" s="72">
        <v>5.8270854699999999E-2</v>
      </c>
      <c r="AY74" s="72">
        <v>0</v>
      </c>
      <c r="AZ74" s="72">
        <v>0</v>
      </c>
      <c r="BA74" s="72">
        <v>0</v>
      </c>
      <c r="BB74" s="72">
        <v>39.127089321</v>
      </c>
      <c r="BC74" s="72">
        <v>9.433051E-4</v>
      </c>
      <c r="BD74" s="72">
        <v>0</v>
      </c>
      <c r="BE74" s="72">
        <v>7.4209442462000004</v>
      </c>
      <c r="BF74" s="72">
        <v>0</v>
      </c>
      <c r="BG74" s="72">
        <v>0</v>
      </c>
      <c r="BH74" s="72">
        <v>0</v>
      </c>
      <c r="BI74" s="72">
        <v>0.58886770769999996</v>
      </c>
      <c r="BJ74" s="72">
        <v>62.568090820999998</v>
      </c>
      <c r="BK74" s="72">
        <v>0</v>
      </c>
      <c r="BL74" s="72">
        <v>179.96417233</v>
      </c>
      <c r="BM74" s="72">
        <v>5.1738737799999997E-2</v>
      </c>
      <c r="BN74" s="72">
        <v>2132.4238074</v>
      </c>
      <c r="BO74" s="72">
        <v>178.70815292</v>
      </c>
      <c r="BP74" s="72">
        <v>36.230199223</v>
      </c>
      <c r="BQ74" s="72">
        <v>796.62288015000001</v>
      </c>
      <c r="BR74" s="72">
        <v>0</v>
      </c>
      <c r="BS74" s="72">
        <v>0</v>
      </c>
      <c r="BT74" s="72">
        <v>13.266571319000001</v>
      </c>
      <c r="BU74" s="72">
        <v>764.08978205000005</v>
      </c>
      <c r="BV74" s="72">
        <v>0</v>
      </c>
      <c r="BW74" s="72">
        <v>19.819962799999999</v>
      </c>
      <c r="BX74" s="72">
        <v>43.375522072000003</v>
      </c>
      <c r="BY74" s="72">
        <v>4.0256231683000001</v>
      </c>
      <c r="BZ74" s="72">
        <v>37.999904454000003</v>
      </c>
      <c r="CA74" s="72">
        <v>90.364082640999996</v>
      </c>
      <c r="CB74" s="72">
        <v>0</v>
      </c>
      <c r="CC74" s="72">
        <v>28.571381289000001</v>
      </c>
      <c r="CD74" s="72">
        <v>0.27305480430000001</v>
      </c>
      <c r="CE74" s="72">
        <v>0</v>
      </c>
      <c r="CF74" s="72">
        <v>0</v>
      </c>
      <c r="CG74" s="72">
        <v>4.7501911347999997</v>
      </c>
      <c r="CH74" s="72">
        <v>0</v>
      </c>
      <c r="CI74" s="72">
        <v>0.78313881070000002</v>
      </c>
      <c r="CJ74" s="72">
        <v>61.638262496000003</v>
      </c>
      <c r="CK74" s="72">
        <v>0</v>
      </c>
      <c r="CL74" s="72">
        <v>51.905098041999999</v>
      </c>
      <c r="CM74" s="72">
        <v>141.76251464000001</v>
      </c>
      <c r="CN74" s="72">
        <v>56.257541811999999</v>
      </c>
      <c r="CO74" s="72">
        <v>77.215160510999993</v>
      </c>
      <c r="CP74" s="72">
        <v>8.2898123120000005</v>
      </c>
      <c r="CQ74" s="72">
        <v>254.2765301</v>
      </c>
      <c r="CR74" s="72">
        <v>183.37417839</v>
      </c>
      <c r="CS74" s="72">
        <v>8.2117373000000007E-3</v>
      </c>
      <c r="CT74" s="72">
        <v>35.479799821</v>
      </c>
      <c r="CU74" s="72">
        <v>33.560547694999997</v>
      </c>
      <c r="CV74" s="72">
        <v>1.8537924541999999</v>
      </c>
      <c r="CW74" s="72">
        <v>4269.8404227000001</v>
      </c>
      <c r="CX74" s="72">
        <v>180.78471028000001</v>
      </c>
      <c r="CY74" s="72">
        <v>684.51791102000004</v>
      </c>
      <c r="CZ74" s="72">
        <v>947.23240082999996</v>
      </c>
      <c r="DA74" s="72">
        <v>562.23352905000002</v>
      </c>
      <c r="DB74" s="72">
        <v>27.245350582</v>
      </c>
      <c r="DC74" s="72">
        <v>878.17747969000004</v>
      </c>
      <c r="DD74" s="72">
        <v>446.44192807000002</v>
      </c>
      <c r="DE74" s="72">
        <v>317.42159712</v>
      </c>
      <c r="DF74" s="72">
        <v>52.790082136999999</v>
      </c>
      <c r="DG74" s="72">
        <v>57.871743074999998</v>
      </c>
      <c r="DH74" s="72">
        <v>115.12369081999999</v>
      </c>
      <c r="DI74" s="72">
        <v>941.47852528999999</v>
      </c>
      <c r="DJ74" s="72">
        <v>112.90354406</v>
      </c>
      <c r="DK74" s="72">
        <v>828.57498123000005</v>
      </c>
    </row>
    <row r="75" spans="2:115" x14ac:dyDescent="0.3">
      <c r="B75" s="27" t="str">
        <f t="shared" si="2"/>
        <v>08</v>
      </c>
      <c r="C75" s="39" t="s">
        <v>203</v>
      </c>
      <c r="D75" s="39" t="s">
        <v>204</v>
      </c>
      <c r="E75" s="49">
        <v>3</v>
      </c>
      <c r="F75" s="49"/>
      <c r="H75" s="27" t="s">
        <v>119</v>
      </c>
      <c r="I75" s="39" t="s">
        <v>120</v>
      </c>
      <c r="J75" s="39">
        <v>98</v>
      </c>
      <c r="K75" s="75">
        <v>11169</v>
      </c>
      <c r="L75" s="75">
        <v>52144.153427999998</v>
      </c>
      <c r="M75" s="75">
        <v>108.27095522</v>
      </c>
      <c r="N75" s="75">
        <v>3458.2770086999999</v>
      </c>
      <c r="O75" s="75">
        <v>75.069048625999997</v>
      </c>
      <c r="P75" s="75">
        <v>437.65805905000002</v>
      </c>
      <c r="Q75" s="75">
        <v>5.4439634227000004</v>
      </c>
      <c r="R75" s="75">
        <v>0.56947167399999998</v>
      </c>
      <c r="S75" s="75">
        <v>1015.4930975</v>
      </c>
      <c r="T75" s="75">
        <v>72.119535494999994</v>
      </c>
      <c r="U75" s="75">
        <v>515.51861727999994</v>
      </c>
      <c r="V75" s="75">
        <v>163.18938516</v>
      </c>
      <c r="W75" s="75">
        <v>5.4857961300000001E-2</v>
      </c>
      <c r="X75" s="75">
        <v>87.816979904999997</v>
      </c>
      <c r="Y75" s="75">
        <v>14.0796878</v>
      </c>
      <c r="Z75" s="75">
        <v>975.90712688999997</v>
      </c>
      <c r="AA75" s="75">
        <v>75.396473642000004</v>
      </c>
      <c r="AB75" s="75">
        <v>19.600089482000001</v>
      </c>
      <c r="AC75" s="75">
        <v>0.1003116436</v>
      </c>
      <c r="AD75" s="75">
        <v>0.26030325900000001</v>
      </c>
      <c r="AE75" s="75">
        <v>28866.592342</v>
      </c>
      <c r="AF75" s="75">
        <v>21982.253375</v>
      </c>
      <c r="AG75" s="75">
        <v>2742.8738297</v>
      </c>
      <c r="AH75" s="75">
        <v>3824.0725803</v>
      </c>
      <c r="AI75" s="75">
        <v>41.179594186000003</v>
      </c>
      <c r="AJ75" s="75">
        <v>260.67928802</v>
      </c>
      <c r="AK75" s="75">
        <v>15.533674809000001</v>
      </c>
      <c r="AL75" s="75">
        <v>355.96806941</v>
      </c>
      <c r="AM75" s="75">
        <v>173.44994568999999</v>
      </c>
      <c r="AN75" s="75">
        <v>83.081096848000001</v>
      </c>
      <c r="AO75" s="75">
        <v>0</v>
      </c>
      <c r="AP75" s="75">
        <v>59.935489570999998</v>
      </c>
      <c r="AQ75" s="75">
        <v>5.2824270137999996</v>
      </c>
      <c r="AR75" s="75">
        <v>0</v>
      </c>
      <c r="AS75" s="75">
        <v>34.219110284000003</v>
      </c>
      <c r="AT75" s="75">
        <v>1149.5722636999999</v>
      </c>
      <c r="AU75" s="75">
        <v>299.17954782999999</v>
      </c>
      <c r="AV75" s="75">
        <v>0.94164120679999996</v>
      </c>
      <c r="AW75" s="75">
        <v>0.32222782230000002</v>
      </c>
      <c r="AX75" s="75">
        <v>1.2418615056</v>
      </c>
      <c r="AY75" s="75">
        <v>35.633454356000001</v>
      </c>
      <c r="AZ75" s="75">
        <v>0</v>
      </c>
      <c r="BA75" s="75">
        <v>0</v>
      </c>
      <c r="BB75" s="75">
        <v>14.486691412000001</v>
      </c>
      <c r="BC75" s="75">
        <v>14.838519362</v>
      </c>
      <c r="BD75" s="75">
        <v>1.1390366095</v>
      </c>
      <c r="BE75" s="75">
        <v>1.0806424222</v>
      </c>
      <c r="BF75" s="75">
        <v>0.32811059669999998</v>
      </c>
      <c r="BG75" s="75">
        <v>0</v>
      </c>
      <c r="BH75" s="75">
        <v>0</v>
      </c>
      <c r="BI75" s="75">
        <v>18.814893971</v>
      </c>
      <c r="BJ75" s="75">
        <v>37.775980197999999</v>
      </c>
      <c r="BK75" s="75">
        <v>1.5985155874000001</v>
      </c>
      <c r="BL75" s="75">
        <v>721.99588388999996</v>
      </c>
      <c r="BM75" s="75">
        <v>0.19525690300000001</v>
      </c>
      <c r="BN75" s="75">
        <v>5103.1630210000003</v>
      </c>
      <c r="BO75" s="75">
        <v>256.67388239000002</v>
      </c>
      <c r="BP75" s="75">
        <v>45.187948968000001</v>
      </c>
      <c r="BQ75" s="75">
        <v>2378.0314841999998</v>
      </c>
      <c r="BR75" s="75">
        <v>78.588258838000002</v>
      </c>
      <c r="BS75" s="75">
        <v>2.3216813093000002</v>
      </c>
      <c r="BT75" s="75">
        <v>47.342294381000002</v>
      </c>
      <c r="BU75" s="75">
        <v>1254.0639203000001</v>
      </c>
      <c r="BV75" s="75">
        <v>25.274784537999999</v>
      </c>
      <c r="BW75" s="75">
        <v>7.0917606301999996</v>
      </c>
      <c r="BX75" s="75">
        <v>124.99153158999999</v>
      </c>
      <c r="BY75" s="75">
        <v>10.460717207</v>
      </c>
      <c r="BZ75" s="75">
        <v>189.09070065</v>
      </c>
      <c r="CA75" s="75">
        <v>182.25248669000001</v>
      </c>
      <c r="CB75" s="75">
        <v>0</v>
      </c>
      <c r="CC75" s="75">
        <v>29.936617412</v>
      </c>
      <c r="CD75" s="75">
        <v>4.8230868821000001</v>
      </c>
      <c r="CE75" s="75">
        <v>29.165423943</v>
      </c>
      <c r="CF75" s="75">
        <v>0</v>
      </c>
      <c r="CG75" s="75">
        <v>26.05223943</v>
      </c>
      <c r="CH75" s="75">
        <v>0</v>
      </c>
      <c r="CI75" s="75">
        <v>16.575968844999998</v>
      </c>
      <c r="CJ75" s="75">
        <v>54.500150410000003</v>
      </c>
      <c r="CK75" s="75">
        <v>0</v>
      </c>
      <c r="CL75" s="75">
        <v>340.73808234000001</v>
      </c>
      <c r="CM75" s="75">
        <v>231.69318358000001</v>
      </c>
      <c r="CN75" s="75">
        <v>65.221056161999996</v>
      </c>
      <c r="CO75" s="75">
        <v>144.98094589999999</v>
      </c>
      <c r="CP75" s="75">
        <v>21.491181514000001</v>
      </c>
      <c r="CQ75" s="75">
        <v>641.30136534999997</v>
      </c>
      <c r="CR75" s="75">
        <v>521.38491655999997</v>
      </c>
      <c r="CS75" s="75">
        <v>0.4396358501</v>
      </c>
      <c r="CT75" s="75">
        <v>59.202822073</v>
      </c>
      <c r="CU75" s="75">
        <v>55.768910812000001</v>
      </c>
      <c r="CV75" s="75">
        <v>4.5050800597</v>
      </c>
      <c r="CW75" s="75">
        <v>12337.586174</v>
      </c>
      <c r="CX75" s="75">
        <v>503.13312136000002</v>
      </c>
      <c r="CY75" s="75">
        <v>2180.5007233000001</v>
      </c>
      <c r="CZ75" s="75">
        <v>2682.5065034999998</v>
      </c>
      <c r="DA75" s="75">
        <v>1577.9894452999999</v>
      </c>
      <c r="DB75" s="75">
        <v>43.776752805999998</v>
      </c>
      <c r="DC75" s="75">
        <v>2348.8472775999999</v>
      </c>
      <c r="DD75" s="75">
        <v>1791.3672879999999</v>
      </c>
      <c r="DE75" s="75">
        <v>752.34572032999995</v>
      </c>
      <c r="DF75" s="75">
        <v>174.28162269000001</v>
      </c>
      <c r="DG75" s="75">
        <v>196.10878914</v>
      </c>
      <c r="DH75" s="75">
        <v>86.728930157999997</v>
      </c>
      <c r="DI75" s="75">
        <v>2635.9063282000002</v>
      </c>
      <c r="DJ75" s="75">
        <v>331.45720071</v>
      </c>
      <c r="DK75" s="75">
        <v>2304.4491275</v>
      </c>
    </row>
    <row r="76" spans="2:115" x14ac:dyDescent="0.3">
      <c r="B76" s="28" t="str">
        <f t="shared" si="2"/>
        <v>08</v>
      </c>
      <c r="C76" s="37" t="s">
        <v>205</v>
      </c>
      <c r="D76" s="37" t="s">
        <v>206</v>
      </c>
      <c r="E76" s="48">
        <v>4</v>
      </c>
      <c r="F76" s="48"/>
      <c r="H76" s="28" t="s">
        <v>483</v>
      </c>
      <c r="I76" s="37" t="s">
        <v>484</v>
      </c>
      <c r="J76" s="37" t="s">
        <v>436</v>
      </c>
      <c r="K76" s="72">
        <v>4177</v>
      </c>
      <c r="L76" s="72">
        <v>281.99996425</v>
      </c>
      <c r="M76" s="72" t="s">
        <v>436</v>
      </c>
      <c r="N76" s="72">
        <v>29.746976981</v>
      </c>
      <c r="O76" s="72">
        <v>23.974287102000002</v>
      </c>
      <c r="P76" s="72">
        <v>0.8867625978</v>
      </c>
      <c r="Q76" s="72">
        <v>0</v>
      </c>
      <c r="R76" s="72">
        <v>0</v>
      </c>
      <c r="S76" s="72">
        <v>3.5399861521</v>
      </c>
      <c r="T76" s="72">
        <v>0</v>
      </c>
      <c r="U76" s="72">
        <v>0.70332521940000003</v>
      </c>
      <c r="V76" s="72">
        <v>0.25330226189999999</v>
      </c>
      <c r="W76" s="72">
        <v>0</v>
      </c>
      <c r="X76" s="72">
        <v>1.4254677699999999E-2</v>
      </c>
      <c r="Y76" s="72">
        <v>1.48803422E-2</v>
      </c>
      <c r="Z76" s="72">
        <v>0.27277292510000001</v>
      </c>
      <c r="AA76" s="72">
        <v>8.2299732700000003E-2</v>
      </c>
      <c r="AB76" s="72">
        <v>0</v>
      </c>
      <c r="AC76" s="72">
        <v>5.1059707999999999E-3</v>
      </c>
      <c r="AD76" s="72">
        <v>0</v>
      </c>
      <c r="AE76" s="72">
        <v>81.288433298000001</v>
      </c>
      <c r="AF76" s="72">
        <v>48.570921587999997</v>
      </c>
      <c r="AG76" s="72">
        <v>16.730548262999999</v>
      </c>
      <c r="AH76" s="72">
        <v>15.244059157000001</v>
      </c>
      <c r="AI76" s="72">
        <v>0.23507164280000001</v>
      </c>
      <c r="AJ76" s="72">
        <v>0.46247386239999999</v>
      </c>
      <c r="AK76" s="72">
        <v>4.5358784899999997E-2</v>
      </c>
      <c r="AL76" s="72">
        <v>4.7128976960999998</v>
      </c>
      <c r="AM76" s="72">
        <v>0.86513798419999999</v>
      </c>
      <c r="AN76" s="72">
        <v>8.9886999600000003E-2</v>
      </c>
      <c r="AO76" s="72">
        <v>0</v>
      </c>
      <c r="AP76" s="72">
        <v>2.7710734178999998</v>
      </c>
      <c r="AQ76" s="72">
        <v>0</v>
      </c>
      <c r="AR76" s="72">
        <v>0</v>
      </c>
      <c r="AS76" s="72">
        <v>0.98679929440000003</v>
      </c>
      <c r="AT76" s="72">
        <v>13.385166569000001</v>
      </c>
      <c r="AU76" s="72">
        <v>2.7044967678999998</v>
      </c>
      <c r="AV76" s="72">
        <v>1.40143918E-2</v>
      </c>
      <c r="AW76" s="72">
        <v>0</v>
      </c>
      <c r="AX76" s="72">
        <v>0</v>
      </c>
      <c r="AY76" s="72">
        <v>0.13692620550000001</v>
      </c>
      <c r="AZ76" s="72">
        <v>0</v>
      </c>
      <c r="BA76" s="72">
        <v>0.59268872100000003</v>
      </c>
      <c r="BB76" s="72">
        <v>0.56628390620000002</v>
      </c>
      <c r="BC76" s="72">
        <v>0.27630099050000001</v>
      </c>
      <c r="BD76" s="72">
        <v>0.2059991471</v>
      </c>
      <c r="BE76" s="72">
        <v>1.5705693900000001E-2</v>
      </c>
      <c r="BF76" s="72">
        <v>3.2387190000000001E-3</v>
      </c>
      <c r="BG76" s="72">
        <v>0</v>
      </c>
      <c r="BH76" s="72">
        <v>4.3647169999999997E-3</v>
      </c>
      <c r="BI76" s="72">
        <v>0.62693129749999998</v>
      </c>
      <c r="BJ76" s="72">
        <v>3.0541547189</v>
      </c>
      <c r="BK76" s="72">
        <v>0.2081995801</v>
      </c>
      <c r="BL76" s="72">
        <v>4.9387678584000003</v>
      </c>
      <c r="BM76" s="72">
        <v>3.7093854400000001E-2</v>
      </c>
      <c r="BN76" s="72">
        <v>60.251643311000002</v>
      </c>
      <c r="BO76" s="72">
        <v>3.4957192875</v>
      </c>
      <c r="BP76" s="72">
        <v>0.89063622720000002</v>
      </c>
      <c r="BQ76" s="72">
        <v>22.509534668000001</v>
      </c>
      <c r="BR76" s="72">
        <v>2.6153875777</v>
      </c>
      <c r="BS76" s="72">
        <v>0</v>
      </c>
      <c r="BT76" s="72">
        <v>0.16076670260000001</v>
      </c>
      <c r="BU76" s="72">
        <v>17.687290975</v>
      </c>
      <c r="BV76" s="72">
        <v>2.5366140608999999</v>
      </c>
      <c r="BW76" s="72">
        <v>0.1214261349</v>
      </c>
      <c r="BX76" s="72">
        <v>1.8930118859</v>
      </c>
      <c r="BY76" s="72">
        <v>0.24777823039999999</v>
      </c>
      <c r="BZ76" s="72">
        <v>0.29823965660000001</v>
      </c>
      <c r="CA76" s="72">
        <v>1.7445358385</v>
      </c>
      <c r="CB76" s="72">
        <v>0.96711101629999996</v>
      </c>
      <c r="CC76" s="72">
        <v>0.1584509627</v>
      </c>
      <c r="CD76" s="72">
        <v>0.11092210030000001</v>
      </c>
      <c r="CE76" s="72">
        <v>0.36926205140000001</v>
      </c>
      <c r="CF76" s="72">
        <v>3.4570670099999999E-2</v>
      </c>
      <c r="CG76" s="72">
        <v>1.1964626674000001</v>
      </c>
      <c r="CH76" s="72">
        <v>0</v>
      </c>
      <c r="CI76" s="72">
        <v>0.58421432139999996</v>
      </c>
      <c r="CJ76" s="72">
        <v>1.9719251685000001</v>
      </c>
      <c r="CK76" s="72">
        <v>0</v>
      </c>
      <c r="CL76" s="72">
        <v>0.65778310790000005</v>
      </c>
      <c r="CM76" s="72">
        <v>3.2520746864999999</v>
      </c>
      <c r="CN76" s="72">
        <v>1.0139688799</v>
      </c>
      <c r="CO76" s="72">
        <v>2.1369431023000001</v>
      </c>
      <c r="CP76" s="72">
        <v>0.1011627043</v>
      </c>
      <c r="CQ76" s="72">
        <v>8.9782716149000006</v>
      </c>
      <c r="CR76" s="72">
        <v>7.1778696334000003</v>
      </c>
      <c r="CS76" s="72">
        <v>0</v>
      </c>
      <c r="CT76" s="72">
        <v>0.28844610910000001</v>
      </c>
      <c r="CU76" s="72">
        <v>1.5008761681</v>
      </c>
      <c r="CV76" s="72">
        <v>1.10797043E-2</v>
      </c>
      <c r="CW76" s="72">
        <v>80.384500094000003</v>
      </c>
      <c r="CX76" s="72">
        <v>1.2012552352999999</v>
      </c>
      <c r="CY76" s="72">
        <v>9.6027644822999996</v>
      </c>
      <c r="CZ76" s="72">
        <v>17.157270218000001</v>
      </c>
      <c r="DA76" s="72">
        <v>12.371345337999999</v>
      </c>
      <c r="DB76" s="72">
        <v>5.3871271420999998</v>
      </c>
      <c r="DC76" s="72">
        <v>14.929445783</v>
      </c>
      <c r="DD76" s="72">
        <v>8.9135450726999998</v>
      </c>
      <c r="DE76" s="72">
        <v>5.0477828233000004</v>
      </c>
      <c r="DF76" s="72">
        <v>3.6580880147000001</v>
      </c>
      <c r="DG76" s="72">
        <v>1.1950107201</v>
      </c>
      <c r="DH76" s="72">
        <v>0.92086526449999995</v>
      </c>
      <c r="DI76" s="72">
        <v>22.644456905999998</v>
      </c>
      <c r="DJ76" s="72">
        <v>3.1565515052999999</v>
      </c>
      <c r="DK76" s="72">
        <v>19.487905400999999</v>
      </c>
    </row>
    <row r="77" spans="2:115" x14ac:dyDescent="0.3">
      <c r="B77" s="27" t="str">
        <f t="shared" si="2"/>
        <v>08</v>
      </c>
      <c r="C77" s="39" t="s">
        <v>207</v>
      </c>
      <c r="D77" s="39" t="s">
        <v>208</v>
      </c>
      <c r="E77" s="49">
        <v>2</v>
      </c>
      <c r="F77" s="49"/>
      <c r="H77" s="27" t="s">
        <v>485</v>
      </c>
      <c r="I77" s="39" t="s">
        <v>486</v>
      </c>
      <c r="J77" s="39">
        <v>189</v>
      </c>
      <c r="K77" s="75">
        <v>5111</v>
      </c>
      <c r="L77" s="75">
        <v>12840.095644000001</v>
      </c>
      <c r="M77" s="75">
        <v>32.076354680000001</v>
      </c>
      <c r="N77" s="75">
        <v>698.12829724000005</v>
      </c>
      <c r="O77" s="75">
        <v>15.327086439</v>
      </c>
      <c r="P77" s="75">
        <v>162.4914747</v>
      </c>
      <c r="Q77" s="75">
        <v>0.15092450909999999</v>
      </c>
      <c r="R77" s="75">
        <v>9.4046744400000007E-2</v>
      </c>
      <c r="S77" s="75">
        <v>152.98623767000001</v>
      </c>
      <c r="T77" s="75">
        <v>10.075271952</v>
      </c>
      <c r="U77" s="75">
        <v>36.589500416</v>
      </c>
      <c r="V77" s="75">
        <v>80.998262189000002</v>
      </c>
      <c r="W77" s="75">
        <v>0</v>
      </c>
      <c r="X77" s="75">
        <v>26.266360444</v>
      </c>
      <c r="Y77" s="75">
        <v>3.1209246126000001</v>
      </c>
      <c r="Z77" s="75">
        <v>195.04920365999999</v>
      </c>
      <c r="AA77" s="75">
        <v>11.583751091</v>
      </c>
      <c r="AB77" s="75">
        <v>0.77688117329999995</v>
      </c>
      <c r="AC77" s="75">
        <v>2.5697630905</v>
      </c>
      <c r="AD77" s="75">
        <v>4.86085583E-2</v>
      </c>
      <c r="AE77" s="75">
        <v>6024.8230452999996</v>
      </c>
      <c r="AF77" s="75">
        <v>4184.3634572999999</v>
      </c>
      <c r="AG77" s="75">
        <v>923.06232490000002</v>
      </c>
      <c r="AH77" s="75">
        <v>858.71095749000006</v>
      </c>
      <c r="AI77" s="75">
        <v>15.785907299</v>
      </c>
      <c r="AJ77" s="75">
        <v>40.454469271000001</v>
      </c>
      <c r="AK77" s="75">
        <v>2.4459289786</v>
      </c>
      <c r="AL77" s="75">
        <v>101.91629313</v>
      </c>
      <c r="AM77" s="75">
        <v>41.847974854</v>
      </c>
      <c r="AN77" s="75">
        <v>19.730191396999999</v>
      </c>
      <c r="AO77" s="75">
        <v>0</v>
      </c>
      <c r="AP77" s="75">
        <v>40.338126877000001</v>
      </c>
      <c r="AQ77" s="75">
        <v>0</v>
      </c>
      <c r="AR77" s="75">
        <v>0</v>
      </c>
      <c r="AS77" s="75">
        <v>0</v>
      </c>
      <c r="AT77" s="75">
        <v>287.84494728999999</v>
      </c>
      <c r="AU77" s="75">
        <v>63.599504281000002</v>
      </c>
      <c r="AV77" s="75">
        <v>0.82859655430000001</v>
      </c>
      <c r="AW77" s="75">
        <v>3.7449317999999998E-3</v>
      </c>
      <c r="AX77" s="75">
        <v>1.7198008489000001</v>
      </c>
      <c r="AY77" s="75">
        <v>1.0660697205</v>
      </c>
      <c r="AZ77" s="75">
        <v>7.6719681600000006E-2</v>
      </c>
      <c r="BA77" s="75">
        <v>19.240890142000001</v>
      </c>
      <c r="BB77" s="75">
        <v>19.318011377000001</v>
      </c>
      <c r="BC77" s="75">
        <v>1.3760448812999999</v>
      </c>
      <c r="BD77" s="75">
        <v>1.0372415936999999</v>
      </c>
      <c r="BE77" s="75">
        <v>7.7737829199999997E-2</v>
      </c>
      <c r="BF77" s="75">
        <v>0.1648944836</v>
      </c>
      <c r="BG77" s="75">
        <v>0</v>
      </c>
      <c r="BH77" s="75">
        <v>2.2037439200000002E-2</v>
      </c>
      <c r="BI77" s="75">
        <v>11.111489599</v>
      </c>
      <c r="BJ77" s="75">
        <v>30.170917568</v>
      </c>
      <c r="BK77" s="75">
        <v>3.7632291294</v>
      </c>
      <c r="BL77" s="75">
        <v>134.23392691000001</v>
      </c>
      <c r="BM77" s="75">
        <v>3.4090321700000002E-2</v>
      </c>
      <c r="BN77" s="75">
        <v>1796.4389057999999</v>
      </c>
      <c r="BO77" s="75">
        <v>96.153968280000001</v>
      </c>
      <c r="BP77" s="75">
        <v>26.666681593</v>
      </c>
      <c r="BQ77" s="75">
        <v>640.05459289999999</v>
      </c>
      <c r="BR77" s="75">
        <v>41.522040582999999</v>
      </c>
      <c r="BS77" s="75">
        <v>1.2203319044000001</v>
      </c>
      <c r="BT77" s="75">
        <v>17.715084496999999</v>
      </c>
      <c r="BU77" s="75">
        <v>460.73060851000002</v>
      </c>
      <c r="BV77" s="75">
        <v>31.840261485999999</v>
      </c>
      <c r="BW77" s="75">
        <v>7.8690484477</v>
      </c>
      <c r="BX77" s="75">
        <v>73.401097045</v>
      </c>
      <c r="BY77" s="75">
        <v>7.1177023631000003</v>
      </c>
      <c r="BZ77" s="75">
        <v>115.72395645</v>
      </c>
      <c r="CA77" s="75">
        <v>48.973718572000003</v>
      </c>
      <c r="CB77" s="75">
        <v>4.9663267085999996</v>
      </c>
      <c r="CC77" s="75">
        <v>26.872196254999999</v>
      </c>
      <c r="CD77" s="75">
        <v>3.7600468998999999</v>
      </c>
      <c r="CE77" s="75">
        <v>7.1839897895</v>
      </c>
      <c r="CF77" s="75">
        <v>2.9723836451999999</v>
      </c>
      <c r="CG77" s="75">
        <v>33.615972153000001</v>
      </c>
      <c r="CH77" s="75">
        <v>0</v>
      </c>
      <c r="CI77" s="75">
        <v>3.5565462240999999</v>
      </c>
      <c r="CJ77" s="75">
        <v>32.742461781000003</v>
      </c>
      <c r="CK77" s="75">
        <v>0</v>
      </c>
      <c r="CL77" s="75">
        <v>111.77988971000001</v>
      </c>
      <c r="CM77" s="75">
        <v>80.943895212000001</v>
      </c>
      <c r="CN77" s="75">
        <v>29.569049721999999</v>
      </c>
      <c r="CO77" s="75">
        <v>41.809838327000001</v>
      </c>
      <c r="CP77" s="75">
        <v>9.5650071627000006</v>
      </c>
      <c r="CQ77" s="75">
        <v>210.89935772999999</v>
      </c>
      <c r="CR77" s="75">
        <v>169.57718721000001</v>
      </c>
      <c r="CS77" s="75">
        <v>5.3872266000000004E-3</v>
      </c>
      <c r="CT77" s="75">
        <v>15.220262915999999</v>
      </c>
      <c r="CU77" s="75">
        <v>25.596224718999999</v>
      </c>
      <c r="CV77" s="75">
        <v>0.50029565409999999</v>
      </c>
      <c r="CW77" s="75">
        <v>3639.1009024999998</v>
      </c>
      <c r="CX77" s="75">
        <v>139.75847021999999</v>
      </c>
      <c r="CY77" s="75">
        <v>663.88609045999999</v>
      </c>
      <c r="CZ77" s="75">
        <v>912.30783479000002</v>
      </c>
      <c r="DA77" s="75">
        <v>571.88233408999997</v>
      </c>
      <c r="DB77" s="75">
        <v>61.575765271000002</v>
      </c>
      <c r="DC77" s="75">
        <v>553.94892998</v>
      </c>
      <c r="DD77" s="75">
        <v>381.75941645</v>
      </c>
      <c r="DE77" s="75">
        <v>218.48641164</v>
      </c>
      <c r="DF77" s="75">
        <v>43.058789105000002</v>
      </c>
      <c r="DG77" s="75">
        <v>29.086596200999999</v>
      </c>
      <c r="DH77" s="75">
        <v>63.350264248000002</v>
      </c>
      <c r="DI77" s="75">
        <v>880.98444955000002</v>
      </c>
      <c r="DJ77" s="75">
        <v>91.239452580000005</v>
      </c>
      <c r="DK77" s="75">
        <v>789.74499696999999</v>
      </c>
    </row>
    <row r="78" spans="2:115" x14ac:dyDescent="0.3">
      <c r="B78" s="28" t="str">
        <f t="shared" si="2"/>
        <v>08</v>
      </c>
      <c r="C78" s="37" t="s">
        <v>167</v>
      </c>
      <c r="D78" s="37" t="s">
        <v>168</v>
      </c>
      <c r="E78" s="48">
        <v>1</v>
      </c>
      <c r="F78" s="48"/>
      <c r="H78" s="28" t="s">
        <v>121</v>
      </c>
      <c r="I78" s="37" t="s">
        <v>122</v>
      </c>
      <c r="J78" s="37">
        <v>110</v>
      </c>
      <c r="K78" s="72">
        <v>5442</v>
      </c>
      <c r="L78" s="72">
        <v>25109.038269000001</v>
      </c>
      <c r="M78" s="72">
        <v>60.795362902999997</v>
      </c>
      <c r="N78" s="72">
        <v>1448.5089872999999</v>
      </c>
      <c r="O78" s="72">
        <v>78.830713089</v>
      </c>
      <c r="P78" s="72">
        <v>269.75672194999999</v>
      </c>
      <c r="Q78" s="72">
        <v>0.15993711729999999</v>
      </c>
      <c r="R78" s="72">
        <v>0.11999521439999999</v>
      </c>
      <c r="S78" s="72">
        <v>400.69685771000002</v>
      </c>
      <c r="T78" s="72">
        <v>33.912218774000003</v>
      </c>
      <c r="U78" s="72">
        <v>41.970552298999998</v>
      </c>
      <c r="V78" s="72">
        <v>187.48684749</v>
      </c>
      <c r="W78" s="72">
        <v>11.678271575</v>
      </c>
      <c r="X78" s="72">
        <v>35.141913199999998</v>
      </c>
      <c r="Y78" s="72">
        <v>13.026724473</v>
      </c>
      <c r="Z78" s="72">
        <v>352.51025557999998</v>
      </c>
      <c r="AA78" s="72">
        <v>16.239992712999999</v>
      </c>
      <c r="AB78" s="72">
        <v>0</v>
      </c>
      <c r="AC78" s="72">
        <v>6.9108040265000001</v>
      </c>
      <c r="AD78" s="72">
        <v>6.7182098499999995E-2</v>
      </c>
      <c r="AE78" s="72">
        <v>13524.445524999999</v>
      </c>
      <c r="AF78" s="72">
        <v>10668.656714000001</v>
      </c>
      <c r="AG78" s="72">
        <v>1320.9270280000001</v>
      </c>
      <c r="AH78" s="72">
        <v>1436.441446</v>
      </c>
      <c r="AI78" s="72">
        <v>17.918894675000001</v>
      </c>
      <c r="AJ78" s="72">
        <v>78.246408419999995</v>
      </c>
      <c r="AK78" s="72">
        <v>2.2550338215000001</v>
      </c>
      <c r="AL78" s="72">
        <v>231.95403920999999</v>
      </c>
      <c r="AM78" s="72">
        <v>113.34370970000001</v>
      </c>
      <c r="AN78" s="72">
        <v>59.724130125000002</v>
      </c>
      <c r="AO78" s="72">
        <v>0</v>
      </c>
      <c r="AP78" s="72">
        <v>29.228645575000002</v>
      </c>
      <c r="AQ78" s="72">
        <v>12.686146280000001</v>
      </c>
      <c r="AR78" s="72">
        <v>0</v>
      </c>
      <c r="AS78" s="72">
        <v>16.97140753</v>
      </c>
      <c r="AT78" s="72">
        <v>382.93698481000001</v>
      </c>
      <c r="AU78" s="72">
        <v>102.67015502</v>
      </c>
      <c r="AV78" s="72">
        <v>0</v>
      </c>
      <c r="AW78" s="72">
        <v>2.4841068000000001E-3</v>
      </c>
      <c r="AX78" s="72">
        <v>1.2799895614000001</v>
      </c>
      <c r="AY78" s="72">
        <v>0.15222389480000001</v>
      </c>
      <c r="AZ78" s="72">
        <v>0</v>
      </c>
      <c r="BA78" s="72">
        <v>0</v>
      </c>
      <c r="BB78" s="72">
        <v>0</v>
      </c>
      <c r="BC78" s="72">
        <v>6.3484302508999999</v>
      </c>
      <c r="BD78" s="72">
        <v>1.7211247762999999</v>
      </c>
      <c r="BE78" s="72">
        <v>7.2839558099999993E-2</v>
      </c>
      <c r="BF78" s="72">
        <v>0</v>
      </c>
      <c r="BG78" s="72">
        <v>0</v>
      </c>
      <c r="BH78" s="72">
        <v>0.37096895190000001</v>
      </c>
      <c r="BI78" s="72">
        <v>6.2748725785000001</v>
      </c>
      <c r="BJ78" s="72">
        <v>3.9026594758000002</v>
      </c>
      <c r="BK78" s="72">
        <v>1.7499361431</v>
      </c>
      <c r="BL78" s="72">
        <v>258.01973851000002</v>
      </c>
      <c r="BM78" s="72">
        <v>0.3715619839</v>
      </c>
      <c r="BN78" s="72">
        <v>2886.4608191000002</v>
      </c>
      <c r="BO78" s="72">
        <v>112.21328307</v>
      </c>
      <c r="BP78" s="72">
        <v>65.890993531999996</v>
      </c>
      <c r="BQ78" s="72">
        <v>1260.9631322</v>
      </c>
      <c r="BR78" s="72">
        <v>142.13364021999999</v>
      </c>
      <c r="BS78" s="72">
        <v>0.80947663950000004</v>
      </c>
      <c r="BT78" s="72">
        <v>24.520276195000001</v>
      </c>
      <c r="BU78" s="72">
        <v>672.36421193000001</v>
      </c>
      <c r="BV78" s="72">
        <v>53.300479842000001</v>
      </c>
      <c r="BW78" s="72">
        <v>4.7939157414000002</v>
      </c>
      <c r="BX78" s="72">
        <v>84.370972946999998</v>
      </c>
      <c r="BY78" s="72">
        <v>17.553509515999998</v>
      </c>
      <c r="BZ78" s="72">
        <v>185.61121212</v>
      </c>
      <c r="CA78" s="72">
        <v>114.18870388000001</v>
      </c>
      <c r="CB78" s="72">
        <v>21.160273490000002</v>
      </c>
      <c r="CC78" s="72">
        <v>18.576901782</v>
      </c>
      <c r="CD78" s="72">
        <v>2.0048487039</v>
      </c>
      <c r="CE78" s="72">
        <v>2.8712822362999999</v>
      </c>
      <c r="CF78" s="72">
        <v>0</v>
      </c>
      <c r="CG78" s="72">
        <v>38.392869767999997</v>
      </c>
      <c r="CH78" s="72">
        <v>0</v>
      </c>
      <c r="CI78" s="72">
        <v>4.3055863937999996</v>
      </c>
      <c r="CJ78" s="72">
        <v>47.547715750000002</v>
      </c>
      <c r="CK78" s="72">
        <v>0.79486947149999998</v>
      </c>
      <c r="CL78" s="72">
        <v>12.092663733</v>
      </c>
      <c r="CM78" s="72">
        <v>141.61034115999999</v>
      </c>
      <c r="CN78" s="72">
        <v>37.437519272000003</v>
      </c>
      <c r="CO78" s="72">
        <v>80.371193516000005</v>
      </c>
      <c r="CP78" s="72">
        <v>23.801628372</v>
      </c>
      <c r="CQ78" s="72">
        <v>384.56955572999999</v>
      </c>
      <c r="CR78" s="72">
        <v>259.25002108000001</v>
      </c>
      <c r="CS78" s="72">
        <v>1.1985846089000001</v>
      </c>
      <c r="CT78" s="72">
        <v>55.959498369000002</v>
      </c>
      <c r="CU78" s="72">
        <v>66.831911732999998</v>
      </c>
      <c r="CV78" s="72">
        <v>1.3295399425000001</v>
      </c>
      <c r="CW78" s="72">
        <v>6108.5520165999997</v>
      </c>
      <c r="CX78" s="72">
        <v>254.68516167000001</v>
      </c>
      <c r="CY78" s="72">
        <v>1150.8243004999999</v>
      </c>
      <c r="CZ78" s="72">
        <v>1509.1046236</v>
      </c>
      <c r="DA78" s="72">
        <v>820.33842929000002</v>
      </c>
      <c r="DB78" s="72">
        <v>62.061300834000001</v>
      </c>
      <c r="DC78" s="72">
        <v>1016.5062599</v>
      </c>
      <c r="DD78" s="72">
        <v>651.23836125000003</v>
      </c>
      <c r="DE78" s="72">
        <v>423.66909068000001</v>
      </c>
      <c r="DF78" s="72">
        <v>82.970615019999997</v>
      </c>
      <c r="DG78" s="72">
        <v>51.896510161999998</v>
      </c>
      <c r="DH78" s="72">
        <v>85.257363695999999</v>
      </c>
      <c r="DI78" s="72">
        <v>1504.4197471</v>
      </c>
      <c r="DJ78" s="72">
        <v>289.96109000000001</v>
      </c>
      <c r="DK78" s="72">
        <v>1214.4586571</v>
      </c>
    </row>
    <row r="79" spans="2:115" x14ac:dyDescent="0.3">
      <c r="B79" s="27" t="str">
        <f t="shared" si="2"/>
        <v>08</v>
      </c>
      <c r="C79" s="39" t="s">
        <v>169</v>
      </c>
      <c r="D79" s="39" t="s">
        <v>170</v>
      </c>
      <c r="E79" s="49">
        <v>9</v>
      </c>
      <c r="F79" s="49"/>
      <c r="H79" s="27" t="s">
        <v>487</v>
      </c>
      <c r="I79" s="39" t="s">
        <v>488</v>
      </c>
      <c r="J79" s="39" t="s">
        <v>436</v>
      </c>
      <c r="K79" s="75">
        <v>600</v>
      </c>
      <c r="L79" s="75">
        <v>250.75188753</v>
      </c>
      <c r="M79" s="75" t="s">
        <v>436</v>
      </c>
      <c r="N79" s="75">
        <v>8.4030367451999997</v>
      </c>
      <c r="O79" s="75">
        <v>3.9668302423999999</v>
      </c>
      <c r="P79" s="75">
        <v>0.50929154080000005</v>
      </c>
      <c r="Q79" s="75">
        <v>0</v>
      </c>
      <c r="R79" s="75">
        <v>0</v>
      </c>
      <c r="S79" s="75">
        <v>3.0411821961999999</v>
      </c>
      <c r="T79" s="75">
        <v>0</v>
      </c>
      <c r="U79" s="75">
        <v>7.1304998300000005E-2</v>
      </c>
      <c r="V79" s="75">
        <v>0.32691809399999999</v>
      </c>
      <c r="W79" s="75">
        <v>3.1422589000000001E-3</v>
      </c>
      <c r="X79" s="75">
        <v>2.9452662599999999E-2</v>
      </c>
      <c r="Y79" s="75">
        <v>0.29140547480000001</v>
      </c>
      <c r="Z79" s="75">
        <v>0.1177057857</v>
      </c>
      <c r="AA79" s="75">
        <v>4.5803491500000001E-2</v>
      </c>
      <c r="AB79" s="75">
        <v>0</v>
      </c>
      <c r="AC79" s="75">
        <v>0</v>
      </c>
      <c r="AD79" s="75">
        <v>0</v>
      </c>
      <c r="AE79" s="75">
        <v>59.218797713999997</v>
      </c>
      <c r="AF79" s="75">
        <v>20.829355263</v>
      </c>
      <c r="AG79" s="75">
        <v>20.748796322</v>
      </c>
      <c r="AH79" s="75">
        <v>16.608505895</v>
      </c>
      <c r="AI79" s="75">
        <v>0.14744043509999999</v>
      </c>
      <c r="AJ79" s="75">
        <v>0.77873177760000001</v>
      </c>
      <c r="AK79" s="75">
        <v>0.1059680206</v>
      </c>
      <c r="AL79" s="75">
        <v>10.902042113</v>
      </c>
      <c r="AM79" s="75">
        <v>0.1991220776</v>
      </c>
      <c r="AN79" s="75">
        <v>0.23510818110000001</v>
      </c>
      <c r="AO79" s="75">
        <v>0</v>
      </c>
      <c r="AP79" s="75">
        <v>1.3860466963</v>
      </c>
      <c r="AQ79" s="75">
        <v>0</v>
      </c>
      <c r="AR79" s="75">
        <v>0</v>
      </c>
      <c r="AS79" s="75">
        <v>9.0817651583999996</v>
      </c>
      <c r="AT79" s="75">
        <v>22.360181497999999</v>
      </c>
      <c r="AU79" s="75">
        <v>0.45570699149999999</v>
      </c>
      <c r="AV79" s="75">
        <v>0</v>
      </c>
      <c r="AW79" s="75">
        <v>0</v>
      </c>
      <c r="AX79" s="75">
        <v>0</v>
      </c>
      <c r="AY79" s="75">
        <v>1.2145893E-3</v>
      </c>
      <c r="AZ79" s="75">
        <v>0.55984411180000004</v>
      </c>
      <c r="BA79" s="75">
        <v>3.5869890156999999</v>
      </c>
      <c r="BB79" s="75">
        <v>1.6196000337000001</v>
      </c>
      <c r="BC79" s="75">
        <v>0</v>
      </c>
      <c r="BD79" s="75">
        <v>0</v>
      </c>
      <c r="BE79" s="75">
        <v>0</v>
      </c>
      <c r="BF79" s="75">
        <v>5.4545749000000001E-3</v>
      </c>
      <c r="BG79" s="75">
        <v>0</v>
      </c>
      <c r="BH79" s="75">
        <v>0</v>
      </c>
      <c r="BI79" s="75">
        <v>0.4727302773</v>
      </c>
      <c r="BJ79" s="75">
        <v>6.7035584969000004</v>
      </c>
      <c r="BK79" s="75">
        <v>0.1790378504</v>
      </c>
      <c r="BL79" s="75">
        <v>8.7091792268999999</v>
      </c>
      <c r="BM79" s="75">
        <v>6.6866329099999997E-2</v>
      </c>
      <c r="BN79" s="75">
        <v>42.700744202000003</v>
      </c>
      <c r="BO79" s="75">
        <v>1.6546336182000001</v>
      </c>
      <c r="BP79" s="75">
        <v>0.60787731629999997</v>
      </c>
      <c r="BQ79" s="75">
        <v>24.736740564000002</v>
      </c>
      <c r="BR79" s="75">
        <v>6.4676081000000002E-3</v>
      </c>
      <c r="BS79" s="75">
        <v>0</v>
      </c>
      <c r="BT79" s="75">
        <v>0.2049871808</v>
      </c>
      <c r="BU79" s="75">
        <v>4.1275736954999998</v>
      </c>
      <c r="BV79" s="75">
        <v>0.33341246289999998</v>
      </c>
      <c r="BW79" s="75">
        <v>0</v>
      </c>
      <c r="BX79" s="75">
        <v>2.0851132302000002</v>
      </c>
      <c r="BY79" s="75">
        <v>0</v>
      </c>
      <c r="BZ79" s="75">
        <v>6.3644579000000003E-3</v>
      </c>
      <c r="CA79" s="75">
        <v>0.1000262217</v>
      </c>
      <c r="CB79" s="75">
        <v>0</v>
      </c>
      <c r="CC79" s="75">
        <v>0.3012426144</v>
      </c>
      <c r="CD79" s="75">
        <v>0</v>
      </c>
      <c r="CE79" s="75">
        <v>0</v>
      </c>
      <c r="CF79" s="75">
        <v>0</v>
      </c>
      <c r="CG79" s="75">
        <v>3.9407771721999998</v>
      </c>
      <c r="CH79" s="75">
        <v>0</v>
      </c>
      <c r="CI79" s="75">
        <v>0</v>
      </c>
      <c r="CJ79" s="75">
        <v>4.5007847883999998</v>
      </c>
      <c r="CK79" s="75">
        <v>0</v>
      </c>
      <c r="CL79" s="75">
        <v>9.4743271099999998E-2</v>
      </c>
      <c r="CM79" s="75">
        <v>1.1972909384999999</v>
      </c>
      <c r="CN79" s="75">
        <v>0.6314507372</v>
      </c>
      <c r="CO79" s="75">
        <v>0.45756909979999999</v>
      </c>
      <c r="CP79" s="75">
        <v>0.10827110149999999</v>
      </c>
      <c r="CQ79" s="75">
        <v>23.208321214000001</v>
      </c>
      <c r="CR79" s="75">
        <v>18.660090797999999</v>
      </c>
      <c r="CS79" s="75">
        <v>3.5490203000000002E-6</v>
      </c>
      <c r="CT79" s="75">
        <v>0.32565755940000002</v>
      </c>
      <c r="CU79" s="75">
        <v>4.2150222392999996</v>
      </c>
      <c r="CV79" s="75">
        <v>7.5470677E-3</v>
      </c>
      <c r="CW79" s="75">
        <v>82.761473107</v>
      </c>
      <c r="CX79" s="75">
        <v>1.2008565119000001</v>
      </c>
      <c r="CY79" s="75">
        <v>9.3501960434000004</v>
      </c>
      <c r="CZ79" s="75">
        <v>17.405831688999999</v>
      </c>
      <c r="DA79" s="75">
        <v>10.178223062000001</v>
      </c>
      <c r="DB79" s="75">
        <v>4.3369680650999998</v>
      </c>
      <c r="DC79" s="75">
        <v>18.922362280000002</v>
      </c>
      <c r="DD79" s="75">
        <v>10.240319219</v>
      </c>
      <c r="DE79" s="75">
        <v>6.1113443673000001</v>
      </c>
      <c r="DF79" s="75">
        <v>3.8371295191999999</v>
      </c>
      <c r="DG79" s="75">
        <v>0.56632006509999999</v>
      </c>
      <c r="DH79" s="75">
        <v>0.61192228500000001</v>
      </c>
      <c r="DI79" s="75">
        <v>24.453599534999999</v>
      </c>
      <c r="DJ79" s="75">
        <v>2.3713036409999999</v>
      </c>
      <c r="DK79" s="75">
        <v>22.082295894000001</v>
      </c>
    </row>
    <row r="80" spans="2:115" x14ac:dyDescent="0.3">
      <c r="B80" s="28" t="str">
        <f t="shared" si="2"/>
        <v>08</v>
      </c>
      <c r="C80" s="37" t="s">
        <v>407</v>
      </c>
      <c r="D80" s="37" t="s">
        <v>423</v>
      </c>
      <c r="E80" s="48"/>
      <c r="F80" s="48">
        <v>80</v>
      </c>
      <c r="H80" s="28" t="s">
        <v>123</v>
      </c>
      <c r="I80" s="37" t="s">
        <v>124</v>
      </c>
      <c r="J80" s="37">
        <v>33</v>
      </c>
      <c r="K80" s="72">
        <v>833</v>
      </c>
      <c r="L80" s="72">
        <v>8549.4722041999994</v>
      </c>
      <c r="M80" s="72">
        <v>21.477011493999999</v>
      </c>
      <c r="N80" s="72">
        <v>915.33410521999997</v>
      </c>
      <c r="O80" s="72">
        <v>3.3051208867000001</v>
      </c>
      <c r="P80" s="72">
        <v>97.783713214000002</v>
      </c>
      <c r="Q80" s="72">
        <v>0.32240503780000002</v>
      </c>
      <c r="R80" s="72">
        <v>0.14546977559999999</v>
      </c>
      <c r="S80" s="72">
        <v>173.01790882</v>
      </c>
      <c r="T80" s="72">
        <v>0</v>
      </c>
      <c r="U80" s="72">
        <v>25.558803508</v>
      </c>
      <c r="V80" s="72">
        <v>55.968191255000001</v>
      </c>
      <c r="W80" s="72">
        <v>1.9767534707000001</v>
      </c>
      <c r="X80" s="72">
        <v>17.656108577000001</v>
      </c>
      <c r="Y80" s="72">
        <v>12.445810728</v>
      </c>
      <c r="Z80" s="72">
        <v>505.20704719999998</v>
      </c>
      <c r="AA80" s="72">
        <v>21.932078036</v>
      </c>
      <c r="AB80" s="72">
        <v>0</v>
      </c>
      <c r="AC80" s="72">
        <v>0</v>
      </c>
      <c r="AD80" s="72">
        <v>1.46947072E-2</v>
      </c>
      <c r="AE80" s="72">
        <v>3706.4530918999999</v>
      </c>
      <c r="AF80" s="72">
        <v>2532.1100922999999</v>
      </c>
      <c r="AG80" s="72">
        <v>423.19421190000003</v>
      </c>
      <c r="AH80" s="72">
        <v>710.44442157000003</v>
      </c>
      <c r="AI80" s="72">
        <v>14.143548643999999</v>
      </c>
      <c r="AJ80" s="72">
        <v>24.010493807</v>
      </c>
      <c r="AK80" s="72">
        <v>2.5503236752</v>
      </c>
      <c r="AL80" s="72">
        <v>199.97567576</v>
      </c>
      <c r="AM80" s="72">
        <v>152.43775893</v>
      </c>
      <c r="AN80" s="72">
        <v>27.670649095999998</v>
      </c>
      <c r="AO80" s="72">
        <v>0</v>
      </c>
      <c r="AP80" s="72">
        <v>19.867267731999998</v>
      </c>
      <c r="AQ80" s="72">
        <v>0</v>
      </c>
      <c r="AR80" s="72">
        <v>0</v>
      </c>
      <c r="AS80" s="72">
        <v>0</v>
      </c>
      <c r="AT80" s="72">
        <v>323.74284831</v>
      </c>
      <c r="AU80" s="72">
        <v>62.542476534999999</v>
      </c>
      <c r="AV80" s="72">
        <v>0</v>
      </c>
      <c r="AW80" s="72">
        <v>0</v>
      </c>
      <c r="AX80" s="72">
        <v>0</v>
      </c>
      <c r="AY80" s="72">
        <v>0</v>
      </c>
      <c r="AZ80" s="72">
        <v>0</v>
      </c>
      <c r="BA80" s="72">
        <v>0</v>
      </c>
      <c r="BB80" s="72">
        <v>0</v>
      </c>
      <c r="BC80" s="72">
        <v>0</v>
      </c>
      <c r="BD80" s="72">
        <v>1.1647421619</v>
      </c>
      <c r="BE80" s="72">
        <v>0</v>
      </c>
      <c r="BF80" s="72">
        <v>0</v>
      </c>
      <c r="BG80" s="72">
        <v>0</v>
      </c>
      <c r="BH80" s="72">
        <v>0</v>
      </c>
      <c r="BI80" s="72">
        <v>28.839646463000001</v>
      </c>
      <c r="BJ80" s="72">
        <v>22.429595723999999</v>
      </c>
      <c r="BK80" s="72">
        <v>0.54948610139999998</v>
      </c>
      <c r="BL80" s="72">
        <v>208.21690133000001</v>
      </c>
      <c r="BM80" s="72">
        <v>0</v>
      </c>
      <c r="BN80" s="72">
        <v>900.14839515999995</v>
      </c>
      <c r="BO80" s="72">
        <v>64.396755616999997</v>
      </c>
      <c r="BP80" s="72">
        <v>29.592079309999999</v>
      </c>
      <c r="BQ80" s="72">
        <v>455.62839865000001</v>
      </c>
      <c r="BR80" s="72">
        <v>0</v>
      </c>
      <c r="BS80" s="72">
        <v>0</v>
      </c>
      <c r="BT80" s="72">
        <v>4.2570255327000002</v>
      </c>
      <c r="BU80" s="72">
        <v>71.822384447000005</v>
      </c>
      <c r="BV80" s="72">
        <v>9.4974901371999998</v>
      </c>
      <c r="BW80" s="72">
        <v>0</v>
      </c>
      <c r="BX80" s="72">
        <v>81.883950592999994</v>
      </c>
      <c r="BY80" s="72">
        <v>31.263560324</v>
      </c>
      <c r="BZ80" s="72">
        <v>5.0349365403000004</v>
      </c>
      <c r="CA80" s="72">
        <v>28.557467690999999</v>
      </c>
      <c r="CB80" s="72">
        <v>0</v>
      </c>
      <c r="CC80" s="72">
        <v>8.1385823892999998</v>
      </c>
      <c r="CD80" s="72">
        <v>0</v>
      </c>
      <c r="CE80" s="72">
        <v>0</v>
      </c>
      <c r="CF80" s="72">
        <v>0</v>
      </c>
      <c r="CG80" s="72">
        <v>12.966420388</v>
      </c>
      <c r="CH80" s="72">
        <v>1.4143041077</v>
      </c>
      <c r="CI80" s="72">
        <v>4.0179793348999997</v>
      </c>
      <c r="CJ80" s="72">
        <v>69.895299472999994</v>
      </c>
      <c r="CK80" s="72">
        <v>0</v>
      </c>
      <c r="CL80" s="72">
        <v>21.781760618</v>
      </c>
      <c r="CM80" s="72">
        <v>72.456503609999999</v>
      </c>
      <c r="CN80" s="72">
        <v>21.870692182999999</v>
      </c>
      <c r="CO80" s="72">
        <v>43.379495353999999</v>
      </c>
      <c r="CP80" s="72">
        <v>7.2063160737</v>
      </c>
      <c r="CQ80" s="72">
        <v>109.36024763</v>
      </c>
      <c r="CR80" s="72">
        <v>80.295678488999997</v>
      </c>
      <c r="CS80" s="72">
        <v>1.5823339700000001E-2</v>
      </c>
      <c r="CT80" s="72">
        <v>15.927707523</v>
      </c>
      <c r="CU80" s="72">
        <v>11.554834798</v>
      </c>
      <c r="CV80" s="72">
        <v>1.5662034805</v>
      </c>
      <c r="CW80" s="72">
        <v>2322.0013365999998</v>
      </c>
      <c r="CX80" s="72">
        <v>107.19822032</v>
      </c>
      <c r="CY80" s="72">
        <v>428.69725292999999</v>
      </c>
      <c r="CZ80" s="72">
        <v>456.16249532</v>
      </c>
      <c r="DA80" s="72">
        <v>265.89815686999998</v>
      </c>
      <c r="DB80" s="72">
        <v>22.927187284999999</v>
      </c>
      <c r="DC80" s="72">
        <v>471.43629548000001</v>
      </c>
      <c r="DD80" s="72">
        <v>286.81606194</v>
      </c>
      <c r="DE80" s="72">
        <v>156.05009783</v>
      </c>
      <c r="DF80" s="72">
        <v>36.673016613000001</v>
      </c>
      <c r="DG80" s="72">
        <v>50.226515611000004</v>
      </c>
      <c r="DH80" s="72">
        <v>39.916036374999997</v>
      </c>
      <c r="DI80" s="72">
        <v>621.20768716999999</v>
      </c>
      <c r="DJ80" s="72">
        <v>70.120241788000001</v>
      </c>
      <c r="DK80" s="72">
        <v>551.08744537999996</v>
      </c>
    </row>
    <row r="81" spans="2:115" x14ac:dyDescent="0.3">
      <c r="B81" s="27" t="str">
        <f t="shared" si="2"/>
        <v>08</v>
      </c>
      <c r="C81" s="39" t="s">
        <v>159</v>
      </c>
      <c r="D81" s="39" t="s">
        <v>160</v>
      </c>
      <c r="E81" s="49">
        <v>3</v>
      </c>
      <c r="F81" s="49"/>
      <c r="H81" s="27" t="s">
        <v>489</v>
      </c>
      <c r="I81" s="39" t="s">
        <v>490</v>
      </c>
      <c r="J81" s="39">
        <v>30</v>
      </c>
      <c r="K81" s="75">
        <v>1820</v>
      </c>
      <c r="L81" s="75">
        <v>24124.440353000002</v>
      </c>
      <c r="M81" s="75">
        <v>60.838709698999999</v>
      </c>
      <c r="N81" s="75">
        <v>1698.1666098000001</v>
      </c>
      <c r="O81" s="75">
        <v>23.751307861000001</v>
      </c>
      <c r="P81" s="75">
        <v>287.50344605999999</v>
      </c>
      <c r="Q81" s="75">
        <v>0.88416656900000001</v>
      </c>
      <c r="R81" s="75">
        <v>1.0183771853000001</v>
      </c>
      <c r="S81" s="75">
        <v>545.06253559000004</v>
      </c>
      <c r="T81" s="75">
        <v>0</v>
      </c>
      <c r="U81" s="75">
        <v>137.35970749000001</v>
      </c>
      <c r="V81" s="75">
        <v>45.151396484999999</v>
      </c>
      <c r="W81" s="75">
        <v>3.9747184649</v>
      </c>
      <c r="X81" s="75">
        <v>15.120292405000001</v>
      </c>
      <c r="Y81" s="75">
        <v>3.9012432161000001</v>
      </c>
      <c r="Z81" s="75">
        <v>612.95887536999999</v>
      </c>
      <c r="AA81" s="75">
        <v>17.825621967</v>
      </c>
      <c r="AB81" s="75">
        <v>2.2727419477000002</v>
      </c>
      <c r="AC81" s="75">
        <v>0.9029049576</v>
      </c>
      <c r="AD81" s="75">
        <v>0.479274272</v>
      </c>
      <c r="AE81" s="75">
        <v>12228.950865000001</v>
      </c>
      <c r="AF81" s="75">
        <v>8948.2348069</v>
      </c>
      <c r="AG81" s="75">
        <v>1314.2821068000001</v>
      </c>
      <c r="AH81" s="75">
        <v>1815.1216465</v>
      </c>
      <c r="AI81" s="75">
        <v>22.751464928000001</v>
      </c>
      <c r="AJ81" s="75">
        <v>123.81869758000001</v>
      </c>
      <c r="AK81" s="75">
        <v>4.7421421838000004</v>
      </c>
      <c r="AL81" s="75">
        <v>479.06200073999997</v>
      </c>
      <c r="AM81" s="75">
        <v>193.15806849000001</v>
      </c>
      <c r="AN81" s="75">
        <v>127.80731036</v>
      </c>
      <c r="AO81" s="75">
        <v>0</v>
      </c>
      <c r="AP81" s="75">
        <v>84.317479668999994</v>
      </c>
      <c r="AQ81" s="75">
        <v>5.7111115994999997</v>
      </c>
      <c r="AR81" s="75">
        <v>0</v>
      </c>
      <c r="AS81" s="75">
        <v>68.068030625999995</v>
      </c>
      <c r="AT81" s="75">
        <v>546.44697608000001</v>
      </c>
      <c r="AU81" s="75">
        <v>28.5234524</v>
      </c>
      <c r="AV81" s="75">
        <v>0</v>
      </c>
      <c r="AW81" s="75">
        <v>8.0573254000000007E-3</v>
      </c>
      <c r="AX81" s="75">
        <v>0</v>
      </c>
      <c r="AY81" s="75">
        <v>9.1797718109000002</v>
      </c>
      <c r="AZ81" s="75">
        <v>8.1321993246000002</v>
      </c>
      <c r="BA81" s="75">
        <v>0</v>
      </c>
      <c r="BB81" s="75">
        <v>13.002764549</v>
      </c>
      <c r="BC81" s="75">
        <v>0</v>
      </c>
      <c r="BD81" s="75">
        <v>0</v>
      </c>
      <c r="BE81" s="75">
        <v>0</v>
      </c>
      <c r="BF81" s="75">
        <v>0</v>
      </c>
      <c r="BG81" s="75">
        <v>0</v>
      </c>
      <c r="BH81" s="75">
        <v>0</v>
      </c>
      <c r="BI81" s="75">
        <v>32.564901161000002</v>
      </c>
      <c r="BJ81" s="75">
        <v>61.480915011999997</v>
      </c>
      <c r="BK81" s="75">
        <v>5.4019811753999996</v>
      </c>
      <c r="BL81" s="75">
        <v>388.15293331999999</v>
      </c>
      <c r="BM81" s="75">
        <v>0</v>
      </c>
      <c r="BN81" s="75">
        <v>1870.8756576999999</v>
      </c>
      <c r="BO81" s="75">
        <v>165.96485720999999</v>
      </c>
      <c r="BP81" s="75">
        <v>75.667099484999994</v>
      </c>
      <c r="BQ81" s="75">
        <v>996.67799819000004</v>
      </c>
      <c r="BR81" s="75">
        <v>3.5531158121000002</v>
      </c>
      <c r="BS81" s="75">
        <v>3.9285106536000001</v>
      </c>
      <c r="BT81" s="75">
        <v>16.078605534000001</v>
      </c>
      <c r="BU81" s="75">
        <v>159.82348583999999</v>
      </c>
      <c r="BV81" s="75">
        <v>54.082608669999999</v>
      </c>
      <c r="BW81" s="75">
        <v>0</v>
      </c>
      <c r="BX81" s="75">
        <v>100.38225629999999</v>
      </c>
      <c r="BY81" s="75">
        <v>0</v>
      </c>
      <c r="BZ81" s="75">
        <v>20.95747742</v>
      </c>
      <c r="CA81" s="75">
        <v>111.27681581</v>
      </c>
      <c r="CB81" s="75">
        <v>0</v>
      </c>
      <c r="CC81" s="75">
        <v>42.865143257</v>
      </c>
      <c r="CD81" s="75">
        <v>0</v>
      </c>
      <c r="CE81" s="75">
        <v>0</v>
      </c>
      <c r="CF81" s="75">
        <v>0</v>
      </c>
      <c r="CG81" s="75">
        <v>54.99555307</v>
      </c>
      <c r="CH81" s="75">
        <v>0</v>
      </c>
      <c r="CI81" s="75">
        <v>0</v>
      </c>
      <c r="CJ81" s="75">
        <v>59.104247704000002</v>
      </c>
      <c r="CK81" s="75">
        <v>0</v>
      </c>
      <c r="CL81" s="75">
        <v>5.5178827116000004</v>
      </c>
      <c r="CM81" s="75">
        <v>76.508195639999997</v>
      </c>
      <c r="CN81" s="75">
        <v>27.279168987999999</v>
      </c>
      <c r="CO81" s="75">
        <v>43.595982008</v>
      </c>
      <c r="CP81" s="75">
        <v>5.6330446433999999</v>
      </c>
      <c r="CQ81" s="75">
        <v>233.30825927999999</v>
      </c>
      <c r="CR81" s="75">
        <v>175.91102784</v>
      </c>
      <c r="CS81" s="75">
        <v>0.37188984749999998</v>
      </c>
      <c r="CT81" s="75">
        <v>34.523954490000001</v>
      </c>
      <c r="CU81" s="75">
        <v>16.615497763</v>
      </c>
      <c r="CV81" s="75">
        <v>5.8858893397000003</v>
      </c>
      <c r="CW81" s="75">
        <v>6991.1217884999996</v>
      </c>
      <c r="CX81" s="75">
        <v>330.71471307000002</v>
      </c>
      <c r="CY81" s="75">
        <v>1230.6960598000001</v>
      </c>
      <c r="CZ81" s="75">
        <v>1252.2375408</v>
      </c>
      <c r="DA81" s="75">
        <v>759.67766444999995</v>
      </c>
      <c r="DB81" s="75">
        <v>27.865869064000002</v>
      </c>
      <c r="DC81" s="75">
        <v>1671.5742336999999</v>
      </c>
      <c r="DD81" s="75">
        <v>963.70527086000004</v>
      </c>
      <c r="DE81" s="75">
        <v>414.98352113999999</v>
      </c>
      <c r="DF81" s="75">
        <v>99.532326167999997</v>
      </c>
      <c r="DG81" s="75">
        <v>207.35324204</v>
      </c>
      <c r="DH81" s="75">
        <v>32.781347394000001</v>
      </c>
      <c r="DI81" s="75">
        <v>1872.2532787</v>
      </c>
      <c r="DJ81" s="75">
        <v>252.75218620999999</v>
      </c>
      <c r="DK81" s="75">
        <v>1619.5010924999999</v>
      </c>
    </row>
    <row r="82" spans="2:115" x14ac:dyDescent="0.3">
      <c r="B82" s="28" t="str">
        <f t="shared" si="2"/>
        <v>08</v>
      </c>
      <c r="C82" s="37" t="s">
        <v>161</v>
      </c>
      <c r="D82" s="37" t="s">
        <v>162</v>
      </c>
      <c r="E82" s="48">
        <v>11</v>
      </c>
      <c r="F82" s="48"/>
      <c r="H82" s="28" t="s">
        <v>491</v>
      </c>
      <c r="I82" s="37" t="s">
        <v>492</v>
      </c>
      <c r="J82" s="37" t="s">
        <v>436</v>
      </c>
      <c r="K82" s="72">
        <v>467</v>
      </c>
      <c r="L82" s="72">
        <v>253.65636326000001</v>
      </c>
      <c r="M82" s="72" t="s">
        <v>436</v>
      </c>
      <c r="N82" s="72">
        <v>3.3189313393000002</v>
      </c>
      <c r="O82" s="72">
        <v>0</v>
      </c>
      <c r="P82" s="72">
        <v>0.42280005430000001</v>
      </c>
      <c r="Q82" s="72">
        <v>0</v>
      </c>
      <c r="R82" s="72">
        <v>0</v>
      </c>
      <c r="S82" s="72">
        <v>2.0565668512999999</v>
      </c>
      <c r="T82" s="72">
        <v>0</v>
      </c>
      <c r="U82" s="72">
        <v>0.1147238488</v>
      </c>
      <c r="V82" s="72">
        <v>0.46852139120000003</v>
      </c>
      <c r="W82" s="72">
        <v>2.0571822999999999E-3</v>
      </c>
      <c r="X82" s="72">
        <v>2.7805844199999999E-2</v>
      </c>
      <c r="Y82" s="72">
        <v>4.9568488600000002E-2</v>
      </c>
      <c r="Z82" s="72">
        <v>0.108025678</v>
      </c>
      <c r="AA82" s="72">
        <v>6.8862000600000001E-2</v>
      </c>
      <c r="AB82" s="72">
        <v>0</v>
      </c>
      <c r="AC82" s="72">
        <v>0</v>
      </c>
      <c r="AD82" s="72">
        <v>0</v>
      </c>
      <c r="AE82" s="72">
        <v>60.656886125</v>
      </c>
      <c r="AF82" s="72">
        <v>25.669963729999999</v>
      </c>
      <c r="AG82" s="72">
        <v>21.188049681999999</v>
      </c>
      <c r="AH82" s="72">
        <v>13.009588851</v>
      </c>
      <c r="AI82" s="72">
        <v>7.7215613599999997E-2</v>
      </c>
      <c r="AJ82" s="72">
        <v>0.70208558050000003</v>
      </c>
      <c r="AK82" s="72">
        <v>9.9826687000000008E-3</v>
      </c>
      <c r="AL82" s="72">
        <v>0.48294303379999998</v>
      </c>
      <c r="AM82" s="72">
        <v>8.0468459500000006E-2</v>
      </c>
      <c r="AN82" s="72">
        <v>8.3866207700000001E-2</v>
      </c>
      <c r="AO82" s="72">
        <v>0</v>
      </c>
      <c r="AP82" s="72">
        <v>0.1275899137</v>
      </c>
      <c r="AQ82" s="72">
        <v>0</v>
      </c>
      <c r="AR82" s="72">
        <v>0</v>
      </c>
      <c r="AS82" s="72">
        <v>0.19101845279999999</v>
      </c>
      <c r="AT82" s="72">
        <v>22.782273403000001</v>
      </c>
      <c r="AU82" s="72">
        <v>1.4243769905999999</v>
      </c>
      <c r="AV82" s="72">
        <v>0.44030737390000002</v>
      </c>
      <c r="AW82" s="72">
        <v>0</v>
      </c>
      <c r="AX82" s="72">
        <v>0</v>
      </c>
      <c r="AY82" s="72">
        <v>5.66303612E-2</v>
      </c>
      <c r="AZ82" s="72">
        <v>1.9406242877</v>
      </c>
      <c r="BA82" s="72">
        <v>0.54341812099999998</v>
      </c>
      <c r="BB82" s="72">
        <v>0</v>
      </c>
      <c r="BC82" s="72">
        <v>0</v>
      </c>
      <c r="BD82" s="72">
        <v>0.72828205550000003</v>
      </c>
      <c r="BE82" s="72">
        <v>0</v>
      </c>
      <c r="BF82" s="72">
        <v>0</v>
      </c>
      <c r="BG82" s="72">
        <v>0</v>
      </c>
      <c r="BH82" s="72">
        <v>0</v>
      </c>
      <c r="BI82" s="72">
        <v>0.61613800259999996</v>
      </c>
      <c r="BJ82" s="72">
        <v>9.6066324721999994</v>
      </c>
      <c r="BK82" s="72">
        <v>0.71663036820000003</v>
      </c>
      <c r="BL82" s="72">
        <v>6.5968843015000003</v>
      </c>
      <c r="BM82" s="72">
        <v>0.112349069</v>
      </c>
      <c r="BN82" s="72">
        <v>62.542603706000001</v>
      </c>
      <c r="BO82" s="72">
        <v>3.1437268174000002</v>
      </c>
      <c r="BP82" s="72">
        <v>0.30829574269999999</v>
      </c>
      <c r="BQ82" s="72">
        <v>29.212480445000001</v>
      </c>
      <c r="BR82" s="72">
        <v>0.76133473380000005</v>
      </c>
      <c r="BS82" s="72">
        <v>0</v>
      </c>
      <c r="BT82" s="72">
        <v>0.45006223750000002</v>
      </c>
      <c r="BU82" s="72">
        <v>14.004271752999999</v>
      </c>
      <c r="BV82" s="72">
        <v>1.4933447529999999</v>
      </c>
      <c r="BW82" s="72">
        <v>0</v>
      </c>
      <c r="BX82" s="72">
        <v>1.4871746898</v>
      </c>
      <c r="BY82" s="72">
        <v>0.28151511880000002</v>
      </c>
      <c r="BZ82" s="72">
        <v>1.44563878E-2</v>
      </c>
      <c r="CA82" s="72">
        <v>1.37486774</v>
      </c>
      <c r="CB82" s="72">
        <v>0</v>
      </c>
      <c r="CC82" s="72">
        <v>0.79764266719999999</v>
      </c>
      <c r="CD82" s="72">
        <v>0</v>
      </c>
      <c r="CE82" s="72">
        <v>0</v>
      </c>
      <c r="CF82" s="72">
        <v>0</v>
      </c>
      <c r="CG82" s="72">
        <v>3.382507318</v>
      </c>
      <c r="CH82" s="72">
        <v>0</v>
      </c>
      <c r="CI82" s="72">
        <v>0.18528503560000001</v>
      </c>
      <c r="CJ82" s="72">
        <v>5.4569425755000003</v>
      </c>
      <c r="CK82" s="72">
        <v>0</v>
      </c>
      <c r="CL82" s="72">
        <v>0.18869569159999999</v>
      </c>
      <c r="CM82" s="72">
        <v>2.6824191838</v>
      </c>
      <c r="CN82" s="72">
        <v>1.3693212719000001</v>
      </c>
      <c r="CO82" s="72">
        <v>1.2289412126999999</v>
      </c>
      <c r="CP82" s="72">
        <v>8.4156699200000004E-2</v>
      </c>
      <c r="CQ82" s="72">
        <v>17.329741064</v>
      </c>
      <c r="CR82" s="72">
        <v>13.379029534000001</v>
      </c>
      <c r="CS82" s="72">
        <v>0</v>
      </c>
      <c r="CT82" s="72">
        <v>0.73057255809999999</v>
      </c>
      <c r="CU82" s="72">
        <v>3.2135464226999999</v>
      </c>
      <c r="CV82" s="72">
        <v>6.5925497000000003E-3</v>
      </c>
      <c r="CW82" s="72">
        <v>83.860565405000003</v>
      </c>
      <c r="CX82" s="72">
        <v>1.1312994253999999</v>
      </c>
      <c r="CY82" s="72">
        <v>9.1056383462999992</v>
      </c>
      <c r="CZ82" s="72">
        <v>16.853269319999999</v>
      </c>
      <c r="DA82" s="72">
        <v>11.111571439</v>
      </c>
      <c r="DB82" s="72">
        <v>3.5702818715000002</v>
      </c>
      <c r="DC82" s="72">
        <v>18.381225453999999</v>
      </c>
      <c r="DD82" s="72">
        <v>11.177700869000001</v>
      </c>
      <c r="DE82" s="72">
        <v>6.3421025981000003</v>
      </c>
      <c r="DF82" s="72">
        <v>5.0082603597000004</v>
      </c>
      <c r="DG82" s="72">
        <v>0.37869716920000002</v>
      </c>
      <c r="DH82" s="72">
        <v>0.80051855230000002</v>
      </c>
      <c r="DI82" s="72">
        <v>24.380759397999999</v>
      </c>
      <c r="DJ82" s="72">
        <v>2.9785716274</v>
      </c>
      <c r="DK82" s="72">
        <v>21.402187771000001</v>
      </c>
    </row>
    <row r="83" spans="2:115" x14ac:dyDescent="0.3">
      <c r="B83" s="27" t="str">
        <f t="shared" si="2"/>
        <v>08</v>
      </c>
      <c r="C83" s="39" t="s">
        <v>163</v>
      </c>
      <c r="D83" s="39" t="s">
        <v>164</v>
      </c>
      <c r="E83" s="49">
        <v>6</v>
      </c>
      <c r="F83" s="49"/>
      <c r="H83" s="27" t="s">
        <v>493</v>
      </c>
      <c r="I83" s="39" t="s">
        <v>494</v>
      </c>
      <c r="J83" s="39" t="s">
        <v>436</v>
      </c>
      <c r="K83" s="75">
        <v>165</v>
      </c>
      <c r="L83" s="75">
        <v>201.02648732</v>
      </c>
      <c r="M83" s="75" t="s">
        <v>436</v>
      </c>
      <c r="N83" s="75">
        <v>2.2354591850999999</v>
      </c>
      <c r="O83" s="75">
        <v>0</v>
      </c>
      <c r="P83" s="75">
        <v>6.4756063899999994E-2</v>
      </c>
      <c r="Q83" s="75">
        <v>0</v>
      </c>
      <c r="R83" s="75">
        <v>0</v>
      </c>
      <c r="S83" s="75">
        <v>1.995875903</v>
      </c>
      <c r="T83" s="75">
        <v>0</v>
      </c>
      <c r="U83" s="75">
        <v>1.072658E-4</v>
      </c>
      <c r="V83" s="75">
        <v>5.9377622999999997E-3</v>
      </c>
      <c r="W83" s="75">
        <v>0</v>
      </c>
      <c r="X83" s="75">
        <v>9.4843251999999992E-3</v>
      </c>
      <c r="Y83" s="75">
        <v>5.9307300000000001E-5</v>
      </c>
      <c r="Z83" s="75">
        <v>0.1579591092</v>
      </c>
      <c r="AA83" s="75">
        <v>1.2794484E-3</v>
      </c>
      <c r="AB83" s="75">
        <v>0</v>
      </c>
      <c r="AC83" s="75">
        <v>0</v>
      </c>
      <c r="AD83" s="75">
        <v>0</v>
      </c>
      <c r="AE83" s="75">
        <v>72.619765630000003</v>
      </c>
      <c r="AF83" s="75">
        <v>42.676406190000002</v>
      </c>
      <c r="AG83" s="75">
        <v>20.039716536</v>
      </c>
      <c r="AH83" s="75">
        <v>8.9043730798999992</v>
      </c>
      <c r="AI83" s="75">
        <v>0.1871843121</v>
      </c>
      <c r="AJ83" s="75">
        <v>0.70899663020000003</v>
      </c>
      <c r="AK83" s="75">
        <v>0.1030888818</v>
      </c>
      <c r="AL83" s="75">
        <v>0.38162606630000001</v>
      </c>
      <c r="AM83" s="75">
        <v>0.36615726040000002</v>
      </c>
      <c r="AN83" s="75">
        <v>1.54688059E-2</v>
      </c>
      <c r="AO83" s="75">
        <v>0</v>
      </c>
      <c r="AP83" s="75">
        <v>0</v>
      </c>
      <c r="AQ83" s="75">
        <v>0</v>
      </c>
      <c r="AR83" s="75">
        <v>0</v>
      </c>
      <c r="AS83" s="75">
        <v>0</v>
      </c>
      <c r="AT83" s="75">
        <v>6.1355894970999998</v>
      </c>
      <c r="AU83" s="75">
        <v>0.1934545852</v>
      </c>
      <c r="AV83" s="75">
        <v>0</v>
      </c>
      <c r="AW83" s="75">
        <v>0</v>
      </c>
      <c r="AX83" s="75">
        <v>0</v>
      </c>
      <c r="AY83" s="75">
        <v>0</v>
      </c>
      <c r="AZ83" s="75">
        <v>0</v>
      </c>
      <c r="BA83" s="75">
        <v>0</v>
      </c>
      <c r="BB83" s="75">
        <v>0</v>
      </c>
      <c r="BC83" s="75">
        <v>0</v>
      </c>
      <c r="BD83" s="75">
        <v>0</v>
      </c>
      <c r="BE83" s="75">
        <v>0</v>
      </c>
      <c r="BF83" s="75">
        <v>0</v>
      </c>
      <c r="BG83" s="75">
        <v>0</v>
      </c>
      <c r="BH83" s="75">
        <v>0</v>
      </c>
      <c r="BI83" s="75">
        <v>0.18064878400000001</v>
      </c>
      <c r="BJ83" s="75">
        <v>0.77441418159999997</v>
      </c>
      <c r="BK83" s="75">
        <v>6.7008818E-3</v>
      </c>
      <c r="BL83" s="75">
        <v>4.9803710644999999</v>
      </c>
      <c r="BM83" s="75">
        <v>0</v>
      </c>
      <c r="BN83" s="75">
        <v>45.251043459999998</v>
      </c>
      <c r="BO83" s="75">
        <v>2.1067372167</v>
      </c>
      <c r="BP83" s="75">
        <v>0.31737681159999998</v>
      </c>
      <c r="BQ83" s="75">
        <v>30.127469348999998</v>
      </c>
      <c r="BR83" s="75">
        <v>0.1742176567</v>
      </c>
      <c r="BS83" s="75">
        <v>0</v>
      </c>
      <c r="BT83" s="75">
        <v>9.1972540000000002E-3</v>
      </c>
      <c r="BU83" s="75">
        <v>6.3077988591</v>
      </c>
      <c r="BV83" s="75">
        <v>9.2358379300000001E-2</v>
      </c>
      <c r="BW83" s="75">
        <v>0</v>
      </c>
      <c r="BX83" s="75">
        <v>0.72568488190000002</v>
      </c>
      <c r="BY83" s="75">
        <v>2.4034045518</v>
      </c>
      <c r="BZ83" s="75">
        <v>0</v>
      </c>
      <c r="CA83" s="75">
        <v>4.2700603300000001E-2</v>
      </c>
      <c r="CB83" s="75">
        <v>0</v>
      </c>
      <c r="CC83" s="75">
        <v>0</v>
      </c>
      <c r="CD83" s="75">
        <v>0</v>
      </c>
      <c r="CE83" s="75">
        <v>0</v>
      </c>
      <c r="CF83" s="75">
        <v>0</v>
      </c>
      <c r="CG83" s="75">
        <v>6.7772840299999998E-2</v>
      </c>
      <c r="CH83" s="75">
        <v>0</v>
      </c>
      <c r="CI83" s="75">
        <v>0</v>
      </c>
      <c r="CJ83" s="75">
        <v>2.5778919214</v>
      </c>
      <c r="CK83" s="75">
        <v>0</v>
      </c>
      <c r="CL83" s="75">
        <v>0.29843313449999997</v>
      </c>
      <c r="CM83" s="75">
        <v>4.2469206583999997</v>
      </c>
      <c r="CN83" s="75">
        <v>1.0785235070000001</v>
      </c>
      <c r="CO83" s="75">
        <v>3.0500378681</v>
      </c>
      <c r="CP83" s="75">
        <v>0.11835928330000001</v>
      </c>
      <c r="CQ83" s="75">
        <v>6.9288282465000002</v>
      </c>
      <c r="CR83" s="75">
        <v>5.6347780677000001</v>
      </c>
      <c r="CS83" s="75">
        <v>0</v>
      </c>
      <c r="CT83" s="75">
        <v>0.50249590570000002</v>
      </c>
      <c r="CU83" s="75">
        <v>0.79072352359999998</v>
      </c>
      <c r="CV83" s="75">
        <v>8.3074950000000005E-4</v>
      </c>
      <c r="CW83" s="75">
        <v>63.227254573000003</v>
      </c>
      <c r="CX83" s="75">
        <v>0.9973552645</v>
      </c>
      <c r="CY83" s="75">
        <v>9.7609940571999996</v>
      </c>
      <c r="CZ83" s="75">
        <v>15.326437006999999</v>
      </c>
      <c r="DA83" s="75">
        <v>7.4087481835000002</v>
      </c>
      <c r="DB83" s="75">
        <v>5.6369487435999996</v>
      </c>
      <c r="DC83" s="75">
        <v>9.2045646864999995</v>
      </c>
      <c r="DD83" s="75">
        <v>7.9087023662</v>
      </c>
      <c r="DE83" s="75">
        <v>2.8646398728000002</v>
      </c>
      <c r="DF83" s="75">
        <v>3.1931052733</v>
      </c>
      <c r="DG83" s="75">
        <v>0.1032707163</v>
      </c>
      <c r="DH83" s="75">
        <v>0.82248840180000005</v>
      </c>
      <c r="DI83" s="75">
        <v>7.7302728831999996</v>
      </c>
      <c r="DJ83" s="75">
        <v>0.39553711149999998</v>
      </c>
      <c r="DK83" s="75">
        <v>7.3347357718000001</v>
      </c>
    </row>
    <row r="84" spans="2:115" x14ac:dyDescent="0.3">
      <c r="B84" s="28" t="str">
        <f t="shared" si="2"/>
        <v>08</v>
      </c>
      <c r="C84" s="37" t="s">
        <v>408</v>
      </c>
      <c r="D84" s="37" t="s">
        <v>424</v>
      </c>
      <c r="E84" s="48"/>
      <c r="F84" s="48">
        <v>10</v>
      </c>
      <c r="H84" s="28" t="s">
        <v>125</v>
      </c>
      <c r="I84" s="37" t="s">
        <v>126</v>
      </c>
      <c r="J84" s="37">
        <v>44</v>
      </c>
      <c r="K84" s="72">
        <v>4343</v>
      </c>
      <c r="L84" s="72">
        <v>35311.975289000002</v>
      </c>
      <c r="M84" s="72">
        <v>85.663003688000003</v>
      </c>
      <c r="N84" s="72">
        <v>2833.3272336</v>
      </c>
      <c r="O84" s="72">
        <v>6.2742968179999998</v>
      </c>
      <c r="P84" s="72">
        <v>285.69099292999999</v>
      </c>
      <c r="Q84" s="72">
        <v>0.54827350259999996</v>
      </c>
      <c r="R84" s="72">
        <v>0.7261230581</v>
      </c>
      <c r="S84" s="72">
        <v>611.13415264000002</v>
      </c>
      <c r="T84" s="72">
        <v>139.10562411999999</v>
      </c>
      <c r="U84" s="72">
        <v>222.65256882</v>
      </c>
      <c r="V84" s="72">
        <v>183.93799227</v>
      </c>
      <c r="W84" s="72">
        <v>1.7441929799999999E-2</v>
      </c>
      <c r="X84" s="72">
        <v>52.421968640000003</v>
      </c>
      <c r="Y84" s="72">
        <v>14.359968883000001</v>
      </c>
      <c r="Z84" s="72">
        <v>1281.0917492999999</v>
      </c>
      <c r="AA84" s="72">
        <v>34.637841514000002</v>
      </c>
      <c r="AB84" s="72">
        <v>0.16059950370000001</v>
      </c>
      <c r="AC84" s="72">
        <v>0</v>
      </c>
      <c r="AD84" s="72">
        <v>0.56763963399999995</v>
      </c>
      <c r="AE84" s="72">
        <v>17744.797738000001</v>
      </c>
      <c r="AF84" s="72">
        <v>13704.645055999999</v>
      </c>
      <c r="AG84" s="72">
        <v>1681.5066194999999</v>
      </c>
      <c r="AH84" s="72">
        <v>2202.2813821</v>
      </c>
      <c r="AI84" s="72">
        <v>32.805957278000001</v>
      </c>
      <c r="AJ84" s="72">
        <v>117.27378271000001</v>
      </c>
      <c r="AK84" s="72">
        <v>6.2849404281999997</v>
      </c>
      <c r="AL84" s="72">
        <v>459.07369110000002</v>
      </c>
      <c r="AM84" s="72">
        <v>230.25092792000001</v>
      </c>
      <c r="AN84" s="72">
        <v>86.519099150000002</v>
      </c>
      <c r="AO84" s="72">
        <v>0</v>
      </c>
      <c r="AP84" s="72">
        <v>77.870315832000003</v>
      </c>
      <c r="AQ84" s="72">
        <v>0</v>
      </c>
      <c r="AR84" s="72">
        <v>0</v>
      </c>
      <c r="AS84" s="72">
        <v>64.433348201000001</v>
      </c>
      <c r="AT84" s="72">
        <v>1107.8756963999999</v>
      </c>
      <c r="AU84" s="72">
        <v>167.02212506000001</v>
      </c>
      <c r="AV84" s="72">
        <v>2.4451170101000002</v>
      </c>
      <c r="AW84" s="72">
        <v>0</v>
      </c>
      <c r="AX84" s="72">
        <v>4.1613495148000004</v>
      </c>
      <c r="AY84" s="72">
        <v>50.015047803000002</v>
      </c>
      <c r="AZ84" s="72">
        <v>0</v>
      </c>
      <c r="BA84" s="72">
        <v>0</v>
      </c>
      <c r="BB84" s="72">
        <v>96.220671549000002</v>
      </c>
      <c r="BC84" s="72">
        <v>0</v>
      </c>
      <c r="BD84" s="72">
        <v>1.7566860002</v>
      </c>
      <c r="BE84" s="72">
        <v>3.4434173180999998</v>
      </c>
      <c r="BF84" s="72">
        <v>0</v>
      </c>
      <c r="BG84" s="72">
        <v>0</v>
      </c>
      <c r="BH84" s="72">
        <v>0</v>
      </c>
      <c r="BI84" s="72">
        <v>30.429465070999999</v>
      </c>
      <c r="BJ84" s="72">
        <v>37.086500440999998</v>
      </c>
      <c r="BK84" s="72">
        <v>3.9179908130999999</v>
      </c>
      <c r="BL84" s="72">
        <v>711.37732578999999</v>
      </c>
      <c r="BM84" s="72">
        <v>0</v>
      </c>
      <c r="BN84" s="72">
        <v>3641.2426765999999</v>
      </c>
      <c r="BO84" s="72">
        <v>242.28206545</v>
      </c>
      <c r="BP84" s="72">
        <v>102.2426857</v>
      </c>
      <c r="BQ84" s="72">
        <v>1859.5697806000001</v>
      </c>
      <c r="BR84" s="72">
        <v>22.881295219999998</v>
      </c>
      <c r="BS84" s="72">
        <v>0.49970499400000001</v>
      </c>
      <c r="BT84" s="72">
        <v>37.250993352999998</v>
      </c>
      <c r="BU84" s="72">
        <v>663.11248679000005</v>
      </c>
      <c r="BV84" s="72">
        <v>47.261413511000001</v>
      </c>
      <c r="BW84" s="72">
        <v>8.2144260166999992</v>
      </c>
      <c r="BX84" s="72">
        <v>104.52329379</v>
      </c>
      <c r="BY84" s="72">
        <v>18.905544827</v>
      </c>
      <c r="BZ84" s="72">
        <v>69.308894902000006</v>
      </c>
      <c r="CA84" s="72">
        <v>143.48342764</v>
      </c>
      <c r="CB84" s="72">
        <v>0</v>
      </c>
      <c r="CC84" s="72">
        <v>113.45048543999999</v>
      </c>
      <c r="CD84" s="72">
        <v>0.26952865799999998</v>
      </c>
      <c r="CE84" s="72">
        <v>0</v>
      </c>
      <c r="CF84" s="72">
        <v>0</v>
      </c>
      <c r="CG84" s="72">
        <v>61.376533715000001</v>
      </c>
      <c r="CH84" s="72">
        <v>0.68293487180000001</v>
      </c>
      <c r="CI84" s="72">
        <v>19.785887775999999</v>
      </c>
      <c r="CJ84" s="72">
        <v>67.761657929999998</v>
      </c>
      <c r="CK84" s="72">
        <v>0</v>
      </c>
      <c r="CL84" s="72">
        <v>58.379635364999999</v>
      </c>
      <c r="CM84" s="72">
        <v>156.37017047000001</v>
      </c>
      <c r="CN84" s="72">
        <v>46.494488193999999</v>
      </c>
      <c r="CO84" s="72">
        <v>92.624690677000004</v>
      </c>
      <c r="CP84" s="72">
        <v>17.250991597999999</v>
      </c>
      <c r="CQ84" s="72">
        <v>391.47441593999997</v>
      </c>
      <c r="CR84" s="72">
        <v>288.11866484000001</v>
      </c>
      <c r="CS84" s="72">
        <v>1.97977789E-2</v>
      </c>
      <c r="CT84" s="72">
        <v>48.841491505</v>
      </c>
      <c r="CU84" s="72">
        <v>48.853855013999997</v>
      </c>
      <c r="CV84" s="72">
        <v>5.6406068048</v>
      </c>
      <c r="CW84" s="72">
        <v>8977.8136670000004</v>
      </c>
      <c r="CX84" s="72">
        <v>398.8790846</v>
      </c>
      <c r="CY84" s="72">
        <v>1599.3648238999999</v>
      </c>
      <c r="CZ84" s="72">
        <v>1826.886992</v>
      </c>
      <c r="DA84" s="72">
        <v>1087.4775099999999</v>
      </c>
      <c r="DB84" s="72">
        <v>36.498157362999997</v>
      </c>
      <c r="DC84" s="72">
        <v>1898.6356547</v>
      </c>
      <c r="DD84" s="72">
        <v>1123.4914788999999</v>
      </c>
      <c r="DE84" s="72">
        <v>557.08754225999996</v>
      </c>
      <c r="DF84" s="72">
        <v>125.37543110999999</v>
      </c>
      <c r="DG84" s="72">
        <v>205.13536292000001</v>
      </c>
      <c r="DH84" s="72">
        <v>118.98162919000001</v>
      </c>
      <c r="DI84" s="72">
        <v>2110.1858751</v>
      </c>
      <c r="DJ84" s="72">
        <v>302.68715157000003</v>
      </c>
      <c r="DK84" s="72">
        <v>1807.4987235000001</v>
      </c>
    </row>
    <row r="85" spans="2:115" x14ac:dyDescent="0.3">
      <c r="B85" s="27" t="str">
        <f t="shared" si="2"/>
        <v>08</v>
      </c>
      <c r="C85" s="39" t="s">
        <v>165</v>
      </c>
      <c r="D85" s="39" t="s">
        <v>166</v>
      </c>
      <c r="E85" s="49">
        <v>1</v>
      </c>
      <c r="F85" s="49"/>
      <c r="H85" s="27" t="s">
        <v>495</v>
      </c>
      <c r="I85" s="39" t="s">
        <v>496</v>
      </c>
      <c r="J85" s="39" t="s">
        <v>436</v>
      </c>
      <c r="K85" s="75">
        <v>4460</v>
      </c>
      <c r="L85" s="75">
        <v>262.26448706000002</v>
      </c>
      <c r="M85" s="75" t="s">
        <v>436</v>
      </c>
      <c r="N85" s="75">
        <v>27.642490325000001</v>
      </c>
      <c r="O85" s="75">
        <v>21.969155655000002</v>
      </c>
      <c r="P85" s="75">
        <v>0.55404229520000003</v>
      </c>
      <c r="Q85" s="75">
        <v>0</v>
      </c>
      <c r="R85" s="75">
        <v>0</v>
      </c>
      <c r="S85" s="75">
        <v>4.1924609182000001</v>
      </c>
      <c r="T85" s="75">
        <v>1.4735664000000001E-3</v>
      </c>
      <c r="U85" s="75">
        <v>0.30872537360000002</v>
      </c>
      <c r="V85" s="75">
        <v>0.27498966809999997</v>
      </c>
      <c r="W85" s="75">
        <v>0</v>
      </c>
      <c r="X85" s="75">
        <v>8.8547747900000001E-2</v>
      </c>
      <c r="Y85" s="75">
        <v>6.0774009800000001E-2</v>
      </c>
      <c r="Z85" s="75">
        <v>0.14491218780000001</v>
      </c>
      <c r="AA85" s="75">
        <v>3.7556932899999999E-2</v>
      </c>
      <c r="AB85" s="75">
        <v>0</v>
      </c>
      <c r="AC85" s="75">
        <v>9.8519704999999996E-3</v>
      </c>
      <c r="AD85" s="75">
        <v>0</v>
      </c>
      <c r="AE85" s="75">
        <v>64.248112919999997</v>
      </c>
      <c r="AF85" s="75">
        <v>30.684228917999999</v>
      </c>
      <c r="AG85" s="75">
        <v>17.817875816000001</v>
      </c>
      <c r="AH85" s="75">
        <v>14.952584181000001</v>
      </c>
      <c r="AI85" s="75">
        <v>0.2052943539</v>
      </c>
      <c r="AJ85" s="75">
        <v>0.55339714070000001</v>
      </c>
      <c r="AK85" s="75">
        <v>3.4732510199999997E-2</v>
      </c>
      <c r="AL85" s="75">
        <v>8.5794720035999994</v>
      </c>
      <c r="AM85" s="75">
        <v>1.1111570606000001</v>
      </c>
      <c r="AN85" s="75">
        <v>0.1487253284</v>
      </c>
      <c r="AO85" s="75">
        <v>0</v>
      </c>
      <c r="AP85" s="75">
        <v>4.8435964474000004</v>
      </c>
      <c r="AQ85" s="75">
        <v>0</v>
      </c>
      <c r="AR85" s="75">
        <v>0</v>
      </c>
      <c r="AS85" s="75">
        <v>2.4759931670999999</v>
      </c>
      <c r="AT85" s="75">
        <v>12.684050378</v>
      </c>
      <c r="AU85" s="75">
        <v>1.8932947628000001</v>
      </c>
      <c r="AV85" s="75">
        <v>4.2800312999999998E-3</v>
      </c>
      <c r="AW85" s="75">
        <v>0</v>
      </c>
      <c r="AX85" s="75">
        <v>0</v>
      </c>
      <c r="AY85" s="75">
        <v>7.0694785600000004E-2</v>
      </c>
      <c r="AZ85" s="75">
        <v>0.37275867750000002</v>
      </c>
      <c r="BA85" s="75">
        <v>0.99719158009999997</v>
      </c>
      <c r="BB85" s="75">
        <v>0.32492428750000002</v>
      </c>
      <c r="BC85" s="75">
        <v>0</v>
      </c>
      <c r="BD85" s="75">
        <v>7.4311809300000004E-2</v>
      </c>
      <c r="BE85" s="75">
        <v>2.51318897E-2</v>
      </c>
      <c r="BF85" s="75">
        <v>6.4418390300000003E-2</v>
      </c>
      <c r="BG85" s="75">
        <v>0</v>
      </c>
      <c r="BH85" s="75">
        <v>1.2312251000000001E-3</v>
      </c>
      <c r="BI85" s="75">
        <v>0.64340972009999997</v>
      </c>
      <c r="BJ85" s="75">
        <v>2.5288076007</v>
      </c>
      <c r="BK85" s="75">
        <v>0.1726474201</v>
      </c>
      <c r="BL85" s="75">
        <v>5.4749827313999999</v>
      </c>
      <c r="BM85" s="75">
        <v>3.5965466100000003E-2</v>
      </c>
      <c r="BN85" s="75">
        <v>59.81442783</v>
      </c>
      <c r="BO85" s="75">
        <v>4.3108707613000004</v>
      </c>
      <c r="BP85" s="75">
        <v>1.1102063404</v>
      </c>
      <c r="BQ85" s="75">
        <v>25.542034310999998</v>
      </c>
      <c r="BR85" s="75">
        <v>0.35470388689999999</v>
      </c>
      <c r="BS85" s="75">
        <v>0</v>
      </c>
      <c r="BT85" s="75">
        <v>0.24374264819999999</v>
      </c>
      <c r="BU85" s="75">
        <v>12.749868909</v>
      </c>
      <c r="BV85" s="75">
        <v>2.0200419524000002</v>
      </c>
      <c r="BW85" s="75">
        <v>0.40335540650000001</v>
      </c>
      <c r="BX85" s="75">
        <v>2.4522097465999999</v>
      </c>
      <c r="BY85" s="75">
        <v>1.7049228563000001</v>
      </c>
      <c r="BZ85" s="75">
        <v>0.92742249409999999</v>
      </c>
      <c r="CA85" s="75">
        <v>1.4563762140000001</v>
      </c>
      <c r="CB85" s="75">
        <v>0.94294312790000001</v>
      </c>
      <c r="CC85" s="75">
        <v>0.33796763489999998</v>
      </c>
      <c r="CD85" s="75">
        <v>0</v>
      </c>
      <c r="CE85" s="75">
        <v>0</v>
      </c>
      <c r="CF85" s="75">
        <v>5.29213823E-2</v>
      </c>
      <c r="CG85" s="75">
        <v>1.0357339316</v>
      </c>
      <c r="CH85" s="75">
        <v>1.35217437E-2</v>
      </c>
      <c r="CI85" s="75">
        <v>0.25308360330000002</v>
      </c>
      <c r="CJ85" s="75">
        <v>3.3731270504999999</v>
      </c>
      <c r="CK85" s="75">
        <v>0</v>
      </c>
      <c r="CL85" s="75">
        <v>0.5293738294</v>
      </c>
      <c r="CM85" s="75">
        <v>3.6007806952000001</v>
      </c>
      <c r="CN85" s="75">
        <v>0.75202682430000001</v>
      </c>
      <c r="CO85" s="75">
        <v>2.7042812564999998</v>
      </c>
      <c r="CP85" s="75">
        <v>0.1444726144</v>
      </c>
      <c r="CQ85" s="75">
        <v>10.454961556000001</v>
      </c>
      <c r="CR85" s="75">
        <v>8.3421665975000003</v>
      </c>
      <c r="CS85" s="75">
        <v>4.8250100000000001E-5</v>
      </c>
      <c r="CT85" s="75">
        <v>0.38835311690000002</v>
      </c>
      <c r="CU85" s="75">
        <v>1.7175281054</v>
      </c>
      <c r="CV85" s="75">
        <v>6.8654856000000004E-3</v>
      </c>
      <c r="CW85" s="75">
        <v>75.240191354999993</v>
      </c>
      <c r="CX85" s="75">
        <v>1.2098564620000001</v>
      </c>
      <c r="CY85" s="75">
        <v>9.612731921</v>
      </c>
      <c r="CZ85" s="75">
        <v>15.846639259</v>
      </c>
      <c r="DA85" s="75">
        <v>10.973866695</v>
      </c>
      <c r="DB85" s="75">
        <v>5.5411171168999998</v>
      </c>
      <c r="DC85" s="75">
        <v>13.321304568</v>
      </c>
      <c r="DD85" s="75">
        <v>8.2496927601000003</v>
      </c>
      <c r="DE85" s="75">
        <v>5.1534455237000003</v>
      </c>
      <c r="DF85" s="75">
        <v>3.5863629967000001</v>
      </c>
      <c r="DG85" s="75">
        <v>0.77942434009999995</v>
      </c>
      <c r="DH85" s="75">
        <v>0.96574971259999998</v>
      </c>
      <c r="DI85" s="75">
        <v>18.663994544000001</v>
      </c>
      <c r="DJ85" s="75">
        <v>2.3216940452000001</v>
      </c>
      <c r="DK85" s="75">
        <v>16.342300499</v>
      </c>
    </row>
    <row r="86" spans="2:115" x14ac:dyDescent="0.3">
      <c r="B86" s="28" t="str">
        <f t="shared" si="2"/>
        <v>08</v>
      </c>
      <c r="C86" s="37" t="s">
        <v>213</v>
      </c>
      <c r="D86" s="37" t="s">
        <v>214</v>
      </c>
      <c r="E86" s="48">
        <v>7</v>
      </c>
      <c r="F86" s="48"/>
      <c r="H86" s="28" t="s">
        <v>127</v>
      </c>
      <c r="I86" s="37" t="s">
        <v>128</v>
      </c>
      <c r="J86" s="37">
        <v>239</v>
      </c>
      <c r="K86" s="72">
        <v>7775</v>
      </c>
      <c r="L86" s="72">
        <v>12987.141651</v>
      </c>
      <c r="M86" s="72">
        <v>35.155172413999999</v>
      </c>
      <c r="N86" s="72">
        <v>747.83706259999997</v>
      </c>
      <c r="O86" s="72">
        <v>7.0412655168000002</v>
      </c>
      <c r="P86" s="72">
        <v>147.72655033999999</v>
      </c>
      <c r="Q86" s="72">
        <v>0.212793805</v>
      </c>
      <c r="R86" s="72">
        <v>1.6348815555</v>
      </c>
      <c r="S86" s="72">
        <v>173.88930106999999</v>
      </c>
      <c r="T86" s="72">
        <v>1.4404009221</v>
      </c>
      <c r="U86" s="72">
        <v>26.966451222</v>
      </c>
      <c r="V86" s="72">
        <v>92.977005008999996</v>
      </c>
      <c r="W86" s="72">
        <v>0.34605897330000002</v>
      </c>
      <c r="X86" s="72">
        <v>32.037162606000003</v>
      </c>
      <c r="Y86" s="72">
        <v>6.1847566255000004</v>
      </c>
      <c r="Z86" s="72">
        <v>238.55965277000001</v>
      </c>
      <c r="AA86" s="72">
        <v>15.324813444</v>
      </c>
      <c r="AB86" s="72">
        <v>2.6810747681999998</v>
      </c>
      <c r="AC86" s="72">
        <v>0.66332951569999998</v>
      </c>
      <c r="AD86" s="72">
        <v>0.15156444399999999</v>
      </c>
      <c r="AE86" s="72">
        <v>6195.4473834</v>
      </c>
      <c r="AF86" s="72">
        <v>4418.3571105000001</v>
      </c>
      <c r="AG86" s="72">
        <v>846.07805945999996</v>
      </c>
      <c r="AH86" s="72">
        <v>871.41304881999997</v>
      </c>
      <c r="AI86" s="72">
        <v>15.373360310000001</v>
      </c>
      <c r="AJ86" s="72">
        <v>41.567209003999999</v>
      </c>
      <c r="AK86" s="72">
        <v>2.6585953078000002</v>
      </c>
      <c r="AL86" s="72">
        <v>127.9404693</v>
      </c>
      <c r="AM86" s="72">
        <v>50.170827418999998</v>
      </c>
      <c r="AN86" s="72">
        <v>16.761333564000001</v>
      </c>
      <c r="AO86" s="72">
        <v>0</v>
      </c>
      <c r="AP86" s="72">
        <v>25.72951952</v>
      </c>
      <c r="AQ86" s="72">
        <v>0</v>
      </c>
      <c r="AR86" s="72">
        <v>0</v>
      </c>
      <c r="AS86" s="72">
        <v>35.278788802000001</v>
      </c>
      <c r="AT86" s="72">
        <v>299.36607277000002</v>
      </c>
      <c r="AU86" s="72">
        <v>38.574891684000001</v>
      </c>
      <c r="AV86" s="72">
        <v>1.120900462</v>
      </c>
      <c r="AW86" s="72">
        <v>7.7215739500000005E-2</v>
      </c>
      <c r="AX86" s="72">
        <v>1.1691564967000001</v>
      </c>
      <c r="AY86" s="72">
        <v>1.3766493193</v>
      </c>
      <c r="AZ86" s="72">
        <v>0.38620160050000002</v>
      </c>
      <c r="BA86" s="72">
        <v>17.676571779</v>
      </c>
      <c r="BB86" s="72">
        <v>35.631672422999998</v>
      </c>
      <c r="BC86" s="72">
        <v>7.7581762999999998E-2</v>
      </c>
      <c r="BD86" s="72">
        <v>1.4746611590000001</v>
      </c>
      <c r="BE86" s="72">
        <v>3.5021928092999999</v>
      </c>
      <c r="BF86" s="72">
        <v>0.14644628909999999</v>
      </c>
      <c r="BG86" s="72">
        <v>0</v>
      </c>
      <c r="BH86" s="72">
        <v>0</v>
      </c>
      <c r="BI86" s="72">
        <v>11.855875991</v>
      </c>
      <c r="BJ86" s="72">
        <v>29.932024866999999</v>
      </c>
      <c r="BK86" s="72">
        <v>2.2311555063999999</v>
      </c>
      <c r="BL86" s="72">
        <v>154.00272984</v>
      </c>
      <c r="BM86" s="72">
        <v>0.13014503690000001</v>
      </c>
      <c r="BN86" s="72">
        <v>1477.7268497</v>
      </c>
      <c r="BO86" s="72">
        <v>97.127153488999994</v>
      </c>
      <c r="BP86" s="72">
        <v>35.101412619999998</v>
      </c>
      <c r="BQ86" s="72">
        <v>741.79127915000004</v>
      </c>
      <c r="BR86" s="72">
        <v>11.636544102</v>
      </c>
      <c r="BS86" s="72">
        <v>1.1584028618</v>
      </c>
      <c r="BT86" s="72">
        <v>18.653641143000002</v>
      </c>
      <c r="BU86" s="72">
        <v>271.23762564999998</v>
      </c>
      <c r="BV86" s="72">
        <v>18.598886014000001</v>
      </c>
      <c r="BW86" s="72">
        <v>1.8298976309999999</v>
      </c>
      <c r="BX86" s="72">
        <v>66.676565285999999</v>
      </c>
      <c r="BY86" s="72">
        <v>4.3218857701999998</v>
      </c>
      <c r="BZ86" s="72">
        <v>37.540796182000001</v>
      </c>
      <c r="CA86" s="72">
        <v>41.855961985</v>
      </c>
      <c r="CB86" s="72">
        <v>2.5255134877000001</v>
      </c>
      <c r="CC86" s="72">
        <v>23.252542697999999</v>
      </c>
      <c r="CD86" s="72">
        <v>0.27899768679999998</v>
      </c>
      <c r="CE86" s="72">
        <v>10.061778399</v>
      </c>
      <c r="CF86" s="72">
        <v>0.88035870920000003</v>
      </c>
      <c r="CG86" s="72">
        <v>17.729397241000001</v>
      </c>
      <c r="CH86" s="72">
        <v>0.95746443429999994</v>
      </c>
      <c r="CI86" s="72">
        <v>5.5852554212000003</v>
      </c>
      <c r="CJ86" s="72">
        <v>53.079679171999999</v>
      </c>
      <c r="CK86" s="72">
        <v>0</v>
      </c>
      <c r="CL86" s="72">
        <v>15.845810577</v>
      </c>
      <c r="CM86" s="72">
        <v>55.821675259999999</v>
      </c>
      <c r="CN86" s="72">
        <v>27.686750161999999</v>
      </c>
      <c r="CO86" s="72">
        <v>18.881377924999999</v>
      </c>
      <c r="CP86" s="72">
        <v>9.2535471724999994</v>
      </c>
      <c r="CQ86" s="72">
        <v>233.21726253</v>
      </c>
      <c r="CR86" s="72">
        <v>181.10824344</v>
      </c>
      <c r="CS86" s="72">
        <v>1.4442044100000001E-2</v>
      </c>
      <c r="CT86" s="72">
        <v>17.220649714</v>
      </c>
      <c r="CU86" s="72">
        <v>34.265764148000002</v>
      </c>
      <c r="CV86" s="72">
        <v>0.60816317880000004</v>
      </c>
      <c r="CW86" s="72">
        <v>3849.7848757000002</v>
      </c>
      <c r="CX86" s="72">
        <v>148.90983304</v>
      </c>
      <c r="CY86" s="72">
        <v>719.21757274000004</v>
      </c>
      <c r="CZ86" s="72">
        <v>927.54686697</v>
      </c>
      <c r="DA86" s="72">
        <v>579.92774772999996</v>
      </c>
      <c r="DB86" s="72">
        <v>66.012379225000004</v>
      </c>
      <c r="DC86" s="72">
        <v>614.33810003999997</v>
      </c>
      <c r="DD86" s="72">
        <v>417.83924415000001</v>
      </c>
      <c r="DE86" s="72">
        <v>228.31308548999999</v>
      </c>
      <c r="DF86" s="72">
        <v>47.664302126999999</v>
      </c>
      <c r="DG86" s="72">
        <v>37.303992973</v>
      </c>
      <c r="DH86" s="72">
        <v>62.711751165999999</v>
      </c>
      <c r="DI86" s="72">
        <v>939.40986131</v>
      </c>
      <c r="DJ86" s="72">
        <v>120.86926735</v>
      </c>
      <c r="DK86" s="72">
        <v>818.54059396000002</v>
      </c>
    </row>
    <row r="87" spans="2:115" x14ac:dyDescent="0.3">
      <c r="B87" s="27" t="str">
        <f t="shared" si="2"/>
        <v>08</v>
      </c>
      <c r="C87" s="39" t="s">
        <v>183</v>
      </c>
      <c r="D87" s="39" t="s">
        <v>184</v>
      </c>
      <c r="E87" s="49">
        <v>5</v>
      </c>
      <c r="F87" s="49"/>
      <c r="H87" s="27" t="s">
        <v>129</v>
      </c>
      <c r="I87" s="39" t="s">
        <v>130</v>
      </c>
      <c r="J87" s="39">
        <v>165</v>
      </c>
      <c r="K87" s="75">
        <v>10017</v>
      </c>
      <c r="L87" s="75">
        <v>24603.181436999999</v>
      </c>
      <c r="M87" s="75">
        <v>65.102150537</v>
      </c>
      <c r="N87" s="75">
        <v>1609.1226678</v>
      </c>
      <c r="O87" s="75">
        <v>87.020782944000004</v>
      </c>
      <c r="P87" s="75">
        <v>267.35712586</v>
      </c>
      <c r="Q87" s="75">
        <v>0.45906765830000001</v>
      </c>
      <c r="R87" s="75">
        <v>0.32643301749999998</v>
      </c>
      <c r="S87" s="75">
        <v>380.50432783999997</v>
      </c>
      <c r="T87" s="75">
        <v>32.639512742000001</v>
      </c>
      <c r="U87" s="75">
        <v>79.079234091999993</v>
      </c>
      <c r="V87" s="75">
        <v>179.88569537000001</v>
      </c>
      <c r="W87" s="75">
        <v>8.4203268502000004</v>
      </c>
      <c r="X87" s="75">
        <v>51.620361066999997</v>
      </c>
      <c r="Y87" s="75">
        <v>12.091888614</v>
      </c>
      <c r="Z87" s="75">
        <v>487.63895219</v>
      </c>
      <c r="AA87" s="75">
        <v>15.409578908</v>
      </c>
      <c r="AB87" s="75">
        <v>1.0867313052000001</v>
      </c>
      <c r="AC87" s="75">
        <v>5.5591647724</v>
      </c>
      <c r="AD87" s="75">
        <v>2.3484549600000001E-2</v>
      </c>
      <c r="AE87" s="75">
        <v>12479.279646000001</v>
      </c>
      <c r="AF87" s="75">
        <v>9094.4898947000001</v>
      </c>
      <c r="AG87" s="75">
        <v>1507.6519138000001</v>
      </c>
      <c r="AH87" s="75">
        <v>1739.2478515</v>
      </c>
      <c r="AI87" s="75">
        <v>28.690442819000001</v>
      </c>
      <c r="AJ87" s="75">
        <v>102.85995810999999</v>
      </c>
      <c r="AK87" s="75">
        <v>6.3395854469000001</v>
      </c>
      <c r="AL87" s="75">
        <v>255.19707525000001</v>
      </c>
      <c r="AM87" s="75">
        <v>106.87427018</v>
      </c>
      <c r="AN87" s="75">
        <v>59.042615257000001</v>
      </c>
      <c r="AO87" s="75">
        <v>0</v>
      </c>
      <c r="AP87" s="75">
        <v>41.198228812000004</v>
      </c>
      <c r="AQ87" s="75">
        <v>0</v>
      </c>
      <c r="AR87" s="75">
        <v>0</v>
      </c>
      <c r="AS87" s="75">
        <v>48.081960999000003</v>
      </c>
      <c r="AT87" s="75">
        <v>441.39282142000002</v>
      </c>
      <c r="AU87" s="75">
        <v>65.111514839999998</v>
      </c>
      <c r="AV87" s="75">
        <v>9.1759719399999995E-2</v>
      </c>
      <c r="AW87" s="75">
        <v>0.66320978799999997</v>
      </c>
      <c r="AX87" s="75">
        <v>0.29838216909999998</v>
      </c>
      <c r="AY87" s="75">
        <v>2.6899250076999999</v>
      </c>
      <c r="AZ87" s="75">
        <v>4.4336440816999998</v>
      </c>
      <c r="BA87" s="75">
        <v>2.9139276752000001</v>
      </c>
      <c r="BB87" s="75">
        <v>27.816440096000001</v>
      </c>
      <c r="BC87" s="75">
        <v>0</v>
      </c>
      <c r="BD87" s="75">
        <v>0.34865336889999998</v>
      </c>
      <c r="BE87" s="75">
        <v>8.4583708300000005E-2</v>
      </c>
      <c r="BF87" s="75">
        <v>0</v>
      </c>
      <c r="BG87" s="75">
        <v>0</v>
      </c>
      <c r="BH87" s="75">
        <v>0</v>
      </c>
      <c r="BI87" s="75">
        <v>16.029287196999999</v>
      </c>
      <c r="BJ87" s="75">
        <v>18.412886589999999</v>
      </c>
      <c r="BK87" s="75">
        <v>6.9240334299999997</v>
      </c>
      <c r="BL87" s="75">
        <v>295.22537086</v>
      </c>
      <c r="BM87" s="75">
        <v>0.34920289329999998</v>
      </c>
      <c r="BN87" s="75">
        <v>2309.8796981</v>
      </c>
      <c r="BO87" s="75">
        <v>144.89035136000001</v>
      </c>
      <c r="BP87" s="75">
        <v>45.771304452999999</v>
      </c>
      <c r="BQ87" s="75">
        <v>1140.5309764000001</v>
      </c>
      <c r="BR87" s="75">
        <v>22.591807047</v>
      </c>
      <c r="BS87" s="75">
        <v>1.3791257204</v>
      </c>
      <c r="BT87" s="75">
        <v>31.743586734000001</v>
      </c>
      <c r="BU87" s="75">
        <v>378.54790856</v>
      </c>
      <c r="BV87" s="75">
        <v>41.688470580000001</v>
      </c>
      <c r="BW87" s="75">
        <v>7.4081358692999997</v>
      </c>
      <c r="BX87" s="75">
        <v>103.55418026</v>
      </c>
      <c r="BY87" s="75">
        <v>43.342083770000002</v>
      </c>
      <c r="BZ87" s="75">
        <v>50.493699458000002</v>
      </c>
      <c r="CA87" s="75">
        <v>93.280569107999995</v>
      </c>
      <c r="CB87" s="75">
        <v>0.12785570969999999</v>
      </c>
      <c r="CC87" s="75">
        <v>38.456624744000003</v>
      </c>
      <c r="CD87" s="75">
        <v>0.82564882809999995</v>
      </c>
      <c r="CE87" s="75">
        <v>23.907053039000001</v>
      </c>
      <c r="CF87" s="75">
        <v>0.51800597159999995</v>
      </c>
      <c r="CG87" s="75">
        <v>32.869677795000001</v>
      </c>
      <c r="CH87" s="75">
        <v>0.1523826291</v>
      </c>
      <c r="CI87" s="75">
        <v>9.2998628545000006</v>
      </c>
      <c r="CJ87" s="75">
        <v>73.858737355000002</v>
      </c>
      <c r="CK87" s="75">
        <v>0</v>
      </c>
      <c r="CL87" s="75">
        <v>24.641649882999999</v>
      </c>
      <c r="CM87" s="75">
        <v>171.89659333</v>
      </c>
      <c r="CN87" s="75">
        <v>48.108418471</v>
      </c>
      <c r="CO87" s="75">
        <v>96.167962821000003</v>
      </c>
      <c r="CP87" s="75">
        <v>27.620212037999998</v>
      </c>
      <c r="CQ87" s="75">
        <v>404.53600905000002</v>
      </c>
      <c r="CR87" s="75">
        <v>305.08363261</v>
      </c>
      <c r="CS87" s="75">
        <v>7.6387913000000003E-3</v>
      </c>
      <c r="CT87" s="75">
        <v>39.042636082999998</v>
      </c>
      <c r="CU87" s="75">
        <v>59.070296104999997</v>
      </c>
      <c r="CV87" s="75">
        <v>1.3318054675</v>
      </c>
      <c r="CW87" s="75">
        <v>6931.8769259999999</v>
      </c>
      <c r="CX87" s="75">
        <v>295.68225016999997</v>
      </c>
      <c r="CY87" s="75">
        <v>1267.7186291999999</v>
      </c>
      <c r="CZ87" s="75">
        <v>1639.5851728</v>
      </c>
      <c r="DA87" s="75">
        <v>927.49740266000003</v>
      </c>
      <c r="DB87" s="75">
        <v>56.655582985000002</v>
      </c>
      <c r="DC87" s="75">
        <v>1207.5315275999999</v>
      </c>
      <c r="DD87" s="75">
        <v>786.23348155999997</v>
      </c>
      <c r="DE87" s="75">
        <v>472.84929712000002</v>
      </c>
      <c r="DF87" s="75">
        <v>96.430183084000006</v>
      </c>
      <c r="DG87" s="75">
        <v>71.522284068999994</v>
      </c>
      <c r="DH87" s="75">
        <v>110.17111487</v>
      </c>
      <c r="DI87" s="75">
        <v>1546.6108856000001</v>
      </c>
      <c r="DJ87" s="75">
        <v>202.21371250000001</v>
      </c>
      <c r="DK87" s="75">
        <v>1344.3971730999999</v>
      </c>
    </row>
    <row r="88" spans="2:115" x14ac:dyDescent="0.3">
      <c r="B88" s="28" t="str">
        <f t="shared" si="2"/>
        <v>08</v>
      </c>
      <c r="C88" s="37" t="s">
        <v>181</v>
      </c>
      <c r="D88" s="37" t="s">
        <v>182</v>
      </c>
      <c r="E88" s="48">
        <v>2</v>
      </c>
      <c r="F88" s="48"/>
      <c r="H88" s="28" t="s">
        <v>497</v>
      </c>
      <c r="I88" s="37" t="s">
        <v>498</v>
      </c>
      <c r="J88" s="37" t="s">
        <v>436</v>
      </c>
      <c r="K88" s="72">
        <v>978</v>
      </c>
      <c r="L88" s="72">
        <v>266.60023181999998</v>
      </c>
      <c r="M88" s="72" t="s">
        <v>436</v>
      </c>
      <c r="N88" s="72">
        <v>29.194458947000001</v>
      </c>
      <c r="O88" s="72">
        <v>20.429210014999999</v>
      </c>
      <c r="P88" s="72">
        <v>0.9757625378</v>
      </c>
      <c r="Q88" s="72">
        <v>0</v>
      </c>
      <c r="R88" s="72">
        <v>0</v>
      </c>
      <c r="S88" s="72">
        <v>6.4122413349</v>
      </c>
      <c r="T88" s="72">
        <v>0</v>
      </c>
      <c r="U88" s="72">
        <v>1.02362848E-2</v>
      </c>
      <c r="V88" s="72">
        <v>0.29353668170000002</v>
      </c>
      <c r="W88" s="72">
        <v>0</v>
      </c>
      <c r="X88" s="72">
        <v>1.37642197E-2</v>
      </c>
      <c r="Y88" s="72">
        <v>0.1069595166</v>
      </c>
      <c r="Z88" s="72">
        <v>0.1220118572</v>
      </c>
      <c r="AA88" s="72">
        <v>0.18607242879999999</v>
      </c>
      <c r="AB88" s="72">
        <v>0</v>
      </c>
      <c r="AC88" s="72">
        <v>0.64466407059999997</v>
      </c>
      <c r="AD88" s="72">
        <v>0</v>
      </c>
      <c r="AE88" s="72">
        <v>68.083791754000003</v>
      </c>
      <c r="AF88" s="72">
        <v>37.105593491</v>
      </c>
      <c r="AG88" s="72">
        <v>17.427589222999998</v>
      </c>
      <c r="AH88" s="72">
        <v>12.917793932</v>
      </c>
      <c r="AI88" s="72">
        <v>0.16327174450000001</v>
      </c>
      <c r="AJ88" s="72">
        <v>0.4263736541</v>
      </c>
      <c r="AK88" s="72">
        <v>4.3169709399999999E-2</v>
      </c>
      <c r="AL88" s="72">
        <v>6.0529649512999999</v>
      </c>
      <c r="AM88" s="72">
        <v>0.50943041769999997</v>
      </c>
      <c r="AN88" s="72">
        <v>3.5204375000000001E-3</v>
      </c>
      <c r="AO88" s="72">
        <v>0</v>
      </c>
      <c r="AP88" s="72">
        <v>4.6597843737</v>
      </c>
      <c r="AQ88" s="72">
        <v>0</v>
      </c>
      <c r="AR88" s="72">
        <v>0</v>
      </c>
      <c r="AS88" s="72">
        <v>0.88022972229999996</v>
      </c>
      <c r="AT88" s="72">
        <v>10.866580791000001</v>
      </c>
      <c r="AU88" s="72">
        <v>1.8713596131000001</v>
      </c>
      <c r="AV88" s="72">
        <v>3.5523026399999998E-2</v>
      </c>
      <c r="AW88" s="72">
        <v>0</v>
      </c>
      <c r="AX88" s="72">
        <v>1.9670553E-2</v>
      </c>
      <c r="AY88" s="72">
        <v>5.81565837E-2</v>
      </c>
      <c r="AZ88" s="72">
        <v>1.8212886300000002E-2</v>
      </c>
      <c r="BA88" s="72">
        <v>0</v>
      </c>
      <c r="BB88" s="72">
        <v>0</v>
      </c>
      <c r="BC88" s="72">
        <v>0</v>
      </c>
      <c r="BD88" s="72">
        <v>4.4614254499999999E-2</v>
      </c>
      <c r="BE88" s="72">
        <v>0</v>
      </c>
      <c r="BF88" s="72">
        <v>0.17335793150000001</v>
      </c>
      <c r="BG88" s="72">
        <v>0</v>
      </c>
      <c r="BH88" s="72">
        <v>0</v>
      </c>
      <c r="BI88" s="72">
        <v>0.51909352679999998</v>
      </c>
      <c r="BJ88" s="72">
        <v>3.6319723775999999</v>
      </c>
      <c r="BK88" s="72">
        <v>9.8632986399999997E-2</v>
      </c>
      <c r="BL88" s="72">
        <v>4.3906045091000001</v>
      </c>
      <c r="BM88" s="72">
        <v>5.3825425000000003E-3</v>
      </c>
      <c r="BN88" s="72">
        <v>61.064169907</v>
      </c>
      <c r="BO88" s="72">
        <v>3.6953612914999998</v>
      </c>
      <c r="BP88" s="72">
        <v>0.98422921870000002</v>
      </c>
      <c r="BQ88" s="72">
        <v>21.757630680999998</v>
      </c>
      <c r="BR88" s="72">
        <v>0.17522857250000001</v>
      </c>
      <c r="BS88" s="72">
        <v>0</v>
      </c>
      <c r="BT88" s="72">
        <v>0.31284533650000002</v>
      </c>
      <c r="BU88" s="72">
        <v>16.902563783000002</v>
      </c>
      <c r="BV88" s="72">
        <v>2.2181171755000002</v>
      </c>
      <c r="BW88" s="72">
        <v>0.3513773053</v>
      </c>
      <c r="BX88" s="72">
        <v>7.8629448594999998</v>
      </c>
      <c r="BY88" s="72">
        <v>0.16172374119999999</v>
      </c>
      <c r="BZ88" s="72">
        <v>1.0122821086</v>
      </c>
      <c r="CA88" s="72">
        <v>0.75046120940000005</v>
      </c>
      <c r="CB88" s="72">
        <v>0.30816265069999998</v>
      </c>
      <c r="CC88" s="72">
        <v>0</v>
      </c>
      <c r="CD88" s="72">
        <v>0</v>
      </c>
      <c r="CE88" s="72">
        <v>0.66599927640000001</v>
      </c>
      <c r="CF88" s="72">
        <v>0</v>
      </c>
      <c r="CG88" s="72">
        <v>0.9667091874</v>
      </c>
      <c r="CH88" s="72">
        <v>4.3484569799999997E-2</v>
      </c>
      <c r="CI88" s="72">
        <v>0.28101399490000001</v>
      </c>
      <c r="CJ88" s="72">
        <v>2.5752644515999998</v>
      </c>
      <c r="CK88" s="72">
        <v>0</v>
      </c>
      <c r="CL88" s="72">
        <v>3.8770493900000001E-2</v>
      </c>
      <c r="CM88" s="72">
        <v>0.73930634260000005</v>
      </c>
      <c r="CN88" s="72">
        <v>0.43678885519999999</v>
      </c>
      <c r="CO88" s="72">
        <v>0.2354734795</v>
      </c>
      <c r="CP88" s="72">
        <v>6.7044007899999994E-2</v>
      </c>
      <c r="CQ88" s="72">
        <v>8.8531811637000004</v>
      </c>
      <c r="CR88" s="72">
        <v>6.9745067254000004</v>
      </c>
      <c r="CS88" s="72">
        <v>0</v>
      </c>
      <c r="CT88" s="72">
        <v>0.46598108069999999</v>
      </c>
      <c r="CU88" s="72">
        <v>1.4024457092</v>
      </c>
      <c r="CV88" s="72">
        <v>1.02476485E-2</v>
      </c>
      <c r="CW88" s="72">
        <v>81.745777962999995</v>
      </c>
      <c r="CX88" s="72">
        <v>1.1096456803000001</v>
      </c>
      <c r="CY88" s="72">
        <v>9.6976283705000004</v>
      </c>
      <c r="CZ88" s="72">
        <v>17.078012742999999</v>
      </c>
      <c r="DA88" s="72">
        <v>12.216156707</v>
      </c>
      <c r="DB88" s="72">
        <v>7.4528720999000004</v>
      </c>
      <c r="DC88" s="72">
        <v>14.748586271000001</v>
      </c>
      <c r="DD88" s="72">
        <v>8.3722023828999994</v>
      </c>
      <c r="DE88" s="72">
        <v>5.2747461172000003</v>
      </c>
      <c r="DF88" s="72">
        <v>4.0534935945999999</v>
      </c>
      <c r="DG88" s="72">
        <v>0.79191133970000005</v>
      </c>
      <c r="DH88" s="72">
        <v>0.95052265670000002</v>
      </c>
      <c r="DI88" s="72">
        <v>19.104616922999998</v>
      </c>
      <c r="DJ88" s="72">
        <v>2.3438676986</v>
      </c>
      <c r="DK88" s="72">
        <v>16.760749224000001</v>
      </c>
    </row>
    <row r="89" spans="2:115" x14ac:dyDescent="0.3">
      <c r="B89" s="27" t="str">
        <f t="shared" si="2"/>
        <v>08</v>
      </c>
      <c r="C89" s="39" t="s">
        <v>185</v>
      </c>
      <c r="D89" s="39" t="s">
        <v>186</v>
      </c>
      <c r="E89" s="49">
        <v>2</v>
      </c>
      <c r="F89" s="49"/>
      <c r="H89" s="27" t="s">
        <v>131</v>
      </c>
      <c r="I89" s="39" t="s">
        <v>132</v>
      </c>
      <c r="J89" s="39">
        <v>31</v>
      </c>
      <c r="K89" s="75">
        <v>850</v>
      </c>
      <c r="L89" s="75">
        <v>9257.0366159999994</v>
      </c>
      <c r="M89" s="75">
        <v>30.058823529000001</v>
      </c>
      <c r="N89" s="75">
        <v>647.13948097000002</v>
      </c>
      <c r="O89" s="75">
        <v>1.9846366127999999</v>
      </c>
      <c r="P89" s="75">
        <v>196.39289221999999</v>
      </c>
      <c r="Q89" s="75">
        <v>0.141166085</v>
      </c>
      <c r="R89" s="75">
        <v>5.5353780800000002E-2</v>
      </c>
      <c r="S89" s="75">
        <v>121.225902</v>
      </c>
      <c r="T89" s="75">
        <v>2.1321064367</v>
      </c>
      <c r="U89" s="75">
        <v>4.4566607259</v>
      </c>
      <c r="V89" s="75">
        <v>68.996951600000003</v>
      </c>
      <c r="W89" s="75">
        <v>0</v>
      </c>
      <c r="X89" s="75">
        <v>61.343058857999999</v>
      </c>
      <c r="Y89" s="75">
        <v>3.1140330398999998</v>
      </c>
      <c r="Z89" s="75">
        <v>169.88150633999999</v>
      </c>
      <c r="AA89" s="75">
        <v>14.864551992999999</v>
      </c>
      <c r="AB89" s="75">
        <v>0.32109673919999998</v>
      </c>
      <c r="AC89" s="75">
        <v>2.2295645384</v>
      </c>
      <c r="AD89" s="75">
        <v>0</v>
      </c>
      <c r="AE89" s="75">
        <v>3402.2031158999998</v>
      </c>
      <c r="AF89" s="75">
        <v>2086.3583935000001</v>
      </c>
      <c r="AG89" s="75">
        <v>692.73537994000003</v>
      </c>
      <c r="AH89" s="75">
        <v>584.81843074999995</v>
      </c>
      <c r="AI89" s="75">
        <v>15.925516992</v>
      </c>
      <c r="AJ89" s="75">
        <v>21.183086091</v>
      </c>
      <c r="AK89" s="75">
        <v>1.1823085759</v>
      </c>
      <c r="AL89" s="75">
        <v>42.146978435000001</v>
      </c>
      <c r="AM89" s="75">
        <v>10.527991987</v>
      </c>
      <c r="AN89" s="75">
        <v>25.523219193999999</v>
      </c>
      <c r="AO89" s="75">
        <v>0</v>
      </c>
      <c r="AP89" s="75">
        <v>6.0957672546000001</v>
      </c>
      <c r="AQ89" s="75">
        <v>0</v>
      </c>
      <c r="AR89" s="75">
        <v>0</v>
      </c>
      <c r="AS89" s="75">
        <v>0</v>
      </c>
      <c r="AT89" s="75">
        <v>142.31235587</v>
      </c>
      <c r="AU89" s="75">
        <v>24.121816799000001</v>
      </c>
      <c r="AV89" s="75">
        <v>1.7697096995999999</v>
      </c>
      <c r="AW89" s="75">
        <v>0</v>
      </c>
      <c r="AX89" s="75">
        <v>0</v>
      </c>
      <c r="AY89" s="75">
        <v>3.2456319682000001</v>
      </c>
      <c r="AZ89" s="75">
        <v>0</v>
      </c>
      <c r="BA89" s="75">
        <v>0</v>
      </c>
      <c r="BB89" s="75">
        <v>0</v>
      </c>
      <c r="BC89" s="75">
        <v>0</v>
      </c>
      <c r="BD89" s="75">
        <v>1.9372945610000001</v>
      </c>
      <c r="BE89" s="75">
        <v>0</v>
      </c>
      <c r="BF89" s="75">
        <v>3.3010255875999999</v>
      </c>
      <c r="BG89" s="75">
        <v>0</v>
      </c>
      <c r="BH89" s="75">
        <v>0</v>
      </c>
      <c r="BI89" s="75">
        <v>5.9547667923000001</v>
      </c>
      <c r="BJ89" s="75">
        <v>6.6700272047000002</v>
      </c>
      <c r="BK89" s="75">
        <v>0.81347334859999998</v>
      </c>
      <c r="BL89" s="75">
        <v>94.457042389999998</v>
      </c>
      <c r="BM89" s="75">
        <v>4.1567517300000002E-2</v>
      </c>
      <c r="BN89" s="75">
        <v>1166.4565224999999</v>
      </c>
      <c r="BO89" s="75">
        <v>38.526971349999997</v>
      </c>
      <c r="BP89" s="75">
        <v>24.111598527000002</v>
      </c>
      <c r="BQ89" s="75">
        <v>578.52256827999997</v>
      </c>
      <c r="BR89" s="75">
        <v>4.8974757579999997</v>
      </c>
      <c r="BS89" s="75">
        <v>0</v>
      </c>
      <c r="BT89" s="75">
        <v>9.7612109547999992</v>
      </c>
      <c r="BU89" s="75">
        <v>343.13097013999999</v>
      </c>
      <c r="BV89" s="75">
        <v>12.950279026</v>
      </c>
      <c r="BW89" s="75">
        <v>2.2007387029999999</v>
      </c>
      <c r="BX89" s="75">
        <v>69.303551464999998</v>
      </c>
      <c r="BY89" s="75">
        <v>16.421594271</v>
      </c>
      <c r="BZ89" s="75">
        <v>0</v>
      </c>
      <c r="CA89" s="75">
        <v>24.839554759999999</v>
      </c>
      <c r="CB89" s="75">
        <v>0</v>
      </c>
      <c r="CC89" s="75">
        <v>4.4092480034000001</v>
      </c>
      <c r="CD89" s="75">
        <v>0.27729567519999998</v>
      </c>
      <c r="CE89" s="75">
        <v>0</v>
      </c>
      <c r="CF89" s="75">
        <v>0</v>
      </c>
      <c r="CG89" s="75">
        <v>4.9887639193000002</v>
      </c>
      <c r="CH89" s="75">
        <v>0</v>
      </c>
      <c r="CI89" s="75">
        <v>8.3210086160000003</v>
      </c>
      <c r="CJ89" s="75">
        <v>23.793693013999999</v>
      </c>
      <c r="CK89" s="75">
        <v>0</v>
      </c>
      <c r="CL89" s="75">
        <v>0</v>
      </c>
      <c r="CM89" s="75">
        <v>76.329537919000003</v>
      </c>
      <c r="CN89" s="75">
        <v>29.708269120000001</v>
      </c>
      <c r="CO89" s="75">
        <v>42.006241447000001</v>
      </c>
      <c r="CP89" s="75">
        <v>4.6150273516000002</v>
      </c>
      <c r="CQ89" s="75">
        <v>120.65985707</v>
      </c>
      <c r="CR89" s="75">
        <v>100.05197247</v>
      </c>
      <c r="CS89" s="75">
        <v>1.5370848E-3</v>
      </c>
      <c r="CT89" s="75">
        <v>8.0039485525000007</v>
      </c>
      <c r="CU89" s="75">
        <v>12.234016524999999</v>
      </c>
      <c r="CV89" s="75">
        <v>0.3683824396</v>
      </c>
      <c r="CW89" s="75">
        <v>3659.7887673999999</v>
      </c>
      <c r="CX89" s="75">
        <v>138.13980724999999</v>
      </c>
      <c r="CY89" s="75">
        <v>691.33802722999997</v>
      </c>
      <c r="CZ89" s="75">
        <v>869.60005894000005</v>
      </c>
      <c r="DA89" s="75">
        <v>679.64441800999998</v>
      </c>
      <c r="DB89" s="75">
        <v>78.213525406000002</v>
      </c>
      <c r="DC89" s="75">
        <v>524.32155823999994</v>
      </c>
      <c r="DD89" s="75">
        <v>324.54333822000001</v>
      </c>
      <c r="DE89" s="75">
        <v>208.92291126000001</v>
      </c>
      <c r="DF89" s="75">
        <v>30.406190692999999</v>
      </c>
      <c r="DG89" s="75">
        <v>16.992902354000002</v>
      </c>
      <c r="DH89" s="75">
        <v>97.666029778999999</v>
      </c>
      <c r="DI89" s="75">
        <v>1056.2588026000001</v>
      </c>
      <c r="DJ89" s="75">
        <v>37.199747733999999</v>
      </c>
      <c r="DK89" s="75">
        <v>1019.0590549</v>
      </c>
    </row>
    <row r="90" spans="2:115" x14ac:dyDescent="0.3">
      <c r="B90" s="28" t="str">
        <f t="shared" si="2"/>
        <v>08</v>
      </c>
      <c r="C90" s="37" t="s">
        <v>187</v>
      </c>
      <c r="D90" s="37" t="s">
        <v>188</v>
      </c>
      <c r="E90" s="48">
        <v>1</v>
      </c>
      <c r="F90" s="48"/>
      <c r="H90" s="28" t="s">
        <v>133</v>
      </c>
      <c r="I90" s="37" t="s">
        <v>134</v>
      </c>
      <c r="J90" s="37">
        <v>38</v>
      </c>
      <c r="K90" s="72">
        <v>2069</v>
      </c>
      <c r="L90" s="72">
        <v>16707.114483000001</v>
      </c>
      <c r="M90" s="72">
        <v>46.966173386999998</v>
      </c>
      <c r="N90" s="72">
        <v>872.18414691999999</v>
      </c>
      <c r="O90" s="72">
        <v>39.407432741999997</v>
      </c>
      <c r="P90" s="72">
        <v>79.038590424000006</v>
      </c>
      <c r="Q90" s="72">
        <v>0.1882712554</v>
      </c>
      <c r="R90" s="72">
        <v>0.20754848679999999</v>
      </c>
      <c r="S90" s="72">
        <v>260.38018302</v>
      </c>
      <c r="T90" s="72">
        <v>0</v>
      </c>
      <c r="U90" s="72">
        <v>94.632975267999996</v>
      </c>
      <c r="V90" s="72">
        <v>88.776919176000007</v>
      </c>
      <c r="W90" s="72">
        <v>0</v>
      </c>
      <c r="X90" s="72">
        <v>25.196243817999999</v>
      </c>
      <c r="Y90" s="72">
        <v>1.3439459999999999E-4</v>
      </c>
      <c r="Z90" s="72">
        <v>157.07345140999999</v>
      </c>
      <c r="AA90" s="72">
        <v>8.7181507507999996</v>
      </c>
      <c r="AB90" s="72">
        <v>115.87049983999999</v>
      </c>
      <c r="AC90" s="72">
        <v>0.54711938449999997</v>
      </c>
      <c r="AD90" s="72">
        <v>2.1466269414000001</v>
      </c>
      <c r="AE90" s="72">
        <v>7787.7350116999996</v>
      </c>
      <c r="AF90" s="72">
        <v>5182.7312082999997</v>
      </c>
      <c r="AG90" s="72">
        <v>1228.4889353000001</v>
      </c>
      <c r="AH90" s="72">
        <v>1273.4309215000001</v>
      </c>
      <c r="AI90" s="72">
        <v>21.736117696000001</v>
      </c>
      <c r="AJ90" s="72">
        <v>78.814122859999998</v>
      </c>
      <c r="AK90" s="72">
        <v>2.5337061556</v>
      </c>
      <c r="AL90" s="72">
        <v>193.87242112000001</v>
      </c>
      <c r="AM90" s="72">
        <v>69.086956247000003</v>
      </c>
      <c r="AN90" s="72">
        <v>59.398765969999999</v>
      </c>
      <c r="AO90" s="72">
        <v>0</v>
      </c>
      <c r="AP90" s="72">
        <v>65.386698902999996</v>
      </c>
      <c r="AQ90" s="72">
        <v>0</v>
      </c>
      <c r="AR90" s="72">
        <v>0</v>
      </c>
      <c r="AS90" s="72">
        <v>0</v>
      </c>
      <c r="AT90" s="72">
        <v>336.79103643000002</v>
      </c>
      <c r="AU90" s="72">
        <v>39.395817426000001</v>
      </c>
      <c r="AV90" s="72">
        <v>0.14922235910000001</v>
      </c>
      <c r="AW90" s="72">
        <v>0</v>
      </c>
      <c r="AX90" s="72">
        <v>1.6041634923999999</v>
      </c>
      <c r="AY90" s="72">
        <v>4.6446299455000002</v>
      </c>
      <c r="AZ90" s="72">
        <v>5.0037863559</v>
      </c>
      <c r="BA90" s="72">
        <v>58.706180979000003</v>
      </c>
      <c r="BB90" s="72">
        <v>34.871159609999999</v>
      </c>
      <c r="BC90" s="72">
        <v>0</v>
      </c>
      <c r="BD90" s="72">
        <v>0.79409398720000002</v>
      </c>
      <c r="BE90" s="72">
        <v>0.2091844749</v>
      </c>
      <c r="BF90" s="72">
        <v>5.02592953</v>
      </c>
      <c r="BG90" s="72">
        <v>0</v>
      </c>
      <c r="BH90" s="72">
        <v>0.84433068150000001</v>
      </c>
      <c r="BI90" s="72">
        <v>5.9171681171000001</v>
      </c>
      <c r="BJ90" s="72">
        <v>55.811256010999998</v>
      </c>
      <c r="BK90" s="72">
        <v>0.22616852239999999</v>
      </c>
      <c r="BL90" s="72">
        <v>123.58794493000001</v>
      </c>
      <c r="BM90" s="72">
        <v>0</v>
      </c>
      <c r="BN90" s="72">
        <v>1834.3027301</v>
      </c>
      <c r="BO90" s="72">
        <v>80.793619719000006</v>
      </c>
      <c r="BP90" s="72">
        <v>23.930281571999998</v>
      </c>
      <c r="BQ90" s="72">
        <v>937.73718828999995</v>
      </c>
      <c r="BR90" s="72">
        <v>13.188971130000001</v>
      </c>
      <c r="BS90" s="72">
        <v>0</v>
      </c>
      <c r="BT90" s="72">
        <v>18.532069978999999</v>
      </c>
      <c r="BU90" s="72">
        <v>349.15925693999998</v>
      </c>
      <c r="BV90" s="72">
        <v>23.136293501000001</v>
      </c>
      <c r="BW90" s="72">
        <v>5.4261576549999999</v>
      </c>
      <c r="BX90" s="72">
        <v>66.587486362000007</v>
      </c>
      <c r="BY90" s="72">
        <v>22.108675391999999</v>
      </c>
      <c r="BZ90" s="72">
        <v>53.817962225000002</v>
      </c>
      <c r="CA90" s="72">
        <v>76.663629303999997</v>
      </c>
      <c r="CB90" s="72">
        <v>27.762959843000001</v>
      </c>
      <c r="CC90" s="72">
        <v>33.015315884000003</v>
      </c>
      <c r="CD90" s="72">
        <v>0</v>
      </c>
      <c r="CE90" s="72">
        <v>0.60227335510000002</v>
      </c>
      <c r="CF90" s="72">
        <v>0</v>
      </c>
      <c r="CG90" s="72">
        <v>31.008110577</v>
      </c>
      <c r="CH90" s="72">
        <v>0</v>
      </c>
      <c r="CI90" s="72">
        <v>2.7393644144999998</v>
      </c>
      <c r="CJ90" s="72">
        <v>32.955091582999998</v>
      </c>
      <c r="CK90" s="72">
        <v>0</v>
      </c>
      <c r="CL90" s="72">
        <v>35.138022378999999</v>
      </c>
      <c r="CM90" s="72">
        <v>53.141568307999997</v>
      </c>
      <c r="CN90" s="72">
        <v>36.828264490999999</v>
      </c>
      <c r="CO90" s="72">
        <v>14.010160101</v>
      </c>
      <c r="CP90" s="72">
        <v>2.3031437167000002</v>
      </c>
      <c r="CQ90" s="72">
        <v>269.06992117999999</v>
      </c>
      <c r="CR90" s="72">
        <v>195.0058196</v>
      </c>
      <c r="CS90" s="72">
        <v>4.2700207999999996E-3</v>
      </c>
      <c r="CT90" s="72">
        <v>32.212065340000002</v>
      </c>
      <c r="CU90" s="72">
        <v>40.394792399000004</v>
      </c>
      <c r="CV90" s="72">
        <v>1.4529738273999999</v>
      </c>
      <c r="CW90" s="72">
        <v>5360.0176472000003</v>
      </c>
      <c r="CX90" s="72">
        <v>216.89797922</v>
      </c>
      <c r="CY90" s="72">
        <v>998.72722495999994</v>
      </c>
      <c r="CZ90" s="72">
        <v>1227.2699058999999</v>
      </c>
      <c r="DA90" s="72">
        <v>882.83896040000002</v>
      </c>
      <c r="DB90" s="72">
        <v>52.588312799000001</v>
      </c>
      <c r="DC90" s="72">
        <v>910.74208266000005</v>
      </c>
      <c r="DD90" s="72">
        <v>591.48195969999995</v>
      </c>
      <c r="DE90" s="72">
        <v>307.24009340999999</v>
      </c>
      <c r="DF90" s="72">
        <v>62.085689539999997</v>
      </c>
      <c r="DG90" s="72">
        <v>63.306689116999998</v>
      </c>
      <c r="DH90" s="72">
        <v>46.838749518</v>
      </c>
      <c r="DI90" s="72">
        <v>1434.9284018999999</v>
      </c>
      <c r="DJ90" s="72">
        <v>187.68367208999999</v>
      </c>
      <c r="DK90" s="72">
        <v>1247.2447298</v>
      </c>
    </row>
    <row r="91" spans="2:115" x14ac:dyDescent="0.3">
      <c r="B91" s="27" t="str">
        <f t="shared" si="2"/>
        <v>08</v>
      </c>
      <c r="C91" s="39" t="s">
        <v>189</v>
      </c>
      <c r="D91" s="39" t="s">
        <v>190</v>
      </c>
      <c r="E91" s="49">
        <v>1</v>
      </c>
      <c r="F91" s="49"/>
      <c r="H91" s="27" t="s">
        <v>499</v>
      </c>
      <c r="I91" s="39" t="s">
        <v>500</v>
      </c>
      <c r="J91" s="39" t="s">
        <v>436</v>
      </c>
      <c r="K91" s="75">
        <v>4303</v>
      </c>
      <c r="L91" s="75">
        <v>310.30097103999998</v>
      </c>
      <c r="M91" s="75" t="s">
        <v>436</v>
      </c>
      <c r="N91" s="75">
        <v>6.5899198665999998</v>
      </c>
      <c r="O91" s="75">
        <v>4.8675412808000003</v>
      </c>
      <c r="P91" s="75">
        <v>0.29776330350000002</v>
      </c>
      <c r="Q91" s="75">
        <v>0</v>
      </c>
      <c r="R91" s="75">
        <v>0</v>
      </c>
      <c r="S91" s="75">
        <v>1.2031006909999999</v>
      </c>
      <c r="T91" s="75">
        <v>0</v>
      </c>
      <c r="U91" s="75">
        <v>5.6737831000000004E-3</v>
      </c>
      <c r="V91" s="75">
        <v>6.7345761300000001E-2</v>
      </c>
      <c r="W91" s="75">
        <v>0</v>
      </c>
      <c r="X91" s="75">
        <v>9.9457055200000005E-2</v>
      </c>
      <c r="Y91" s="75">
        <v>2.6718000000000001E-5</v>
      </c>
      <c r="Z91" s="75">
        <v>1.4597960000000001E-4</v>
      </c>
      <c r="AA91" s="75">
        <v>4.8609822499999997E-2</v>
      </c>
      <c r="AB91" s="75">
        <v>0</v>
      </c>
      <c r="AC91" s="75">
        <v>2.554716E-4</v>
      </c>
      <c r="AD91" s="75">
        <v>0</v>
      </c>
      <c r="AE91" s="75">
        <v>99.709199147000007</v>
      </c>
      <c r="AF91" s="75">
        <v>44.442576195000001</v>
      </c>
      <c r="AG91" s="75">
        <v>31.467844544999998</v>
      </c>
      <c r="AH91" s="75">
        <v>23.181656580999999</v>
      </c>
      <c r="AI91" s="75">
        <v>0.30300111959999998</v>
      </c>
      <c r="AJ91" s="75">
        <v>0.31200556699999998</v>
      </c>
      <c r="AK91" s="75">
        <v>2.1151390999999999E-3</v>
      </c>
      <c r="AL91" s="75">
        <v>0.17429403469999999</v>
      </c>
      <c r="AM91" s="75">
        <v>5.1417898900000002E-2</v>
      </c>
      <c r="AN91" s="75">
        <v>0</v>
      </c>
      <c r="AO91" s="75">
        <v>0</v>
      </c>
      <c r="AP91" s="75">
        <v>0.1228761357</v>
      </c>
      <c r="AQ91" s="75">
        <v>0</v>
      </c>
      <c r="AR91" s="75">
        <v>0</v>
      </c>
      <c r="AS91" s="75">
        <v>0</v>
      </c>
      <c r="AT91" s="75">
        <v>10.340232197000001</v>
      </c>
      <c r="AU91" s="75">
        <v>3.7129614740000001</v>
      </c>
      <c r="AV91" s="75">
        <v>0</v>
      </c>
      <c r="AW91" s="75">
        <v>5.2569990999999996E-3</v>
      </c>
      <c r="AX91" s="75">
        <v>0.16983233950000001</v>
      </c>
      <c r="AY91" s="75">
        <v>2.902971E-4</v>
      </c>
      <c r="AZ91" s="75">
        <v>0</v>
      </c>
      <c r="BA91" s="75">
        <v>0</v>
      </c>
      <c r="BB91" s="75">
        <v>0</v>
      </c>
      <c r="BC91" s="75">
        <v>0</v>
      </c>
      <c r="BD91" s="75">
        <v>3.5602207900000002E-2</v>
      </c>
      <c r="BE91" s="75">
        <v>1.31142667E-2</v>
      </c>
      <c r="BF91" s="75">
        <v>0</v>
      </c>
      <c r="BG91" s="75">
        <v>0</v>
      </c>
      <c r="BH91" s="75">
        <v>3.8906898E-3</v>
      </c>
      <c r="BI91" s="75">
        <v>0.26383118999999999</v>
      </c>
      <c r="BJ91" s="75">
        <v>1.0005150657999999</v>
      </c>
      <c r="BK91" s="75">
        <v>0.39009331000000003</v>
      </c>
      <c r="BL91" s="75">
        <v>4.7222788419999997</v>
      </c>
      <c r="BM91" s="75">
        <v>2.25655154E-2</v>
      </c>
      <c r="BN91" s="75">
        <v>89.706942905000005</v>
      </c>
      <c r="BO91" s="75">
        <v>9.3765978083999997</v>
      </c>
      <c r="BP91" s="75">
        <v>2.0158080654999999</v>
      </c>
      <c r="BQ91" s="75">
        <v>15.449394423999999</v>
      </c>
      <c r="BR91" s="75">
        <v>11.521473249</v>
      </c>
      <c r="BS91" s="75">
        <v>1.1116565591000001</v>
      </c>
      <c r="BT91" s="75">
        <v>0.51240484850000001</v>
      </c>
      <c r="BU91" s="75">
        <v>16.048870351000001</v>
      </c>
      <c r="BV91" s="75">
        <v>7.5386717849</v>
      </c>
      <c r="BW91" s="75">
        <v>1.6594537229999999</v>
      </c>
      <c r="BX91" s="75">
        <v>8.4954843385000007</v>
      </c>
      <c r="BY91" s="75">
        <v>0.13750772720000001</v>
      </c>
      <c r="BZ91" s="75">
        <v>6.5535537208000001</v>
      </c>
      <c r="CA91" s="75">
        <v>1.7571603867000001</v>
      </c>
      <c r="CB91" s="75">
        <v>4.8134975860999996</v>
      </c>
      <c r="CC91" s="75">
        <v>1.8543955099999999E-2</v>
      </c>
      <c r="CD91" s="75">
        <v>0</v>
      </c>
      <c r="CE91" s="75">
        <v>0.26184409720000001</v>
      </c>
      <c r="CF91" s="75">
        <v>6.9704123300000004E-2</v>
      </c>
      <c r="CG91" s="75">
        <v>0.72771555939999999</v>
      </c>
      <c r="CH91" s="75">
        <v>0</v>
      </c>
      <c r="CI91" s="75">
        <v>8.5433416900000003E-2</v>
      </c>
      <c r="CJ91" s="75">
        <v>0.86640380080000001</v>
      </c>
      <c r="CK91" s="75">
        <v>0</v>
      </c>
      <c r="CL91" s="75">
        <v>0.68576338010000004</v>
      </c>
      <c r="CM91" s="75">
        <v>1.1598129315000001</v>
      </c>
      <c r="CN91" s="75">
        <v>0.1446794388</v>
      </c>
      <c r="CO91" s="75">
        <v>0.88856962569999998</v>
      </c>
      <c r="CP91" s="75">
        <v>0.1265638671</v>
      </c>
      <c r="CQ91" s="75">
        <v>2.8908881932999999</v>
      </c>
      <c r="CR91" s="75">
        <v>2.2211971665000001</v>
      </c>
      <c r="CS91" s="75">
        <v>0</v>
      </c>
      <c r="CT91" s="75">
        <v>0.28097943879999998</v>
      </c>
      <c r="CU91" s="75">
        <v>0.38871158810000001</v>
      </c>
      <c r="CV91" s="75">
        <v>0</v>
      </c>
      <c r="CW91" s="75">
        <v>99.729681763000002</v>
      </c>
      <c r="CX91" s="75">
        <v>1.1645255416</v>
      </c>
      <c r="CY91" s="75">
        <v>11.166686092000001</v>
      </c>
      <c r="CZ91" s="75">
        <v>25.059228091000001</v>
      </c>
      <c r="DA91" s="75">
        <v>18.012773901999999</v>
      </c>
      <c r="DB91" s="75">
        <v>8.5846582061000003</v>
      </c>
      <c r="DC91" s="75">
        <v>13.671094783999999</v>
      </c>
      <c r="DD91" s="75">
        <v>9.3564726182999998</v>
      </c>
      <c r="DE91" s="75">
        <v>6.6211494459000004</v>
      </c>
      <c r="DF91" s="75">
        <v>4.1803573169000003</v>
      </c>
      <c r="DG91" s="75">
        <v>1.6117248310000001</v>
      </c>
      <c r="DH91" s="75">
        <v>0.30101093429999998</v>
      </c>
      <c r="DI91" s="75">
        <v>19.873483883999999</v>
      </c>
      <c r="DJ91" s="75">
        <v>3.6887063196000001</v>
      </c>
      <c r="DK91" s="75">
        <v>16.184777564000001</v>
      </c>
    </row>
    <row r="92" spans="2:115" x14ac:dyDescent="0.3">
      <c r="B92" s="28" t="str">
        <f t="shared" si="2"/>
        <v>08</v>
      </c>
      <c r="C92" s="37" t="s">
        <v>191</v>
      </c>
      <c r="D92" s="37" t="s">
        <v>192</v>
      </c>
      <c r="E92" s="48">
        <v>3</v>
      </c>
      <c r="F92" s="48"/>
      <c r="H92" s="28" t="s">
        <v>501</v>
      </c>
      <c r="I92" s="37" t="s">
        <v>502</v>
      </c>
      <c r="J92" s="37">
        <v>49</v>
      </c>
      <c r="K92" s="72">
        <v>1909</v>
      </c>
      <c r="L92" s="72">
        <v>17155.577676000001</v>
      </c>
      <c r="M92" s="72">
        <v>33.812698412000003</v>
      </c>
      <c r="N92" s="72">
        <v>987.39558255999998</v>
      </c>
      <c r="O92" s="72">
        <v>104.97558689</v>
      </c>
      <c r="P92" s="72">
        <v>243.52595509</v>
      </c>
      <c r="Q92" s="72">
        <v>0.18652126420000001</v>
      </c>
      <c r="R92" s="72">
        <v>0</v>
      </c>
      <c r="S92" s="72">
        <v>442.31641612999999</v>
      </c>
      <c r="T92" s="72">
        <v>0.57320608250000005</v>
      </c>
      <c r="U92" s="72">
        <v>65.937798141000002</v>
      </c>
      <c r="V92" s="72">
        <v>36.949338294</v>
      </c>
      <c r="W92" s="72">
        <v>0</v>
      </c>
      <c r="X92" s="72">
        <v>18.723100585000001</v>
      </c>
      <c r="Y92" s="72">
        <v>0</v>
      </c>
      <c r="Z92" s="72">
        <v>54.182886273999998</v>
      </c>
      <c r="AA92" s="72">
        <v>20.024773806999999</v>
      </c>
      <c r="AB92" s="72">
        <v>0</v>
      </c>
      <c r="AC92" s="72">
        <v>0</v>
      </c>
      <c r="AD92" s="72">
        <v>0</v>
      </c>
      <c r="AE92" s="72">
        <v>9206.5596605999999</v>
      </c>
      <c r="AF92" s="72">
        <v>6312.9195087999997</v>
      </c>
      <c r="AG92" s="72">
        <v>1276.0586151</v>
      </c>
      <c r="AH92" s="72">
        <v>1454.1858471999999</v>
      </c>
      <c r="AI92" s="72">
        <v>91.292724601000003</v>
      </c>
      <c r="AJ92" s="72">
        <v>71.179765149000005</v>
      </c>
      <c r="AK92" s="72">
        <v>0.92319981600000001</v>
      </c>
      <c r="AL92" s="72">
        <v>4.1390110578000003</v>
      </c>
      <c r="AM92" s="72">
        <v>4.1390110578000003</v>
      </c>
      <c r="AN92" s="72">
        <v>0</v>
      </c>
      <c r="AO92" s="72">
        <v>0</v>
      </c>
      <c r="AP92" s="72">
        <v>0</v>
      </c>
      <c r="AQ92" s="72">
        <v>0</v>
      </c>
      <c r="AR92" s="72">
        <v>0</v>
      </c>
      <c r="AS92" s="72">
        <v>0</v>
      </c>
      <c r="AT92" s="72">
        <v>158.23789429000001</v>
      </c>
      <c r="AU92" s="72">
        <v>20.367835045</v>
      </c>
      <c r="AV92" s="72">
        <v>0</v>
      </c>
      <c r="AW92" s="72">
        <v>0</v>
      </c>
      <c r="AX92" s="72">
        <v>2.18337568E-2</v>
      </c>
      <c r="AY92" s="72">
        <v>0</v>
      </c>
      <c r="AZ92" s="72">
        <v>0</v>
      </c>
      <c r="BA92" s="72">
        <v>0</v>
      </c>
      <c r="BB92" s="72">
        <v>0</v>
      </c>
      <c r="BC92" s="72">
        <v>0</v>
      </c>
      <c r="BD92" s="72">
        <v>0</v>
      </c>
      <c r="BE92" s="72">
        <v>0</v>
      </c>
      <c r="BF92" s="72">
        <v>0</v>
      </c>
      <c r="BG92" s="72">
        <v>0</v>
      </c>
      <c r="BH92" s="72">
        <v>0.5047618975</v>
      </c>
      <c r="BI92" s="72">
        <v>1.6303711686</v>
      </c>
      <c r="BJ92" s="72">
        <v>81.927966334999994</v>
      </c>
      <c r="BK92" s="72">
        <v>7.6298466834000003</v>
      </c>
      <c r="BL92" s="72">
        <v>46.155279403999998</v>
      </c>
      <c r="BM92" s="72">
        <v>0</v>
      </c>
      <c r="BN92" s="72">
        <v>1915.9143534</v>
      </c>
      <c r="BO92" s="72">
        <v>59.203527211000001</v>
      </c>
      <c r="BP92" s="72">
        <v>20.563077028999999</v>
      </c>
      <c r="BQ92" s="72">
        <v>321.26066612</v>
      </c>
      <c r="BR92" s="72">
        <v>150.91281003</v>
      </c>
      <c r="BS92" s="72">
        <v>0</v>
      </c>
      <c r="BT92" s="72">
        <v>5.2916840075999998</v>
      </c>
      <c r="BU92" s="72">
        <v>160.20757628000001</v>
      </c>
      <c r="BV92" s="72">
        <v>130.15364417000001</v>
      </c>
      <c r="BW92" s="72">
        <v>92.701551434999999</v>
      </c>
      <c r="BX92" s="72">
        <v>66.489068171</v>
      </c>
      <c r="BY92" s="72">
        <v>0</v>
      </c>
      <c r="BZ92" s="72">
        <v>80.055042548000003</v>
      </c>
      <c r="CA92" s="72">
        <v>63.304031426999998</v>
      </c>
      <c r="CB92" s="72">
        <v>168.53186699</v>
      </c>
      <c r="CC92" s="72">
        <v>8.8760789090000003</v>
      </c>
      <c r="CD92" s="72">
        <v>0</v>
      </c>
      <c r="CE92" s="72">
        <v>188.27446850000001</v>
      </c>
      <c r="CF92" s="72">
        <v>14.050515069999999</v>
      </c>
      <c r="CG92" s="72">
        <v>38.111628955999997</v>
      </c>
      <c r="CH92" s="72">
        <v>0</v>
      </c>
      <c r="CI92" s="72">
        <v>0</v>
      </c>
      <c r="CJ92" s="72">
        <v>17.974092536000001</v>
      </c>
      <c r="CK92" s="72">
        <v>0</v>
      </c>
      <c r="CL92" s="72">
        <v>329.95302406000002</v>
      </c>
      <c r="CM92" s="72">
        <v>23.048641689</v>
      </c>
      <c r="CN92" s="72">
        <v>1.4513739897</v>
      </c>
      <c r="CO92" s="72">
        <v>1.5803435197</v>
      </c>
      <c r="CP92" s="72">
        <v>20.01692418</v>
      </c>
      <c r="CQ92" s="72">
        <v>217.38542029000001</v>
      </c>
      <c r="CR92" s="72">
        <v>180.79523040999999</v>
      </c>
      <c r="CS92" s="72">
        <v>0</v>
      </c>
      <c r="CT92" s="72">
        <v>12.071689481</v>
      </c>
      <c r="CU92" s="72">
        <v>24.518500395</v>
      </c>
      <c r="CV92" s="72">
        <v>0</v>
      </c>
      <c r="CW92" s="72">
        <v>4642.8971117000001</v>
      </c>
      <c r="CX92" s="72">
        <v>190.71573598000001</v>
      </c>
      <c r="CY92" s="72">
        <v>660.38534701000003</v>
      </c>
      <c r="CZ92" s="72">
        <v>1362.1272994000001</v>
      </c>
      <c r="DA92" s="72">
        <v>977.64769889000002</v>
      </c>
      <c r="DB92" s="72">
        <v>26.922740666999999</v>
      </c>
      <c r="DC92" s="72">
        <v>635.04511490000004</v>
      </c>
      <c r="DD92" s="72">
        <v>450.54411189000001</v>
      </c>
      <c r="DE92" s="72">
        <v>216.76310343</v>
      </c>
      <c r="DF92" s="72">
        <v>62.631452267999997</v>
      </c>
      <c r="DG92" s="72">
        <v>57.565677764999997</v>
      </c>
      <c r="DH92" s="72">
        <v>2.5488294674</v>
      </c>
      <c r="DI92" s="72">
        <v>1253.3140159</v>
      </c>
      <c r="DJ92" s="72">
        <v>303.87528485000001</v>
      </c>
      <c r="DK92" s="72">
        <v>949.43873108000003</v>
      </c>
    </row>
    <row r="93" spans="2:115" x14ac:dyDescent="0.3">
      <c r="B93" s="27" t="str">
        <f t="shared" si="2"/>
        <v>08</v>
      </c>
      <c r="C93" s="39" t="s">
        <v>171</v>
      </c>
      <c r="D93" s="39" t="s">
        <v>172</v>
      </c>
      <c r="E93" s="49">
        <v>8</v>
      </c>
      <c r="F93" s="49"/>
      <c r="H93" s="27" t="s">
        <v>503</v>
      </c>
      <c r="I93" s="39" t="s">
        <v>504</v>
      </c>
      <c r="J93" s="39" t="s">
        <v>436</v>
      </c>
      <c r="K93" s="75">
        <v>6097</v>
      </c>
      <c r="L93" s="75">
        <v>302.93776599</v>
      </c>
      <c r="M93" s="75" t="s">
        <v>436</v>
      </c>
      <c r="N93" s="75">
        <v>49.386335633000002</v>
      </c>
      <c r="O93" s="75">
        <v>42.849101466999997</v>
      </c>
      <c r="P93" s="75">
        <v>0.81737382790000002</v>
      </c>
      <c r="Q93" s="75">
        <v>0</v>
      </c>
      <c r="R93" s="75">
        <v>0</v>
      </c>
      <c r="S93" s="75">
        <v>4.3215033405999996</v>
      </c>
      <c r="T93" s="75">
        <v>0</v>
      </c>
      <c r="U93" s="75">
        <v>0.2559308421</v>
      </c>
      <c r="V93" s="75">
        <v>0.52675304509999998</v>
      </c>
      <c r="W93" s="75">
        <v>0</v>
      </c>
      <c r="X93" s="75">
        <v>3.2418552199999999E-2</v>
      </c>
      <c r="Y93" s="75">
        <v>4.2588546599999999E-2</v>
      </c>
      <c r="Z93" s="75">
        <v>0.48336602020000002</v>
      </c>
      <c r="AA93" s="75">
        <v>2.0126186599999998E-2</v>
      </c>
      <c r="AB93" s="75">
        <v>3.317695E-4</v>
      </c>
      <c r="AC93" s="75">
        <v>3.6842035299999999E-2</v>
      </c>
      <c r="AD93" s="75">
        <v>0</v>
      </c>
      <c r="AE93" s="75">
        <v>61.674596553999997</v>
      </c>
      <c r="AF93" s="75">
        <v>27.805948911000002</v>
      </c>
      <c r="AG93" s="75">
        <v>20.433359859999999</v>
      </c>
      <c r="AH93" s="75">
        <v>12.771909979</v>
      </c>
      <c r="AI93" s="75">
        <v>0.13558115300000001</v>
      </c>
      <c r="AJ93" s="75">
        <v>0.49017244519999997</v>
      </c>
      <c r="AK93" s="75">
        <v>3.7624206100000002E-2</v>
      </c>
      <c r="AL93" s="75">
        <v>9.1023418542000005</v>
      </c>
      <c r="AM93" s="75">
        <v>0.3786060832</v>
      </c>
      <c r="AN93" s="75">
        <v>8.5230170199999997E-2</v>
      </c>
      <c r="AO93" s="75">
        <v>0</v>
      </c>
      <c r="AP93" s="75">
        <v>3.6387922088</v>
      </c>
      <c r="AQ93" s="75">
        <v>0</v>
      </c>
      <c r="AR93" s="75">
        <v>0</v>
      </c>
      <c r="AS93" s="75">
        <v>4.9997133920000003</v>
      </c>
      <c r="AT93" s="75">
        <v>13.129029945999999</v>
      </c>
      <c r="AU93" s="75">
        <v>2.5244013867000001</v>
      </c>
      <c r="AV93" s="75">
        <v>0.20047125369999999</v>
      </c>
      <c r="AW93" s="75">
        <v>4.0431054000000001E-3</v>
      </c>
      <c r="AX93" s="75">
        <v>5.3657724599999998E-2</v>
      </c>
      <c r="AY93" s="75">
        <v>0.32390785039999997</v>
      </c>
      <c r="AZ93" s="75">
        <v>0.13022427710000001</v>
      </c>
      <c r="BA93" s="75">
        <v>1.8607454392</v>
      </c>
      <c r="BB93" s="75">
        <v>0.56353976569999997</v>
      </c>
      <c r="BC93" s="75">
        <v>5.6428033000000002E-2</v>
      </c>
      <c r="BD93" s="75">
        <v>0.55401042310000004</v>
      </c>
      <c r="BE93" s="75">
        <v>7.1177480000000001E-3</v>
      </c>
      <c r="BF93" s="75">
        <v>0.1156518228</v>
      </c>
      <c r="BG93" s="75">
        <v>0</v>
      </c>
      <c r="BH93" s="75">
        <v>2.1253600000000001E-4</v>
      </c>
      <c r="BI93" s="75">
        <v>0.53068293649999998</v>
      </c>
      <c r="BJ93" s="75">
        <v>2.4931717861</v>
      </c>
      <c r="BK93" s="75">
        <v>0.19441887029999999</v>
      </c>
      <c r="BL93" s="75">
        <v>3.5016711260000002</v>
      </c>
      <c r="BM93" s="75">
        <v>1.4673861099999999E-2</v>
      </c>
      <c r="BN93" s="75">
        <v>66.555540504000007</v>
      </c>
      <c r="BO93" s="75">
        <v>8.3646854686999994</v>
      </c>
      <c r="BP93" s="75">
        <v>1.1350218196999999</v>
      </c>
      <c r="BQ93" s="75">
        <v>18.131911862999999</v>
      </c>
      <c r="BR93" s="75">
        <v>2.5648800872000002</v>
      </c>
      <c r="BS93" s="75">
        <v>5.2787576699999998E-2</v>
      </c>
      <c r="BT93" s="75">
        <v>0.17533656310000001</v>
      </c>
      <c r="BU93" s="75">
        <v>15.269190621</v>
      </c>
      <c r="BV93" s="75">
        <v>1.7104350798000001</v>
      </c>
      <c r="BW93" s="75">
        <v>1.5264312916</v>
      </c>
      <c r="BX93" s="75">
        <v>8.3523009567000006</v>
      </c>
      <c r="BY93" s="75">
        <v>0.1795039346</v>
      </c>
      <c r="BZ93" s="75">
        <v>4.4535606200000001E-2</v>
      </c>
      <c r="CA93" s="75">
        <v>1.8678634753000001</v>
      </c>
      <c r="CB93" s="75">
        <v>5.2252933999999999E-3</v>
      </c>
      <c r="CC93" s="75">
        <v>1.9207825500000001E-2</v>
      </c>
      <c r="CD93" s="75">
        <v>0</v>
      </c>
      <c r="CE93" s="75">
        <v>7.2658026000000002E-3</v>
      </c>
      <c r="CF93" s="75">
        <v>0</v>
      </c>
      <c r="CG93" s="75">
        <v>2.7519493121999998</v>
      </c>
      <c r="CH93" s="75">
        <v>0.12586252949999999</v>
      </c>
      <c r="CI93" s="75">
        <v>1.3574087133999999</v>
      </c>
      <c r="CJ93" s="75">
        <v>2.6041472449</v>
      </c>
      <c r="CK93" s="75">
        <v>6.3051399999999999E-4</v>
      </c>
      <c r="CL93" s="75">
        <v>0.30895892559999999</v>
      </c>
      <c r="CM93" s="75">
        <v>1.4635867654000001</v>
      </c>
      <c r="CN93" s="75">
        <v>0.340096911</v>
      </c>
      <c r="CO93" s="75">
        <v>1.0049624091</v>
      </c>
      <c r="CP93" s="75">
        <v>0.11852744530000001</v>
      </c>
      <c r="CQ93" s="75">
        <v>18.001917676000001</v>
      </c>
      <c r="CR93" s="75">
        <v>14.458197709</v>
      </c>
      <c r="CS93" s="75">
        <v>0</v>
      </c>
      <c r="CT93" s="75">
        <v>0.31045367779999999</v>
      </c>
      <c r="CU93" s="75">
        <v>3.2234029882000002</v>
      </c>
      <c r="CV93" s="75">
        <v>9.8633010999999993E-3</v>
      </c>
      <c r="CW93" s="75">
        <v>83.624417058000006</v>
      </c>
      <c r="CX93" s="75">
        <v>1.149101685</v>
      </c>
      <c r="CY93" s="75">
        <v>9.2473706097000008</v>
      </c>
      <c r="CZ93" s="75">
        <v>16.857313277999999</v>
      </c>
      <c r="DA93" s="75">
        <v>11.133735138</v>
      </c>
      <c r="DB93" s="75">
        <v>8.8962945638999997</v>
      </c>
      <c r="DC93" s="75">
        <v>14.933871587000001</v>
      </c>
      <c r="DD93" s="75">
        <v>8.7043823581000002</v>
      </c>
      <c r="DE93" s="75">
        <v>6.6218486529999998</v>
      </c>
      <c r="DF93" s="75">
        <v>4.4228073452999999</v>
      </c>
      <c r="DG93" s="75">
        <v>0.73297880240000002</v>
      </c>
      <c r="DH93" s="75">
        <v>0.92471303829999996</v>
      </c>
      <c r="DI93" s="75">
        <v>18.318586537000002</v>
      </c>
      <c r="DJ93" s="75">
        <v>1.8762605378999999</v>
      </c>
      <c r="DK93" s="75">
        <v>16.442325999000001</v>
      </c>
    </row>
    <row r="94" spans="2:115" x14ac:dyDescent="0.3">
      <c r="B94" s="28" t="str">
        <f t="shared" si="2"/>
        <v>08</v>
      </c>
      <c r="C94" s="37" t="s">
        <v>173</v>
      </c>
      <c r="D94" s="37" t="s">
        <v>174</v>
      </c>
      <c r="E94" s="48">
        <v>2</v>
      </c>
      <c r="F94" s="48"/>
      <c r="H94" s="28" t="s">
        <v>505</v>
      </c>
      <c r="I94" s="37" t="s">
        <v>506</v>
      </c>
      <c r="J94" s="37">
        <v>135</v>
      </c>
      <c r="K94" s="72">
        <v>2861</v>
      </c>
      <c r="L94" s="72">
        <v>7240.0902556999999</v>
      </c>
      <c r="M94" s="72">
        <v>24.140943505999999</v>
      </c>
      <c r="N94" s="72">
        <v>373.95317626999997</v>
      </c>
      <c r="O94" s="72">
        <v>17.973306216000001</v>
      </c>
      <c r="P94" s="72">
        <v>67.115634131999997</v>
      </c>
      <c r="Q94" s="72">
        <v>0.47509968180000001</v>
      </c>
      <c r="R94" s="72">
        <v>3.8490409900000001E-2</v>
      </c>
      <c r="S94" s="72">
        <v>116.4713302</v>
      </c>
      <c r="T94" s="72">
        <v>4.4064915099999998E-2</v>
      </c>
      <c r="U94" s="72">
        <v>4.8427473377999997</v>
      </c>
      <c r="V94" s="72">
        <v>38.226214372999998</v>
      </c>
      <c r="W94" s="72">
        <v>0.17439009250000001</v>
      </c>
      <c r="X94" s="72">
        <v>22.906465287</v>
      </c>
      <c r="Y94" s="72">
        <v>0.36591743739999999</v>
      </c>
      <c r="Z94" s="72">
        <v>100.62591759999999</v>
      </c>
      <c r="AA94" s="72">
        <v>4.0141124274999997</v>
      </c>
      <c r="AB94" s="72">
        <v>0</v>
      </c>
      <c r="AC94" s="72">
        <v>0.32173977440000001</v>
      </c>
      <c r="AD94" s="72">
        <v>0.357746391</v>
      </c>
      <c r="AE94" s="72">
        <v>2811.6387623999999</v>
      </c>
      <c r="AF94" s="72">
        <v>1695.8972718</v>
      </c>
      <c r="AG94" s="72">
        <v>602.36087079000004</v>
      </c>
      <c r="AH94" s="72">
        <v>479.96509669</v>
      </c>
      <c r="AI94" s="72">
        <v>6.8861383028000001</v>
      </c>
      <c r="AJ94" s="72">
        <v>25.822245739</v>
      </c>
      <c r="AK94" s="72">
        <v>0.70713911169999999</v>
      </c>
      <c r="AL94" s="72">
        <v>48.341428129999997</v>
      </c>
      <c r="AM94" s="72">
        <v>25.435489449999999</v>
      </c>
      <c r="AN94" s="72">
        <v>13.89360074</v>
      </c>
      <c r="AO94" s="72">
        <v>0</v>
      </c>
      <c r="AP94" s="72">
        <v>6.1475512489000002</v>
      </c>
      <c r="AQ94" s="72">
        <v>0</v>
      </c>
      <c r="AR94" s="72">
        <v>0</v>
      </c>
      <c r="AS94" s="72">
        <v>2.8647866922</v>
      </c>
      <c r="AT94" s="72">
        <v>276.24184230999998</v>
      </c>
      <c r="AU94" s="72">
        <v>32.560947702999997</v>
      </c>
      <c r="AV94" s="72">
        <v>3.9696427788999999</v>
      </c>
      <c r="AW94" s="72">
        <v>0</v>
      </c>
      <c r="AX94" s="72">
        <v>1.2473649719</v>
      </c>
      <c r="AY94" s="72">
        <v>2.9105596065000001</v>
      </c>
      <c r="AZ94" s="72">
        <v>0</v>
      </c>
      <c r="BA94" s="72">
        <v>36.302656325000001</v>
      </c>
      <c r="BB94" s="72">
        <v>6.2264146224000001</v>
      </c>
      <c r="BC94" s="72">
        <v>1.7883202662</v>
      </c>
      <c r="BD94" s="72">
        <v>7.8135201700000004E-2</v>
      </c>
      <c r="BE94" s="72">
        <v>0</v>
      </c>
      <c r="BF94" s="72">
        <v>7.6207865499999999E-2</v>
      </c>
      <c r="BG94" s="72">
        <v>0</v>
      </c>
      <c r="BH94" s="72">
        <v>7.1101732599999995E-2</v>
      </c>
      <c r="BI94" s="72">
        <v>8.7423544818999996</v>
      </c>
      <c r="BJ94" s="72">
        <v>50.441081132999997</v>
      </c>
      <c r="BK94" s="72">
        <v>2.8322061656000002</v>
      </c>
      <c r="BL94" s="72">
        <v>128.86493234</v>
      </c>
      <c r="BM94" s="72">
        <v>0.129917119</v>
      </c>
      <c r="BN94" s="72">
        <v>1106.8558035000001</v>
      </c>
      <c r="BO94" s="72">
        <v>73.575116417000004</v>
      </c>
      <c r="BP94" s="72">
        <v>23.497860097</v>
      </c>
      <c r="BQ94" s="72">
        <v>433.34651272999997</v>
      </c>
      <c r="BR94" s="72">
        <v>40.454862540000001</v>
      </c>
      <c r="BS94" s="72">
        <v>0</v>
      </c>
      <c r="BT94" s="72">
        <v>9.2497666638999991</v>
      </c>
      <c r="BU94" s="72">
        <v>250.42920623000001</v>
      </c>
      <c r="BV94" s="72">
        <v>9.6539230626000005</v>
      </c>
      <c r="BW94" s="72">
        <v>33.965953227999996</v>
      </c>
      <c r="BX94" s="72">
        <v>65.382374955000003</v>
      </c>
      <c r="BY94" s="72">
        <v>0.40861344030000002</v>
      </c>
      <c r="BZ94" s="72">
        <v>30.284077497999998</v>
      </c>
      <c r="CA94" s="72">
        <v>20.511660775999999</v>
      </c>
      <c r="CB94" s="72">
        <v>0</v>
      </c>
      <c r="CC94" s="72">
        <v>15.057702322000001</v>
      </c>
      <c r="CD94" s="72">
        <v>7.2362700799999999E-2</v>
      </c>
      <c r="CE94" s="72">
        <v>0</v>
      </c>
      <c r="CF94" s="72">
        <v>0</v>
      </c>
      <c r="CG94" s="72">
        <v>54.431247001999999</v>
      </c>
      <c r="CH94" s="72">
        <v>0</v>
      </c>
      <c r="CI94" s="72">
        <v>7.0647055850999996</v>
      </c>
      <c r="CJ94" s="72">
        <v>38.800615776999997</v>
      </c>
      <c r="CK94" s="72">
        <v>0</v>
      </c>
      <c r="CL94" s="72">
        <v>0.66924249810000003</v>
      </c>
      <c r="CM94" s="72">
        <v>32.626341385000003</v>
      </c>
      <c r="CN94" s="72">
        <v>8.8572934773000007</v>
      </c>
      <c r="CO94" s="72">
        <v>18.186145728</v>
      </c>
      <c r="CP94" s="72">
        <v>5.5829021796999996</v>
      </c>
      <c r="CQ94" s="72">
        <v>114.67377491000001</v>
      </c>
      <c r="CR94" s="72">
        <v>85.613586045000005</v>
      </c>
      <c r="CS94" s="72">
        <v>5.6295572000000004E-3</v>
      </c>
      <c r="CT94" s="72">
        <v>8.5855217829000008</v>
      </c>
      <c r="CU94" s="72">
        <v>19.833986297999999</v>
      </c>
      <c r="CV94" s="72">
        <v>0.63505122670000003</v>
      </c>
      <c r="CW94" s="72">
        <v>2475.7591268000001</v>
      </c>
      <c r="CX94" s="72">
        <v>101.69590535</v>
      </c>
      <c r="CY94" s="72">
        <v>469.8155941</v>
      </c>
      <c r="CZ94" s="72">
        <v>534.60226920000002</v>
      </c>
      <c r="DA94" s="72">
        <v>346.96622189999999</v>
      </c>
      <c r="DB94" s="72">
        <v>58.318793108000001</v>
      </c>
      <c r="DC94" s="72">
        <v>422.68034270999999</v>
      </c>
      <c r="DD94" s="72">
        <v>268.79113094000002</v>
      </c>
      <c r="DE94" s="72">
        <v>157.32307617999999</v>
      </c>
      <c r="DF94" s="72">
        <v>43.969470960999999</v>
      </c>
      <c r="DG94" s="72">
        <v>37.149012042999999</v>
      </c>
      <c r="DH94" s="72">
        <v>34.447310291999997</v>
      </c>
      <c r="DI94" s="72">
        <v>677.69155393000005</v>
      </c>
      <c r="DJ94" s="72">
        <v>126.36562872</v>
      </c>
      <c r="DK94" s="72">
        <v>551.32592521000004</v>
      </c>
    </row>
    <row r="95" spans="2:115" x14ac:dyDescent="0.3">
      <c r="B95" s="27" t="str">
        <f t="shared" si="2"/>
        <v>08</v>
      </c>
      <c r="C95" s="39" t="s">
        <v>409</v>
      </c>
      <c r="D95" s="39" t="s">
        <v>425</v>
      </c>
      <c r="E95" s="49"/>
      <c r="F95" s="49">
        <v>40</v>
      </c>
      <c r="H95" s="27" t="s">
        <v>507</v>
      </c>
      <c r="I95" s="39" t="s">
        <v>508</v>
      </c>
      <c r="J95" s="39">
        <v>48</v>
      </c>
      <c r="K95" s="75">
        <v>1904</v>
      </c>
      <c r="L95" s="75">
        <v>12745.846453</v>
      </c>
      <c r="M95" s="75">
        <v>40.682105266999997</v>
      </c>
      <c r="N95" s="75">
        <v>675.21596886999998</v>
      </c>
      <c r="O95" s="75">
        <v>95.697033920999999</v>
      </c>
      <c r="P95" s="75">
        <v>95.308103329000005</v>
      </c>
      <c r="Q95" s="75">
        <v>0.2319548166</v>
      </c>
      <c r="R95" s="75">
        <v>7.7639400499999997E-2</v>
      </c>
      <c r="S95" s="75">
        <v>193.82359568999999</v>
      </c>
      <c r="T95" s="75">
        <v>0</v>
      </c>
      <c r="U95" s="75">
        <v>55.183308126</v>
      </c>
      <c r="V95" s="75">
        <v>78.020734587000007</v>
      </c>
      <c r="W95" s="75">
        <v>4.6126765663000002</v>
      </c>
      <c r="X95" s="75">
        <v>15.385256012999999</v>
      </c>
      <c r="Y95" s="75">
        <v>3.8645999999999998E-4</v>
      </c>
      <c r="Z95" s="75">
        <v>129.52312936999999</v>
      </c>
      <c r="AA95" s="75">
        <v>5.2611398406000003</v>
      </c>
      <c r="AB95" s="75">
        <v>0</v>
      </c>
      <c r="AC95" s="75">
        <v>2.0285222307000002</v>
      </c>
      <c r="AD95" s="75">
        <v>6.2488522999999997E-2</v>
      </c>
      <c r="AE95" s="75">
        <v>5410.4842005</v>
      </c>
      <c r="AF95" s="75">
        <v>3282.353842</v>
      </c>
      <c r="AG95" s="75">
        <v>932.21715187999996</v>
      </c>
      <c r="AH95" s="75">
        <v>1134.1747644</v>
      </c>
      <c r="AI95" s="75">
        <v>15.759381057000001</v>
      </c>
      <c r="AJ95" s="75">
        <v>43.227304953999997</v>
      </c>
      <c r="AK95" s="75">
        <v>2.7517561527000001</v>
      </c>
      <c r="AL95" s="75">
        <v>95.490241913999995</v>
      </c>
      <c r="AM95" s="75">
        <v>51.649600771999999</v>
      </c>
      <c r="AN95" s="75">
        <v>28.927329524000001</v>
      </c>
      <c r="AO95" s="75">
        <v>0</v>
      </c>
      <c r="AP95" s="75">
        <v>14.913311618</v>
      </c>
      <c r="AQ95" s="75">
        <v>0</v>
      </c>
      <c r="AR95" s="75">
        <v>0</v>
      </c>
      <c r="AS95" s="75">
        <v>0</v>
      </c>
      <c r="AT95" s="75">
        <v>252.26018096000001</v>
      </c>
      <c r="AU95" s="75">
        <v>52.867213212999999</v>
      </c>
      <c r="AV95" s="75">
        <v>9.3299041538999994</v>
      </c>
      <c r="AW95" s="75">
        <v>4.0774208000000003E-3</v>
      </c>
      <c r="AX95" s="75">
        <v>0.48523494919999999</v>
      </c>
      <c r="AY95" s="75">
        <v>2.0518841569999999</v>
      </c>
      <c r="AZ95" s="75">
        <v>0</v>
      </c>
      <c r="BA95" s="75">
        <v>0</v>
      </c>
      <c r="BB95" s="75">
        <v>0</v>
      </c>
      <c r="BC95" s="75">
        <v>0.86343609850000003</v>
      </c>
      <c r="BD95" s="75">
        <v>1.4899356622</v>
      </c>
      <c r="BE95" s="75">
        <v>0.94157069689999995</v>
      </c>
      <c r="BF95" s="75">
        <v>1.675902169</v>
      </c>
      <c r="BG95" s="75">
        <v>0</v>
      </c>
      <c r="BH95" s="75">
        <v>0</v>
      </c>
      <c r="BI95" s="75">
        <v>7.9577471681</v>
      </c>
      <c r="BJ95" s="75">
        <v>55.712082174000003</v>
      </c>
      <c r="BK95" s="75">
        <v>6.6386382287999997</v>
      </c>
      <c r="BL95" s="75">
        <v>109.20358686</v>
      </c>
      <c r="BM95" s="75">
        <v>3.0389680064000002</v>
      </c>
      <c r="BN95" s="75">
        <v>1754.6576161</v>
      </c>
      <c r="BO95" s="75">
        <v>52.656119599999997</v>
      </c>
      <c r="BP95" s="75">
        <v>29.985436764999999</v>
      </c>
      <c r="BQ95" s="75">
        <v>520.64589349000005</v>
      </c>
      <c r="BR95" s="75">
        <v>123.70716351999999</v>
      </c>
      <c r="BS95" s="75">
        <v>1.3286775496000001</v>
      </c>
      <c r="BT95" s="75">
        <v>13.032018184</v>
      </c>
      <c r="BU95" s="75">
        <v>513.43476182999996</v>
      </c>
      <c r="BV95" s="75">
        <v>30.701566958000001</v>
      </c>
      <c r="BW95" s="75">
        <v>76.487880380000007</v>
      </c>
      <c r="BX95" s="75">
        <v>91.334408971000002</v>
      </c>
      <c r="BY95" s="75">
        <v>0</v>
      </c>
      <c r="BZ95" s="75">
        <v>82.670339071000001</v>
      </c>
      <c r="CA95" s="75">
        <v>75.483311469</v>
      </c>
      <c r="CB95" s="75">
        <v>0</v>
      </c>
      <c r="CC95" s="75">
        <v>29.451916889</v>
      </c>
      <c r="CD95" s="75">
        <v>0.77504472310000005</v>
      </c>
      <c r="CE95" s="75">
        <v>0</v>
      </c>
      <c r="CF95" s="75">
        <v>0</v>
      </c>
      <c r="CG95" s="75">
        <v>82.732772875999999</v>
      </c>
      <c r="CH95" s="75">
        <v>0</v>
      </c>
      <c r="CI95" s="75">
        <v>0</v>
      </c>
      <c r="CJ95" s="75">
        <v>26.418351333</v>
      </c>
      <c r="CK95" s="75">
        <v>0</v>
      </c>
      <c r="CL95" s="75">
        <v>3.8119524621999998</v>
      </c>
      <c r="CM95" s="75">
        <v>50.114700130000003</v>
      </c>
      <c r="CN95" s="75">
        <v>26.043622372000002</v>
      </c>
      <c r="CO95" s="75">
        <v>9.5552089949999992</v>
      </c>
      <c r="CP95" s="75">
        <v>14.515868763</v>
      </c>
      <c r="CQ95" s="75">
        <v>251.41850643999999</v>
      </c>
      <c r="CR95" s="75">
        <v>186.73699858000001</v>
      </c>
      <c r="CS95" s="75">
        <v>1.4744176E-3</v>
      </c>
      <c r="CT95" s="75">
        <v>21.471540509</v>
      </c>
      <c r="CU95" s="75">
        <v>42.3133494</v>
      </c>
      <c r="CV95" s="75">
        <v>0.89514352829999999</v>
      </c>
      <c r="CW95" s="75">
        <v>4256.2050376999996</v>
      </c>
      <c r="CX95" s="75">
        <v>181.61835228999999</v>
      </c>
      <c r="CY95" s="75">
        <v>776.96783869000001</v>
      </c>
      <c r="CZ95" s="75">
        <v>835.84928257000001</v>
      </c>
      <c r="DA95" s="75">
        <v>623.57471946999999</v>
      </c>
      <c r="DB95" s="75">
        <v>58.264306259999998</v>
      </c>
      <c r="DC95" s="75">
        <v>824.07760210000004</v>
      </c>
      <c r="DD95" s="75">
        <v>456.62575235000003</v>
      </c>
      <c r="DE95" s="75">
        <v>304.85162423999998</v>
      </c>
      <c r="DF95" s="75">
        <v>71.139875919999994</v>
      </c>
      <c r="DG95" s="75">
        <v>83.038433127000005</v>
      </c>
      <c r="DH95" s="75">
        <v>40.197250730999997</v>
      </c>
      <c r="DI95" s="75">
        <v>1010.4764498</v>
      </c>
      <c r="DJ95" s="75">
        <v>171.10375973000001</v>
      </c>
      <c r="DK95" s="75">
        <v>839.37269002999994</v>
      </c>
    </row>
    <row r="96" spans="2:115" x14ac:dyDescent="0.3">
      <c r="B96" s="28" t="str">
        <f t="shared" si="2"/>
        <v>08</v>
      </c>
      <c r="C96" s="37" t="s">
        <v>197</v>
      </c>
      <c r="D96" s="37" t="s">
        <v>198</v>
      </c>
      <c r="E96" s="48">
        <v>5</v>
      </c>
      <c r="F96" s="48"/>
      <c r="H96" s="28" t="s">
        <v>509</v>
      </c>
      <c r="I96" s="37" t="s">
        <v>510</v>
      </c>
      <c r="J96" s="37" t="s">
        <v>436</v>
      </c>
      <c r="K96" s="72">
        <v>1209</v>
      </c>
      <c r="L96" s="72">
        <v>265.19382388000002</v>
      </c>
      <c r="M96" s="72" t="s">
        <v>436</v>
      </c>
      <c r="N96" s="72">
        <v>53.626852679000002</v>
      </c>
      <c r="O96" s="72">
        <v>48.254783791999998</v>
      </c>
      <c r="P96" s="72">
        <v>0.1608360589</v>
      </c>
      <c r="Q96" s="72">
        <v>0</v>
      </c>
      <c r="R96" s="72">
        <v>0</v>
      </c>
      <c r="S96" s="72">
        <v>3.2929212948000002</v>
      </c>
      <c r="T96" s="72">
        <v>0</v>
      </c>
      <c r="U96" s="72">
        <v>1.5621982677999999</v>
      </c>
      <c r="V96" s="72">
        <v>0.18750942800000001</v>
      </c>
      <c r="W96" s="72">
        <v>0</v>
      </c>
      <c r="X96" s="72">
        <v>1.01893109E-2</v>
      </c>
      <c r="Y96" s="72">
        <v>5.3237867000000001E-2</v>
      </c>
      <c r="Z96" s="72">
        <v>4.7501111700000001E-2</v>
      </c>
      <c r="AA96" s="72">
        <v>2.0410908700000001E-2</v>
      </c>
      <c r="AB96" s="72">
        <v>4.7416299999999999E-4</v>
      </c>
      <c r="AC96" s="72">
        <v>3.6790476099999997E-2</v>
      </c>
      <c r="AD96" s="72">
        <v>0</v>
      </c>
      <c r="AE96" s="72">
        <v>54.456502573000002</v>
      </c>
      <c r="AF96" s="72">
        <v>28.038443374</v>
      </c>
      <c r="AG96" s="72">
        <v>16.066127598000001</v>
      </c>
      <c r="AH96" s="72">
        <v>9.5002790707999996</v>
      </c>
      <c r="AI96" s="72">
        <v>0.2299519122</v>
      </c>
      <c r="AJ96" s="72">
        <v>0.56531160390000001</v>
      </c>
      <c r="AK96" s="72">
        <v>5.63890134E-2</v>
      </c>
      <c r="AL96" s="72">
        <v>5.3939687749000003</v>
      </c>
      <c r="AM96" s="72">
        <v>0.21066010339999999</v>
      </c>
      <c r="AN96" s="72">
        <v>0</v>
      </c>
      <c r="AO96" s="72">
        <v>0</v>
      </c>
      <c r="AP96" s="72">
        <v>4.2281422073000003</v>
      </c>
      <c r="AQ96" s="72">
        <v>0</v>
      </c>
      <c r="AR96" s="72">
        <v>0</v>
      </c>
      <c r="AS96" s="72">
        <v>0.95516646429999996</v>
      </c>
      <c r="AT96" s="72">
        <v>5.7911743281000003</v>
      </c>
      <c r="AU96" s="72">
        <v>0.99704842589999998</v>
      </c>
      <c r="AV96" s="72">
        <v>0</v>
      </c>
      <c r="AW96" s="72">
        <v>1.232859E-4</v>
      </c>
      <c r="AX96" s="72">
        <v>8.0182472699999993E-2</v>
      </c>
      <c r="AY96" s="72">
        <v>5.5010089900000003E-2</v>
      </c>
      <c r="AZ96" s="72">
        <v>4.3189587000000002E-3</v>
      </c>
      <c r="BA96" s="72">
        <v>0</v>
      </c>
      <c r="BB96" s="72">
        <v>1.1533529476</v>
      </c>
      <c r="BC96" s="72">
        <v>8.0251027999999995E-3</v>
      </c>
      <c r="BD96" s="72">
        <v>0.1172301801</v>
      </c>
      <c r="BE96" s="72">
        <v>0</v>
      </c>
      <c r="BF96" s="72">
        <v>4.1402081899999998E-2</v>
      </c>
      <c r="BG96" s="72">
        <v>0</v>
      </c>
      <c r="BH96" s="72">
        <v>0</v>
      </c>
      <c r="BI96" s="72">
        <v>0.65113223460000003</v>
      </c>
      <c r="BJ96" s="72">
        <v>0.88469610009999999</v>
      </c>
      <c r="BK96" s="72">
        <v>8.2766469999999998E-3</v>
      </c>
      <c r="BL96" s="72">
        <v>1.7744317253999999</v>
      </c>
      <c r="BM96" s="72">
        <v>1.59440754E-2</v>
      </c>
      <c r="BN96" s="72">
        <v>57.792237405000002</v>
      </c>
      <c r="BO96" s="72">
        <v>4.8233021172999999</v>
      </c>
      <c r="BP96" s="72">
        <v>0.35522115479999999</v>
      </c>
      <c r="BQ96" s="72">
        <v>23.549057629</v>
      </c>
      <c r="BR96" s="72">
        <v>2.0301036247000002</v>
      </c>
      <c r="BS96" s="72">
        <v>4.0174233599999998E-2</v>
      </c>
      <c r="BT96" s="72">
        <v>0.117023118</v>
      </c>
      <c r="BU96" s="72">
        <v>15.149761947</v>
      </c>
      <c r="BV96" s="72">
        <v>0.66073607909999998</v>
      </c>
      <c r="BW96" s="72">
        <v>0.98156394049999995</v>
      </c>
      <c r="BX96" s="72">
        <v>1.9365405776</v>
      </c>
      <c r="BY96" s="72">
        <v>5.84740511E-2</v>
      </c>
      <c r="BZ96" s="72">
        <v>0</v>
      </c>
      <c r="CA96" s="72">
        <v>2.5368652674000001</v>
      </c>
      <c r="CB96" s="72">
        <v>0</v>
      </c>
      <c r="CC96" s="72">
        <v>1.02556777E-2</v>
      </c>
      <c r="CD96" s="72">
        <v>3.4198334999999999E-3</v>
      </c>
      <c r="CE96" s="72">
        <v>0</v>
      </c>
      <c r="CF96" s="72">
        <v>0</v>
      </c>
      <c r="CG96" s="72">
        <v>0.76991573099999999</v>
      </c>
      <c r="CH96" s="72">
        <v>0</v>
      </c>
      <c r="CI96" s="72">
        <v>0</v>
      </c>
      <c r="CJ96" s="72">
        <v>4.6891752042999997</v>
      </c>
      <c r="CK96" s="72">
        <v>0</v>
      </c>
      <c r="CL96" s="72">
        <v>8.0647218899999998E-2</v>
      </c>
      <c r="CM96" s="72">
        <v>1.8042442963</v>
      </c>
      <c r="CN96" s="72">
        <v>1.1588351161999999</v>
      </c>
      <c r="CO96" s="72">
        <v>0.56986332449999999</v>
      </c>
      <c r="CP96" s="72">
        <v>7.5545855600000003E-2</v>
      </c>
      <c r="CQ96" s="72">
        <v>9.2384218410999992</v>
      </c>
      <c r="CR96" s="72">
        <v>7.3442636537999997</v>
      </c>
      <c r="CS96" s="72">
        <v>0</v>
      </c>
      <c r="CT96" s="72">
        <v>0.28600183550000002</v>
      </c>
      <c r="CU96" s="72">
        <v>1.6073172934</v>
      </c>
      <c r="CV96" s="72">
        <v>8.3905839999999998E-4</v>
      </c>
      <c r="CW96" s="72">
        <v>77.090421985000006</v>
      </c>
      <c r="CX96" s="72">
        <v>1.022627639</v>
      </c>
      <c r="CY96" s="72">
        <v>10.424841042000001</v>
      </c>
      <c r="CZ96" s="72">
        <v>17.035558654999999</v>
      </c>
      <c r="DA96" s="72">
        <v>11.406692617999999</v>
      </c>
      <c r="DB96" s="72">
        <v>9.8908450447000007</v>
      </c>
      <c r="DC96" s="72">
        <v>10.700103219000001</v>
      </c>
      <c r="DD96" s="72">
        <v>7.0531289385000004</v>
      </c>
      <c r="DE96" s="72">
        <v>4.9606877758000003</v>
      </c>
      <c r="DF96" s="72">
        <v>3.1846159997000001</v>
      </c>
      <c r="DG96" s="72">
        <v>0.19677976450000001</v>
      </c>
      <c r="DH96" s="72">
        <v>1.2145412892</v>
      </c>
      <c r="DI96" s="72">
        <v>15.334676045</v>
      </c>
      <c r="DJ96" s="72">
        <v>0.84816136669999997</v>
      </c>
      <c r="DK96" s="72">
        <v>14.486514678000001</v>
      </c>
    </row>
    <row r="97" spans="2:115" x14ac:dyDescent="0.3">
      <c r="B97" s="27" t="str">
        <f t="shared" si="2"/>
        <v>08</v>
      </c>
      <c r="C97" s="39" t="s">
        <v>199</v>
      </c>
      <c r="D97" s="39" t="s">
        <v>200</v>
      </c>
      <c r="E97" s="49">
        <v>3</v>
      </c>
      <c r="F97" s="49"/>
      <c r="H97" s="27" t="s">
        <v>511</v>
      </c>
      <c r="I97" s="39" t="s">
        <v>512</v>
      </c>
      <c r="J97" s="39">
        <v>72</v>
      </c>
      <c r="K97" s="75">
        <v>2480</v>
      </c>
      <c r="L97" s="75">
        <v>10134.434888</v>
      </c>
      <c r="M97" s="75">
        <v>30.603248261000001</v>
      </c>
      <c r="N97" s="75">
        <v>485.50865291999997</v>
      </c>
      <c r="O97" s="75">
        <v>28.251875066</v>
      </c>
      <c r="P97" s="75">
        <v>73.817044445999997</v>
      </c>
      <c r="Q97" s="75">
        <v>6.74276387E-2</v>
      </c>
      <c r="R97" s="75">
        <v>4.26051587E-2</v>
      </c>
      <c r="S97" s="75">
        <v>115.9554064</v>
      </c>
      <c r="T97" s="75">
        <v>0</v>
      </c>
      <c r="U97" s="75">
        <v>10.821275958999999</v>
      </c>
      <c r="V97" s="75">
        <v>86.144012383000003</v>
      </c>
      <c r="W97" s="75">
        <v>6.0870891124000002</v>
      </c>
      <c r="X97" s="75">
        <v>27.541559464999999</v>
      </c>
      <c r="Y97" s="75">
        <v>3.5205858367</v>
      </c>
      <c r="Z97" s="75">
        <v>119.28125299</v>
      </c>
      <c r="AA97" s="75">
        <v>10.721225511</v>
      </c>
      <c r="AB97" s="75">
        <v>2.6826463559999998</v>
      </c>
      <c r="AC97" s="75">
        <v>0.5746465852</v>
      </c>
      <c r="AD97" s="75">
        <v>0</v>
      </c>
      <c r="AE97" s="75">
        <v>4288.7531949000004</v>
      </c>
      <c r="AF97" s="75">
        <v>2785.5151953999998</v>
      </c>
      <c r="AG97" s="75">
        <v>786.61370366000006</v>
      </c>
      <c r="AH97" s="75">
        <v>675.30422281999995</v>
      </c>
      <c r="AI97" s="75">
        <v>12.092580452</v>
      </c>
      <c r="AJ97" s="75">
        <v>27.145593302999998</v>
      </c>
      <c r="AK97" s="75">
        <v>2.0818992566999999</v>
      </c>
      <c r="AL97" s="75">
        <v>93.058197777999993</v>
      </c>
      <c r="AM97" s="75">
        <v>34.219463531000002</v>
      </c>
      <c r="AN97" s="75">
        <v>6.4676115128999996</v>
      </c>
      <c r="AO97" s="75">
        <v>0</v>
      </c>
      <c r="AP97" s="75">
        <v>12.063524894</v>
      </c>
      <c r="AQ97" s="75">
        <v>0</v>
      </c>
      <c r="AR97" s="75">
        <v>0</v>
      </c>
      <c r="AS97" s="75">
        <v>40.30759784</v>
      </c>
      <c r="AT97" s="75">
        <v>162.34048357</v>
      </c>
      <c r="AU97" s="75">
        <v>33.921712346</v>
      </c>
      <c r="AV97" s="75">
        <v>1.8713451248999999</v>
      </c>
      <c r="AW97" s="75">
        <v>0.26638749239999998</v>
      </c>
      <c r="AX97" s="75">
        <v>1.1601432377000001</v>
      </c>
      <c r="AY97" s="75">
        <v>5.2135491440999999</v>
      </c>
      <c r="AZ97" s="75">
        <v>0</v>
      </c>
      <c r="BA97" s="75">
        <v>0</v>
      </c>
      <c r="BB97" s="75">
        <v>18.813274732</v>
      </c>
      <c r="BC97" s="75">
        <v>0</v>
      </c>
      <c r="BD97" s="75">
        <v>0.3289084108</v>
      </c>
      <c r="BE97" s="75">
        <v>0</v>
      </c>
      <c r="BF97" s="75">
        <v>6.9011815599999998E-2</v>
      </c>
      <c r="BG97" s="75">
        <v>0</v>
      </c>
      <c r="BH97" s="75">
        <v>0</v>
      </c>
      <c r="BI97" s="75">
        <v>10.605476699</v>
      </c>
      <c r="BJ97" s="75">
        <v>14.936521719</v>
      </c>
      <c r="BK97" s="75">
        <v>1.1795960549</v>
      </c>
      <c r="BL97" s="75">
        <v>73.538281503999997</v>
      </c>
      <c r="BM97" s="75">
        <v>0.43627529310000002</v>
      </c>
      <c r="BN97" s="75">
        <v>1566.5206301000001</v>
      </c>
      <c r="BO97" s="75">
        <v>79.885526354999996</v>
      </c>
      <c r="BP97" s="75">
        <v>39.508173773000003</v>
      </c>
      <c r="BQ97" s="75">
        <v>573.64857035</v>
      </c>
      <c r="BR97" s="75">
        <v>106.33250704</v>
      </c>
      <c r="BS97" s="75">
        <v>2.5462659778000001</v>
      </c>
      <c r="BT97" s="75">
        <v>22.811863959</v>
      </c>
      <c r="BU97" s="75">
        <v>446.12406404000001</v>
      </c>
      <c r="BV97" s="75">
        <v>5.1816290437000001</v>
      </c>
      <c r="BW97" s="75">
        <v>30.12540134</v>
      </c>
      <c r="BX97" s="75">
        <v>79.732059374000002</v>
      </c>
      <c r="BY97" s="75">
        <v>0.6704798206</v>
      </c>
      <c r="BZ97" s="75">
        <v>0</v>
      </c>
      <c r="CA97" s="75">
        <v>69.194962676000003</v>
      </c>
      <c r="CB97" s="75">
        <v>0</v>
      </c>
      <c r="CC97" s="75">
        <v>42.759950408999998</v>
      </c>
      <c r="CD97" s="75">
        <v>0.67574339750000001</v>
      </c>
      <c r="CE97" s="75">
        <v>0</v>
      </c>
      <c r="CF97" s="75">
        <v>0</v>
      </c>
      <c r="CG97" s="75">
        <v>9.2149333222000003</v>
      </c>
      <c r="CH97" s="75">
        <v>0</v>
      </c>
      <c r="CI97" s="75">
        <v>0</v>
      </c>
      <c r="CJ97" s="75">
        <v>53.298846021999999</v>
      </c>
      <c r="CK97" s="75">
        <v>0</v>
      </c>
      <c r="CL97" s="75">
        <v>4.8096532277000001</v>
      </c>
      <c r="CM97" s="75">
        <v>52.026813922999999</v>
      </c>
      <c r="CN97" s="75">
        <v>31.104731197</v>
      </c>
      <c r="CO97" s="75">
        <v>9.6200717551999997</v>
      </c>
      <c r="CP97" s="75">
        <v>11.302010971</v>
      </c>
      <c r="CQ97" s="75">
        <v>187.99380239999999</v>
      </c>
      <c r="CR97" s="75">
        <v>144.40765128000001</v>
      </c>
      <c r="CS97" s="75">
        <v>7.2459819999999998E-4</v>
      </c>
      <c r="CT97" s="75">
        <v>14.931062743</v>
      </c>
      <c r="CU97" s="75">
        <v>28.475259597000001</v>
      </c>
      <c r="CV97" s="75">
        <v>0.179104185</v>
      </c>
      <c r="CW97" s="75">
        <v>3298.2331122999999</v>
      </c>
      <c r="CX97" s="75">
        <v>128.96564762</v>
      </c>
      <c r="CY97" s="75">
        <v>644.56067542000005</v>
      </c>
      <c r="CZ97" s="75">
        <v>785.77089479999995</v>
      </c>
      <c r="DA97" s="75">
        <v>509.93678926000001</v>
      </c>
      <c r="DB97" s="75">
        <v>90.292597822999994</v>
      </c>
      <c r="DC97" s="75">
        <v>483.56742004</v>
      </c>
      <c r="DD97" s="75">
        <v>327.82990258000001</v>
      </c>
      <c r="DE97" s="75">
        <v>199.09022585</v>
      </c>
      <c r="DF97" s="75">
        <v>42.304078214999997</v>
      </c>
      <c r="DG97" s="75">
        <v>20.179875086999999</v>
      </c>
      <c r="DH97" s="75">
        <v>65.735005608999998</v>
      </c>
      <c r="DI97" s="75">
        <v>807.50459502000001</v>
      </c>
      <c r="DJ97" s="75">
        <v>83.479202470000004</v>
      </c>
      <c r="DK97" s="75">
        <v>724.02539254999999</v>
      </c>
    </row>
    <row r="98" spans="2:115" x14ac:dyDescent="0.3">
      <c r="B98" s="28" t="str">
        <f t="shared" si="2"/>
        <v>08</v>
      </c>
      <c r="C98" s="37" t="s">
        <v>201</v>
      </c>
      <c r="D98" s="37" t="s">
        <v>202</v>
      </c>
      <c r="E98" s="48">
        <v>4</v>
      </c>
      <c r="F98" s="48"/>
      <c r="H98" s="28" t="s">
        <v>513</v>
      </c>
      <c r="I98" s="37" t="s">
        <v>514</v>
      </c>
      <c r="J98" s="37">
        <v>46</v>
      </c>
      <c r="K98" s="72">
        <v>2088</v>
      </c>
      <c r="L98" s="72">
        <v>16913.269326000001</v>
      </c>
      <c r="M98" s="72">
        <v>51.644796380000003</v>
      </c>
      <c r="N98" s="72">
        <v>1123.8017995</v>
      </c>
      <c r="O98" s="72">
        <v>110.51912256999999</v>
      </c>
      <c r="P98" s="72">
        <v>139.64816662000001</v>
      </c>
      <c r="Q98" s="72">
        <v>0.28201501849999999</v>
      </c>
      <c r="R98" s="72">
        <v>0.30234897869999999</v>
      </c>
      <c r="S98" s="72">
        <v>268.47012415</v>
      </c>
      <c r="T98" s="72">
        <v>0</v>
      </c>
      <c r="U98" s="72">
        <v>44.594269281999999</v>
      </c>
      <c r="V98" s="72">
        <v>124.17267352</v>
      </c>
      <c r="W98" s="72">
        <v>12.180121845</v>
      </c>
      <c r="X98" s="72">
        <v>30.462639911</v>
      </c>
      <c r="Y98" s="72">
        <v>2.6048106244999998</v>
      </c>
      <c r="Z98" s="72">
        <v>347.89747261000002</v>
      </c>
      <c r="AA98" s="72">
        <v>12.491286572</v>
      </c>
      <c r="AB98" s="72">
        <v>26.656839923</v>
      </c>
      <c r="AC98" s="72">
        <v>3.5035776331999999</v>
      </c>
      <c r="AD98" s="72">
        <v>1.6330239E-2</v>
      </c>
      <c r="AE98" s="72">
        <v>8066.2927387999998</v>
      </c>
      <c r="AF98" s="72">
        <v>5503.9459106000004</v>
      </c>
      <c r="AG98" s="72">
        <v>1202.0272285000001</v>
      </c>
      <c r="AH98" s="72">
        <v>1271.5140107</v>
      </c>
      <c r="AI98" s="72">
        <v>28.368380671000001</v>
      </c>
      <c r="AJ98" s="72">
        <v>54.280072396999998</v>
      </c>
      <c r="AK98" s="72">
        <v>6.1571359267999997</v>
      </c>
      <c r="AL98" s="72">
        <v>187.40269205000001</v>
      </c>
      <c r="AM98" s="72">
        <v>121.07932293</v>
      </c>
      <c r="AN98" s="72">
        <v>40.382347404999997</v>
      </c>
      <c r="AO98" s="72">
        <v>0</v>
      </c>
      <c r="AP98" s="72">
        <v>16.773675531999999</v>
      </c>
      <c r="AQ98" s="72">
        <v>0</v>
      </c>
      <c r="AR98" s="72">
        <v>0</v>
      </c>
      <c r="AS98" s="72">
        <v>9.1673461837999994</v>
      </c>
      <c r="AT98" s="72">
        <v>356.39005262000001</v>
      </c>
      <c r="AU98" s="72">
        <v>48.971391075</v>
      </c>
      <c r="AV98" s="72">
        <v>0</v>
      </c>
      <c r="AW98" s="72">
        <v>0</v>
      </c>
      <c r="AX98" s="72">
        <v>0.58285322380000004</v>
      </c>
      <c r="AY98" s="72">
        <v>4.3702053719</v>
      </c>
      <c r="AZ98" s="72">
        <v>0</v>
      </c>
      <c r="BA98" s="72">
        <v>8.5979646558000002</v>
      </c>
      <c r="BB98" s="72">
        <v>16.631678958999998</v>
      </c>
      <c r="BC98" s="72">
        <v>0.71019198110000004</v>
      </c>
      <c r="BD98" s="72">
        <v>1.2572278783999999</v>
      </c>
      <c r="BE98" s="72">
        <v>0</v>
      </c>
      <c r="BF98" s="72">
        <v>0.57221173199999997</v>
      </c>
      <c r="BG98" s="72">
        <v>0</v>
      </c>
      <c r="BH98" s="72">
        <v>0</v>
      </c>
      <c r="BI98" s="72">
        <v>4.0853597187000004</v>
      </c>
      <c r="BJ98" s="72">
        <v>25.849549732</v>
      </c>
      <c r="BK98" s="72">
        <v>6.6437447258000004</v>
      </c>
      <c r="BL98" s="72">
        <v>238.11581527999999</v>
      </c>
      <c r="BM98" s="72">
        <v>1.8582833E-3</v>
      </c>
      <c r="BN98" s="72">
        <v>1718.1181253</v>
      </c>
      <c r="BO98" s="72">
        <v>107.04657985999999</v>
      </c>
      <c r="BP98" s="72">
        <v>17.329604882000002</v>
      </c>
      <c r="BQ98" s="72">
        <v>854.99268199000005</v>
      </c>
      <c r="BR98" s="72">
        <v>65.489713433000006</v>
      </c>
      <c r="BS98" s="72">
        <v>0</v>
      </c>
      <c r="BT98" s="72">
        <v>19.550811363000001</v>
      </c>
      <c r="BU98" s="72">
        <v>327.18293475000002</v>
      </c>
      <c r="BV98" s="72">
        <v>24.228577816000001</v>
      </c>
      <c r="BW98" s="72">
        <v>11.697494335</v>
      </c>
      <c r="BX98" s="72">
        <v>83.381550016999995</v>
      </c>
      <c r="BY98" s="72">
        <v>4.1640278678999998</v>
      </c>
      <c r="BZ98" s="72">
        <v>1.2253734052</v>
      </c>
      <c r="CA98" s="72">
        <v>60.224444445000003</v>
      </c>
      <c r="CB98" s="72">
        <v>0</v>
      </c>
      <c r="CC98" s="72">
        <v>9.1741513201</v>
      </c>
      <c r="CD98" s="72">
        <v>0.181611035</v>
      </c>
      <c r="CE98" s="72">
        <v>0.1109793806</v>
      </c>
      <c r="CF98" s="72">
        <v>0</v>
      </c>
      <c r="CG98" s="72">
        <v>61.657239296</v>
      </c>
      <c r="CH98" s="72">
        <v>0</v>
      </c>
      <c r="CI98" s="72">
        <v>0</v>
      </c>
      <c r="CJ98" s="72">
        <v>50.437385251999999</v>
      </c>
      <c r="CK98" s="72">
        <v>0</v>
      </c>
      <c r="CL98" s="72">
        <v>20.042964839</v>
      </c>
      <c r="CM98" s="72">
        <v>72.523503787999999</v>
      </c>
      <c r="CN98" s="72">
        <v>34.278692980999999</v>
      </c>
      <c r="CO98" s="72">
        <v>11.719734741</v>
      </c>
      <c r="CP98" s="72">
        <v>26.525076066</v>
      </c>
      <c r="CQ98" s="72">
        <v>289.07986018999998</v>
      </c>
      <c r="CR98" s="72">
        <v>217.44613633</v>
      </c>
      <c r="CS98" s="72">
        <v>1.4851574999999999E-3</v>
      </c>
      <c r="CT98" s="72">
        <v>19.437367796</v>
      </c>
      <c r="CU98" s="72">
        <v>50.966427891000002</v>
      </c>
      <c r="CV98" s="72">
        <v>1.2284430117</v>
      </c>
      <c r="CW98" s="72">
        <v>5099.6605534999999</v>
      </c>
      <c r="CX98" s="72">
        <v>236.3674236</v>
      </c>
      <c r="CY98" s="72">
        <v>1052.5445030999999</v>
      </c>
      <c r="CZ98" s="72">
        <v>1065.3907482</v>
      </c>
      <c r="DA98" s="72">
        <v>584.93011626999998</v>
      </c>
      <c r="DB98" s="72">
        <v>66.446364604999999</v>
      </c>
      <c r="DC98" s="72">
        <v>898.42409296000005</v>
      </c>
      <c r="DD98" s="72">
        <v>551.99535510999999</v>
      </c>
      <c r="DE98" s="72">
        <v>410.87195205</v>
      </c>
      <c r="DF98" s="72">
        <v>88.977734424000005</v>
      </c>
      <c r="DG98" s="72">
        <v>59.272781336999998</v>
      </c>
      <c r="DH98" s="72">
        <v>84.439481819999997</v>
      </c>
      <c r="DI98" s="72">
        <v>1188.2414991000001</v>
      </c>
      <c r="DJ98" s="72">
        <v>161.87198058999999</v>
      </c>
      <c r="DK98" s="72">
        <v>1026.3695184999999</v>
      </c>
    </row>
    <row r="99" spans="2:115" x14ac:dyDescent="0.3">
      <c r="B99" s="27" t="str">
        <f t="shared" si="2"/>
        <v>08</v>
      </c>
      <c r="C99" s="39" t="s">
        <v>175</v>
      </c>
      <c r="D99" s="39" t="s">
        <v>176</v>
      </c>
      <c r="E99" s="49">
        <v>4</v>
      </c>
      <c r="F99" s="49"/>
      <c r="H99" s="27" t="s">
        <v>515</v>
      </c>
      <c r="I99" s="39" t="s">
        <v>516</v>
      </c>
      <c r="J99" s="39" t="s">
        <v>436</v>
      </c>
      <c r="K99" s="75">
        <v>154</v>
      </c>
      <c r="L99" s="75">
        <v>499.46702668</v>
      </c>
      <c r="M99" s="75" t="s">
        <v>436</v>
      </c>
      <c r="N99" s="75">
        <v>222.93885778999999</v>
      </c>
      <c r="O99" s="75">
        <v>212.78522770999999</v>
      </c>
      <c r="P99" s="75">
        <v>0.14782728889999999</v>
      </c>
      <c r="Q99" s="75">
        <v>0</v>
      </c>
      <c r="R99" s="75">
        <v>0</v>
      </c>
      <c r="S99" s="75">
        <v>9.5106400579999999</v>
      </c>
      <c r="T99" s="75">
        <v>0</v>
      </c>
      <c r="U99" s="75">
        <v>3.44517508E-2</v>
      </c>
      <c r="V99" s="75">
        <v>0.1154458676</v>
      </c>
      <c r="W99" s="75">
        <v>0</v>
      </c>
      <c r="X99" s="75">
        <v>1.2842446800000001E-2</v>
      </c>
      <c r="Y99" s="75">
        <v>4.7398999999999998E-5</v>
      </c>
      <c r="Z99" s="75">
        <v>6.1180864000000001E-2</v>
      </c>
      <c r="AA99" s="75">
        <v>0.1411554653</v>
      </c>
      <c r="AB99" s="75">
        <v>7.5308074200000005E-2</v>
      </c>
      <c r="AC99" s="75">
        <v>5.4730869600000003E-2</v>
      </c>
      <c r="AD99" s="75">
        <v>0</v>
      </c>
      <c r="AE99" s="75">
        <v>97.823145245999996</v>
      </c>
      <c r="AF99" s="75">
        <v>58.539584236000003</v>
      </c>
      <c r="AG99" s="75">
        <v>26.775281793000001</v>
      </c>
      <c r="AH99" s="75">
        <v>11.6811676</v>
      </c>
      <c r="AI99" s="75">
        <v>0.24926752560000001</v>
      </c>
      <c r="AJ99" s="75">
        <v>0.56519350989999995</v>
      </c>
      <c r="AK99" s="75">
        <v>1.26505816E-2</v>
      </c>
      <c r="AL99" s="75">
        <v>26.939639668000002</v>
      </c>
      <c r="AM99" s="75">
        <v>2.4727541685999999</v>
      </c>
      <c r="AN99" s="75">
        <v>0</v>
      </c>
      <c r="AO99" s="75">
        <v>0</v>
      </c>
      <c r="AP99" s="75">
        <v>16.477746996</v>
      </c>
      <c r="AQ99" s="75">
        <v>0</v>
      </c>
      <c r="AR99" s="75">
        <v>0</v>
      </c>
      <c r="AS99" s="75">
        <v>7.9891385041999996</v>
      </c>
      <c r="AT99" s="75">
        <v>3.0907775739000001</v>
      </c>
      <c r="AU99" s="75">
        <v>1.7207055696</v>
      </c>
      <c r="AV99" s="75">
        <v>0</v>
      </c>
      <c r="AW99" s="75">
        <v>0</v>
      </c>
      <c r="AX99" s="75">
        <v>0</v>
      </c>
      <c r="AY99" s="75">
        <v>0</v>
      </c>
      <c r="AZ99" s="75">
        <v>0</v>
      </c>
      <c r="BA99" s="75">
        <v>0</v>
      </c>
      <c r="BB99" s="75">
        <v>0</v>
      </c>
      <c r="BC99" s="75">
        <v>0</v>
      </c>
      <c r="BD99" s="75">
        <v>0</v>
      </c>
      <c r="BE99" s="75">
        <v>0</v>
      </c>
      <c r="BF99" s="75">
        <v>0</v>
      </c>
      <c r="BG99" s="75">
        <v>0</v>
      </c>
      <c r="BH99" s="75">
        <v>0</v>
      </c>
      <c r="BI99" s="75">
        <v>0.39051684949999999</v>
      </c>
      <c r="BJ99" s="75">
        <v>0.29251512410000002</v>
      </c>
      <c r="BK99" s="75">
        <v>0</v>
      </c>
      <c r="BL99" s="75">
        <v>0.68704003079999998</v>
      </c>
      <c r="BM99" s="75">
        <v>0</v>
      </c>
      <c r="BN99" s="75">
        <v>19.907787743</v>
      </c>
      <c r="BO99" s="75">
        <v>2.1934898513999999</v>
      </c>
      <c r="BP99" s="75">
        <v>0</v>
      </c>
      <c r="BQ99" s="75">
        <v>3.9440933817000001</v>
      </c>
      <c r="BR99" s="75">
        <v>0</v>
      </c>
      <c r="BS99" s="75">
        <v>0</v>
      </c>
      <c r="BT99" s="75">
        <v>0</v>
      </c>
      <c r="BU99" s="75">
        <v>9.3730052491000002</v>
      </c>
      <c r="BV99" s="75">
        <v>0.15319643459999999</v>
      </c>
      <c r="BW99" s="75">
        <v>0.49356325870000001</v>
      </c>
      <c r="BX99" s="75">
        <v>0</v>
      </c>
      <c r="BY99" s="75">
        <v>1.3325426221000001</v>
      </c>
      <c r="BZ99" s="75">
        <v>0</v>
      </c>
      <c r="CA99" s="75">
        <v>0.1131691262</v>
      </c>
      <c r="CB99" s="75">
        <v>0</v>
      </c>
      <c r="CC99" s="75">
        <v>0</v>
      </c>
      <c r="CD99" s="75">
        <v>0</v>
      </c>
      <c r="CE99" s="75">
        <v>0</v>
      </c>
      <c r="CF99" s="75">
        <v>0</v>
      </c>
      <c r="CG99" s="75">
        <v>0</v>
      </c>
      <c r="CH99" s="75">
        <v>0</v>
      </c>
      <c r="CI99" s="75">
        <v>0</v>
      </c>
      <c r="CJ99" s="75">
        <v>2.3047278187</v>
      </c>
      <c r="CK99" s="75">
        <v>0</v>
      </c>
      <c r="CL99" s="75">
        <v>0</v>
      </c>
      <c r="CM99" s="75">
        <v>4.6046264137000001</v>
      </c>
      <c r="CN99" s="75">
        <v>2.5992230654999999</v>
      </c>
      <c r="CO99" s="75">
        <v>1.8021664737</v>
      </c>
      <c r="CP99" s="75">
        <v>0.2032368745</v>
      </c>
      <c r="CQ99" s="75">
        <v>25.654659831</v>
      </c>
      <c r="CR99" s="75">
        <v>20.664799831</v>
      </c>
      <c r="CS99" s="75">
        <v>0</v>
      </c>
      <c r="CT99" s="75">
        <v>0.51987286070000005</v>
      </c>
      <c r="CU99" s="75">
        <v>4.4699871394999997</v>
      </c>
      <c r="CV99" s="75">
        <v>0</v>
      </c>
      <c r="CW99" s="75">
        <v>98.507532408000003</v>
      </c>
      <c r="CX99" s="75">
        <v>1.1321562734999999</v>
      </c>
      <c r="CY99" s="75">
        <v>10.114871138</v>
      </c>
      <c r="CZ99" s="75">
        <v>21.757979980999998</v>
      </c>
      <c r="DA99" s="75">
        <v>10.306457209</v>
      </c>
      <c r="DB99" s="75">
        <v>18.292503190000001</v>
      </c>
      <c r="DC99" s="75">
        <v>13.766351447</v>
      </c>
      <c r="DD99" s="75">
        <v>8.7811987126000002</v>
      </c>
      <c r="DE99" s="75">
        <v>7.0843102992000002</v>
      </c>
      <c r="DF99" s="75">
        <v>5.7447081303000003</v>
      </c>
      <c r="DG99" s="75">
        <v>0.19390797800000001</v>
      </c>
      <c r="DH99" s="75">
        <v>1.3330880493999999</v>
      </c>
      <c r="DI99" s="75">
        <v>18.303312177999999</v>
      </c>
      <c r="DJ99" s="75">
        <v>2.7151101544</v>
      </c>
      <c r="DK99" s="75">
        <v>15.588202023999999</v>
      </c>
    </row>
    <row r="100" spans="2:115" x14ac:dyDescent="0.3">
      <c r="B100" s="28" t="str">
        <f t="shared" si="2"/>
        <v>08</v>
      </c>
      <c r="C100" s="37" t="s">
        <v>177</v>
      </c>
      <c r="D100" s="37" t="s">
        <v>178</v>
      </c>
      <c r="E100" s="48">
        <v>6</v>
      </c>
      <c r="F100" s="48"/>
      <c r="H100" s="28" t="s">
        <v>517</v>
      </c>
      <c r="I100" s="37" t="s">
        <v>518</v>
      </c>
      <c r="J100" s="37">
        <v>33</v>
      </c>
      <c r="K100" s="72">
        <v>1923</v>
      </c>
      <c r="L100" s="72">
        <v>21203.662233999999</v>
      </c>
      <c r="M100" s="72">
        <v>54.969135801999997</v>
      </c>
      <c r="N100" s="72">
        <v>1213.1646485000001</v>
      </c>
      <c r="O100" s="72">
        <v>173.1662024</v>
      </c>
      <c r="P100" s="72">
        <v>209.34403551</v>
      </c>
      <c r="Q100" s="72">
        <v>0.12727586220000001</v>
      </c>
      <c r="R100" s="72">
        <v>13.848596753000001</v>
      </c>
      <c r="S100" s="72">
        <v>340.02905322999999</v>
      </c>
      <c r="T100" s="72">
        <v>25.463349745999999</v>
      </c>
      <c r="U100" s="72">
        <v>40.274964298999997</v>
      </c>
      <c r="V100" s="72">
        <v>232.13254339</v>
      </c>
      <c r="W100" s="72">
        <v>5.8192552757999998</v>
      </c>
      <c r="X100" s="72">
        <v>5.1745797760999999</v>
      </c>
      <c r="Y100" s="72">
        <v>9.9591679999999992E-15</v>
      </c>
      <c r="Z100" s="72">
        <v>145.38998164</v>
      </c>
      <c r="AA100" s="72">
        <v>14.187001478999999</v>
      </c>
      <c r="AB100" s="72">
        <v>0</v>
      </c>
      <c r="AC100" s="72">
        <v>8.207809117</v>
      </c>
      <c r="AD100" s="72">
        <v>0</v>
      </c>
      <c r="AE100" s="72">
        <v>12359.203502</v>
      </c>
      <c r="AF100" s="72">
        <v>9808.8818386000003</v>
      </c>
      <c r="AG100" s="72">
        <v>1029.4750607000001</v>
      </c>
      <c r="AH100" s="72">
        <v>1440.3094612</v>
      </c>
      <c r="AI100" s="72">
        <v>9.0345458468000004</v>
      </c>
      <c r="AJ100" s="72">
        <v>67.341607680999999</v>
      </c>
      <c r="AK100" s="72">
        <v>4.1609883609000002</v>
      </c>
      <c r="AL100" s="72">
        <v>195.07887031999999</v>
      </c>
      <c r="AM100" s="72">
        <v>125.96935381999999</v>
      </c>
      <c r="AN100" s="72">
        <v>63.979543175000003</v>
      </c>
      <c r="AO100" s="72">
        <v>0</v>
      </c>
      <c r="AP100" s="72">
        <v>5.1299733229999998</v>
      </c>
      <c r="AQ100" s="72">
        <v>0</v>
      </c>
      <c r="AR100" s="72">
        <v>0</v>
      </c>
      <c r="AS100" s="72">
        <v>0</v>
      </c>
      <c r="AT100" s="72">
        <v>94.599451096999999</v>
      </c>
      <c r="AU100" s="72">
        <v>13.903960871000001</v>
      </c>
      <c r="AV100" s="72">
        <v>0</v>
      </c>
      <c r="AW100" s="72">
        <v>0</v>
      </c>
      <c r="AX100" s="72">
        <v>0</v>
      </c>
      <c r="AY100" s="72">
        <v>0.12767457099999999</v>
      </c>
      <c r="AZ100" s="72">
        <v>0</v>
      </c>
      <c r="BA100" s="72">
        <v>0</v>
      </c>
      <c r="BB100" s="72">
        <v>0</v>
      </c>
      <c r="BC100" s="72">
        <v>0</v>
      </c>
      <c r="BD100" s="72">
        <v>0</v>
      </c>
      <c r="BE100" s="72">
        <v>2.7269326520999999</v>
      </c>
      <c r="BF100" s="72">
        <v>0</v>
      </c>
      <c r="BG100" s="72">
        <v>0</v>
      </c>
      <c r="BH100" s="72">
        <v>0</v>
      </c>
      <c r="BI100" s="72">
        <v>3.7068741982</v>
      </c>
      <c r="BJ100" s="72">
        <v>0</v>
      </c>
      <c r="BK100" s="72">
        <v>9.1904112804999993</v>
      </c>
      <c r="BL100" s="72">
        <v>64.879949374000006</v>
      </c>
      <c r="BM100" s="72">
        <v>6.3648150099999995E-2</v>
      </c>
      <c r="BN100" s="72">
        <v>1233.7410284</v>
      </c>
      <c r="BO100" s="72">
        <v>74.054646598999994</v>
      </c>
      <c r="BP100" s="72">
        <v>24.791284044000001</v>
      </c>
      <c r="BQ100" s="72">
        <v>537.93089607000002</v>
      </c>
      <c r="BR100" s="72">
        <v>40.637158425999999</v>
      </c>
      <c r="BS100" s="72">
        <v>0</v>
      </c>
      <c r="BT100" s="72">
        <v>23.072311107000001</v>
      </c>
      <c r="BU100" s="72">
        <v>166.52023785</v>
      </c>
      <c r="BV100" s="72">
        <v>61.924434136000002</v>
      </c>
      <c r="BW100" s="72">
        <v>9.6442008370999996</v>
      </c>
      <c r="BX100" s="72">
        <v>132.53216391999999</v>
      </c>
      <c r="BY100" s="72">
        <v>0</v>
      </c>
      <c r="BZ100" s="72">
        <v>0</v>
      </c>
      <c r="CA100" s="72">
        <v>126.39156805</v>
      </c>
      <c r="CB100" s="72">
        <v>0</v>
      </c>
      <c r="CC100" s="72">
        <v>7.9952041699</v>
      </c>
      <c r="CD100" s="72">
        <v>0.58771004979999997</v>
      </c>
      <c r="CE100" s="72">
        <v>0</v>
      </c>
      <c r="CF100" s="72">
        <v>0</v>
      </c>
      <c r="CG100" s="72">
        <v>26.845989799000002</v>
      </c>
      <c r="CH100" s="72">
        <v>0</v>
      </c>
      <c r="CI100" s="72">
        <v>0</v>
      </c>
      <c r="CJ100" s="72">
        <v>0.5725391084</v>
      </c>
      <c r="CK100" s="72">
        <v>0</v>
      </c>
      <c r="CL100" s="72">
        <v>0.2406842159</v>
      </c>
      <c r="CM100" s="72">
        <v>98.748311329000003</v>
      </c>
      <c r="CN100" s="72">
        <v>41.040236821999997</v>
      </c>
      <c r="CO100" s="72">
        <v>34.050557839</v>
      </c>
      <c r="CP100" s="72">
        <v>23.657516669</v>
      </c>
      <c r="CQ100" s="72">
        <v>294.96436635999999</v>
      </c>
      <c r="CR100" s="72">
        <v>205.43388497999999</v>
      </c>
      <c r="CS100" s="72">
        <v>2.29326932E-2</v>
      </c>
      <c r="CT100" s="72">
        <v>34.888165866000001</v>
      </c>
      <c r="CU100" s="72">
        <v>52.409108754000002</v>
      </c>
      <c r="CV100" s="72">
        <v>2.2102740702000001</v>
      </c>
      <c r="CW100" s="72">
        <v>5714.1620559000003</v>
      </c>
      <c r="CX100" s="72">
        <v>268.38203862</v>
      </c>
      <c r="CY100" s="72">
        <v>1059.4912907</v>
      </c>
      <c r="CZ100" s="72">
        <v>1364.7268366999999</v>
      </c>
      <c r="DA100" s="72">
        <v>753.40255362000005</v>
      </c>
      <c r="DB100" s="72">
        <v>56.975187591000001</v>
      </c>
      <c r="DC100" s="72">
        <v>973.39006428000005</v>
      </c>
      <c r="DD100" s="72">
        <v>606.67792985999995</v>
      </c>
      <c r="DE100" s="72">
        <v>406.97323204000003</v>
      </c>
      <c r="DF100" s="72">
        <v>85.532042607999998</v>
      </c>
      <c r="DG100" s="72">
        <v>74.967920012999997</v>
      </c>
      <c r="DH100" s="72">
        <v>63.642959892</v>
      </c>
      <c r="DI100" s="72">
        <v>1085.3310878</v>
      </c>
      <c r="DJ100" s="72">
        <v>153.73405382999999</v>
      </c>
      <c r="DK100" s="72">
        <v>931.59703395999998</v>
      </c>
    </row>
    <row r="101" spans="2:115" x14ac:dyDescent="0.3">
      <c r="B101" s="27" t="str">
        <f t="shared" si="2"/>
        <v>08</v>
      </c>
      <c r="C101" s="39" t="s">
        <v>195</v>
      </c>
      <c r="D101" s="39" t="s">
        <v>196</v>
      </c>
      <c r="E101" s="49">
        <v>5</v>
      </c>
      <c r="F101" s="49"/>
      <c r="H101" s="27" t="s">
        <v>519</v>
      </c>
      <c r="I101" s="39" t="s">
        <v>520</v>
      </c>
      <c r="J101" s="39">
        <v>58</v>
      </c>
      <c r="K101" s="75">
        <v>1695</v>
      </c>
      <c r="L101" s="75">
        <v>11836.877731</v>
      </c>
      <c r="M101" s="75">
        <v>31.561576329000001</v>
      </c>
      <c r="N101" s="75">
        <v>457.52472159000001</v>
      </c>
      <c r="O101" s="75">
        <v>3.4304587148999999</v>
      </c>
      <c r="P101" s="75">
        <v>70.273947367000005</v>
      </c>
      <c r="Q101" s="75">
        <v>0.17438869979999999</v>
      </c>
      <c r="R101" s="75">
        <v>5.6526587000000003E-3</v>
      </c>
      <c r="S101" s="75">
        <v>120.30176336</v>
      </c>
      <c r="T101" s="75">
        <v>0</v>
      </c>
      <c r="U101" s="75">
        <v>20.783954776000002</v>
      </c>
      <c r="V101" s="75">
        <v>80.890623746000003</v>
      </c>
      <c r="W101" s="75">
        <v>3.5897889532999998</v>
      </c>
      <c r="X101" s="75">
        <v>18.685404644999998</v>
      </c>
      <c r="Y101" s="75">
        <v>5.4421300792</v>
      </c>
      <c r="Z101" s="75">
        <v>120.12956663999999</v>
      </c>
      <c r="AA101" s="75">
        <v>12.773564724</v>
      </c>
      <c r="AB101" s="75">
        <v>0</v>
      </c>
      <c r="AC101" s="75">
        <v>1.0366206101</v>
      </c>
      <c r="AD101" s="75">
        <v>6.8566088000000004E-3</v>
      </c>
      <c r="AE101" s="75">
        <v>5933.2993428</v>
      </c>
      <c r="AF101" s="75">
        <v>4382.7946856999997</v>
      </c>
      <c r="AG101" s="75">
        <v>721.21483454999998</v>
      </c>
      <c r="AH101" s="75">
        <v>788.56653867</v>
      </c>
      <c r="AI101" s="75">
        <v>12.673002799000001</v>
      </c>
      <c r="AJ101" s="75">
        <v>25.387751586</v>
      </c>
      <c r="AK101" s="75">
        <v>2.6625295624</v>
      </c>
      <c r="AL101" s="75">
        <v>90.282216515000002</v>
      </c>
      <c r="AM101" s="75">
        <v>25.84580029</v>
      </c>
      <c r="AN101" s="75">
        <v>13.734035683</v>
      </c>
      <c r="AO101" s="75">
        <v>0</v>
      </c>
      <c r="AP101" s="75">
        <v>1.8652692436</v>
      </c>
      <c r="AQ101" s="75">
        <v>0</v>
      </c>
      <c r="AR101" s="75">
        <v>0</v>
      </c>
      <c r="AS101" s="75">
        <v>48.837111299</v>
      </c>
      <c r="AT101" s="75">
        <v>144.44533193999999</v>
      </c>
      <c r="AU101" s="75">
        <v>37.323858745000003</v>
      </c>
      <c r="AV101" s="75">
        <v>1.9267039903000001</v>
      </c>
      <c r="AW101" s="75">
        <v>1.9522346514</v>
      </c>
      <c r="AX101" s="75">
        <v>1.3358062136</v>
      </c>
      <c r="AY101" s="75">
        <v>0.78070017749999998</v>
      </c>
      <c r="AZ101" s="75">
        <v>0</v>
      </c>
      <c r="BA101" s="75">
        <v>0</v>
      </c>
      <c r="BB101" s="75">
        <v>7.1465035881999999</v>
      </c>
      <c r="BC101" s="75">
        <v>0</v>
      </c>
      <c r="BD101" s="75">
        <v>0.78383479010000001</v>
      </c>
      <c r="BE101" s="75">
        <v>0</v>
      </c>
      <c r="BF101" s="75">
        <v>0</v>
      </c>
      <c r="BG101" s="75">
        <v>0</v>
      </c>
      <c r="BH101" s="75">
        <v>0</v>
      </c>
      <c r="BI101" s="75">
        <v>3.4338375174000002</v>
      </c>
      <c r="BJ101" s="75">
        <v>19.304330555</v>
      </c>
      <c r="BK101" s="75">
        <v>0.87735698370000004</v>
      </c>
      <c r="BL101" s="75">
        <v>68.410014892999996</v>
      </c>
      <c r="BM101" s="75">
        <v>1.1701498394000001</v>
      </c>
      <c r="BN101" s="75">
        <v>1556.3997964</v>
      </c>
      <c r="BO101" s="75">
        <v>126.55017872000001</v>
      </c>
      <c r="BP101" s="75">
        <v>90.610091710999995</v>
      </c>
      <c r="BQ101" s="75">
        <v>563.97730048000005</v>
      </c>
      <c r="BR101" s="75">
        <v>68.407499947000005</v>
      </c>
      <c r="BS101" s="75">
        <v>1.1423378071000001</v>
      </c>
      <c r="BT101" s="75">
        <v>16.095475044000001</v>
      </c>
      <c r="BU101" s="75">
        <v>460.17159894000002</v>
      </c>
      <c r="BV101" s="75">
        <v>43.679668556999999</v>
      </c>
      <c r="BW101" s="75">
        <v>15.134759806</v>
      </c>
      <c r="BX101" s="75">
        <v>70.593035494000006</v>
      </c>
      <c r="BY101" s="75">
        <v>0</v>
      </c>
      <c r="BZ101" s="75">
        <v>0</v>
      </c>
      <c r="CA101" s="75">
        <v>52.111661142999999</v>
      </c>
      <c r="CB101" s="75">
        <v>0</v>
      </c>
      <c r="CC101" s="75">
        <v>16.584936645999999</v>
      </c>
      <c r="CD101" s="75">
        <v>0.18935428339999999</v>
      </c>
      <c r="CE101" s="75">
        <v>0</v>
      </c>
      <c r="CF101" s="75">
        <v>0</v>
      </c>
      <c r="CG101" s="75">
        <v>5.6161269168999999</v>
      </c>
      <c r="CH101" s="75">
        <v>0</v>
      </c>
      <c r="CI101" s="75">
        <v>1.8927814789999999</v>
      </c>
      <c r="CJ101" s="75">
        <v>18.360270795000002</v>
      </c>
      <c r="CK101" s="75">
        <v>0</v>
      </c>
      <c r="CL101" s="75">
        <v>5.2827186642999999</v>
      </c>
      <c r="CM101" s="75">
        <v>42.473331346000002</v>
      </c>
      <c r="CN101" s="75">
        <v>20.400021028000001</v>
      </c>
      <c r="CO101" s="75">
        <v>16.239793796000001</v>
      </c>
      <c r="CP101" s="75">
        <v>5.8335165215</v>
      </c>
      <c r="CQ101" s="75">
        <v>184.11891915000001</v>
      </c>
      <c r="CR101" s="75">
        <v>142.14867125000001</v>
      </c>
      <c r="CS101" s="75">
        <v>1.0637674999999999E-3</v>
      </c>
      <c r="CT101" s="75">
        <v>14.642544051</v>
      </c>
      <c r="CU101" s="75">
        <v>26.770009164000001</v>
      </c>
      <c r="CV101" s="75">
        <v>0.55663090979999996</v>
      </c>
      <c r="CW101" s="75">
        <v>3428.3340707000002</v>
      </c>
      <c r="CX101" s="75">
        <v>138.21507545</v>
      </c>
      <c r="CY101" s="75">
        <v>644.17292327999996</v>
      </c>
      <c r="CZ101" s="75">
        <v>808.45498282000005</v>
      </c>
      <c r="DA101" s="75">
        <v>477.54783621000001</v>
      </c>
      <c r="DB101" s="75">
        <v>88.279677806999999</v>
      </c>
      <c r="DC101" s="75">
        <v>559.46912365000003</v>
      </c>
      <c r="DD101" s="75">
        <v>377.51851099999999</v>
      </c>
      <c r="DE101" s="75">
        <v>202.03623870000001</v>
      </c>
      <c r="DF101" s="75">
        <v>47.898272916000003</v>
      </c>
      <c r="DG101" s="75">
        <v>34.838471687999998</v>
      </c>
      <c r="DH101" s="75">
        <v>49.902957184000002</v>
      </c>
      <c r="DI101" s="75">
        <v>738.46300771000006</v>
      </c>
      <c r="DJ101" s="75">
        <v>107.31727087</v>
      </c>
      <c r="DK101" s="75">
        <v>631.14573685000005</v>
      </c>
    </row>
    <row r="102" spans="2:115" x14ac:dyDescent="0.3">
      <c r="B102" s="28" t="str">
        <f t="shared" si="2"/>
        <v>08</v>
      </c>
      <c r="C102" s="37" t="s">
        <v>193</v>
      </c>
      <c r="D102" s="37" t="s">
        <v>194</v>
      </c>
      <c r="E102" s="48">
        <v>1</v>
      </c>
      <c r="F102" s="48"/>
      <c r="H102" s="28" t="s">
        <v>521</v>
      </c>
      <c r="I102" s="37" t="s">
        <v>522</v>
      </c>
      <c r="J102" s="37">
        <v>65</v>
      </c>
      <c r="K102" s="72">
        <v>3777</v>
      </c>
      <c r="L102" s="72">
        <v>33782.056562999998</v>
      </c>
      <c r="M102" s="72">
        <v>80.492346921999996</v>
      </c>
      <c r="N102" s="72">
        <v>1886.4852009000001</v>
      </c>
      <c r="O102" s="72">
        <v>87.294314725999996</v>
      </c>
      <c r="P102" s="72">
        <v>333.0246937</v>
      </c>
      <c r="Q102" s="72">
        <v>21.903371243999999</v>
      </c>
      <c r="R102" s="72">
        <v>0.14947069260000001</v>
      </c>
      <c r="S102" s="72">
        <v>387.77619281</v>
      </c>
      <c r="T102" s="72">
        <v>70.986641587999998</v>
      </c>
      <c r="U102" s="72">
        <v>36.335238519000001</v>
      </c>
      <c r="V102" s="72">
        <v>199.61697255999999</v>
      </c>
      <c r="W102" s="72">
        <v>0</v>
      </c>
      <c r="X102" s="72">
        <v>60.193469663000002</v>
      </c>
      <c r="Y102" s="72">
        <v>20.770675665999999</v>
      </c>
      <c r="Z102" s="72">
        <v>625.58539139000004</v>
      </c>
      <c r="AA102" s="72">
        <v>39.237999877</v>
      </c>
      <c r="AB102" s="72">
        <v>0.62442425710000005</v>
      </c>
      <c r="AC102" s="72">
        <v>2.5731077429</v>
      </c>
      <c r="AD102" s="72">
        <v>0.41323643090000001</v>
      </c>
      <c r="AE102" s="72">
        <v>17703.913013000001</v>
      </c>
      <c r="AF102" s="72">
        <v>13316.248449000001</v>
      </c>
      <c r="AG102" s="72">
        <v>2028.4494172</v>
      </c>
      <c r="AH102" s="72">
        <v>2228.8843636000001</v>
      </c>
      <c r="AI102" s="72">
        <v>44.426105346</v>
      </c>
      <c r="AJ102" s="72">
        <v>80.689795435999997</v>
      </c>
      <c r="AK102" s="72">
        <v>5.2148826865000002</v>
      </c>
      <c r="AL102" s="72">
        <v>256.24699504</v>
      </c>
      <c r="AM102" s="72">
        <v>121.35828059000001</v>
      </c>
      <c r="AN102" s="72">
        <v>35.802272791</v>
      </c>
      <c r="AO102" s="72">
        <v>0</v>
      </c>
      <c r="AP102" s="72">
        <v>62.684988955000001</v>
      </c>
      <c r="AQ102" s="72">
        <v>0</v>
      </c>
      <c r="AR102" s="72">
        <v>0</v>
      </c>
      <c r="AS102" s="72">
        <v>36.401452704</v>
      </c>
      <c r="AT102" s="72">
        <v>599.58044577999999</v>
      </c>
      <c r="AU102" s="72">
        <v>217.53002741</v>
      </c>
      <c r="AV102" s="72">
        <v>21.746133416999999</v>
      </c>
      <c r="AW102" s="72">
        <v>5.2053994042999996</v>
      </c>
      <c r="AX102" s="72">
        <v>1.8452123095999999</v>
      </c>
      <c r="AY102" s="72">
        <v>7.3816845115999996</v>
      </c>
      <c r="AZ102" s="72">
        <v>15.594723998999999</v>
      </c>
      <c r="BA102" s="72">
        <v>10.930360529</v>
      </c>
      <c r="BB102" s="72">
        <v>0</v>
      </c>
      <c r="BC102" s="72">
        <v>6.6041395828000002</v>
      </c>
      <c r="BD102" s="72">
        <v>0</v>
      </c>
      <c r="BE102" s="72">
        <v>0.211535375</v>
      </c>
      <c r="BF102" s="72">
        <v>0</v>
      </c>
      <c r="BG102" s="72">
        <v>0</v>
      </c>
      <c r="BH102" s="72">
        <v>1.1235640200000001E-2</v>
      </c>
      <c r="BI102" s="72">
        <v>13.457262946</v>
      </c>
      <c r="BJ102" s="72">
        <v>6.8446249210000003</v>
      </c>
      <c r="BK102" s="72">
        <v>16.962839099</v>
      </c>
      <c r="BL102" s="72">
        <v>272.13198688</v>
      </c>
      <c r="BM102" s="72">
        <v>3.1232797566000001</v>
      </c>
      <c r="BN102" s="72">
        <v>4497.1319812000002</v>
      </c>
      <c r="BO102" s="72">
        <v>182.04008809999999</v>
      </c>
      <c r="BP102" s="72">
        <v>25.741342660000001</v>
      </c>
      <c r="BQ102" s="72">
        <v>1479.5433720999999</v>
      </c>
      <c r="BR102" s="72">
        <v>557.22602719999998</v>
      </c>
      <c r="BS102" s="72">
        <v>3.0459066672000001</v>
      </c>
      <c r="BT102" s="72">
        <v>34.084356047999997</v>
      </c>
      <c r="BU102" s="72">
        <v>1698.0256423999999</v>
      </c>
      <c r="BV102" s="72">
        <v>96.286809743000006</v>
      </c>
      <c r="BW102" s="72">
        <v>36.716553327</v>
      </c>
      <c r="BX102" s="72">
        <v>124.17416245</v>
      </c>
      <c r="BY102" s="72">
        <v>7.7200454720999998</v>
      </c>
      <c r="BZ102" s="72">
        <v>0.48255095219999999</v>
      </c>
      <c r="CA102" s="72">
        <v>150.64667227000001</v>
      </c>
      <c r="CB102" s="72">
        <v>0</v>
      </c>
      <c r="CC102" s="72">
        <v>6.4022702245999996</v>
      </c>
      <c r="CD102" s="72">
        <v>1.0122974364999999</v>
      </c>
      <c r="CE102" s="72">
        <v>0</v>
      </c>
      <c r="CF102" s="72">
        <v>0</v>
      </c>
      <c r="CG102" s="72">
        <v>21.527428822000001</v>
      </c>
      <c r="CH102" s="72">
        <v>0</v>
      </c>
      <c r="CI102" s="72">
        <v>0</v>
      </c>
      <c r="CJ102" s="72">
        <v>52.693163859999999</v>
      </c>
      <c r="CK102" s="72">
        <v>0</v>
      </c>
      <c r="CL102" s="72">
        <v>19.763291427999999</v>
      </c>
      <c r="CM102" s="72">
        <v>119.22888324</v>
      </c>
      <c r="CN102" s="72">
        <v>58.020151261000002</v>
      </c>
      <c r="CO102" s="72">
        <v>19.407014292</v>
      </c>
      <c r="CP102" s="72">
        <v>41.801717687999997</v>
      </c>
      <c r="CQ102" s="72">
        <v>476.76917537999998</v>
      </c>
      <c r="CR102" s="72">
        <v>376.73643375</v>
      </c>
      <c r="CS102" s="72">
        <v>3.2637708999999999E-3</v>
      </c>
      <c r="CT102" s="72">
        <v>27.372345786</v>
      </c>
      <c r="CU102" s="72">
        <v>71.752772711000006</v>
      </c>
      <c r="CV102" s="72">
        <v>0.90435935759999997</v>
      </c>
      <c r="CW102" s="72">
        <v>8242.7008688000005</v>
      </c>
      <c r="CX102" s="72">
        <v>365.41840665000001</v>
      </c>
      <c r="CY102" s="72">
        <v>1636.7440122</v>
      </c>
      <c r="CZ102" s="72">
        <v>1786.3172709</v>
      </c>
      <c r="DA102" s="72">
        <v>1259.5424714999999</v>
      </c>
      <c r="DB102" s="72">
        <v>75.785435281000005</v>
      </c>
      <c r="DC102" s="72">
        <v>1320.4472719</v>
      </c>
      <c r="DD102" s="72">
        <v>853.07485391</v>
      </c>
      <c r="DE102" s="72">
        <v>584.75030834999995</v>
      </c>
      <c r="DF102" s="72">
        <v>117.6781481</v>
      </c>
      <c r="DG102" s="72">
        <v>73.373246313999999</v>
      </c>
      <c r="DH102" s="72">
        <v>169.56944368000001</v>
      </c>
      <c r="DI102" s="72">
        <v>2171.7895616000001</v>
      </c>
      <c r="DJ102" s="72">
        <v>287.59681172000001</v>
      </c>
      <c r="DK102" s="72">
        <v>1884.1927499000001</v>
      </c>
    </row>
    <row r="103" spans="2:115" x14ac:dyDescent="0.3">
      <c r="B103" s="27" t="str">
        <f t="shared" si="2"/>
        <v>08</v>
      </c>
      <c r="C103" s="39" t="s">
        <v>410</v>
      </c>
      <c r="D103" s="39" t="s">
        <v>426</v>
      </c>
      <c r="E103" s="49">
        <v>4</v>
      </c>
      <c r="F103" s="49"/>
      <c r="H103" s="27" t="s">
        <v>523</v>
      </c>
      <c r="I103" s="39" t="s">
        <v>524</v>
      </c>
      <c r="J103" s="39" t="s">
        <v>436</v>
      </c>
      <c r="K103" s="75">
        <v>898</v>
      </c>
      <c r="L103" s="75">
        <v>227.32975493999999</v>
      </c>
      <c r="M103" s="75" t="s">
        <v>436</v>
      </c>
      <c r="N103" s="75">
        <v>15.576256557000001</v>
      </c>
      <c r="O103" s="75">
        <v>13.167999112</v>
      </c>
      <c r="P103" s="75">
        <v>0.413656044</v>
      </c>
      <c r="Q103" s="75">
        <v>0</v>
      </c>
      <c r="R103" s="75">
        <v>0</v>
      </c>
      <c r="S103" s="75">
        <v>1.4323360799</v>
      </c>
      <c r="T103" s="75">
        <v>0</v>
      </c>
      <c r="U103" s="75">
        <v>3.01003733E-2</v>
      </c>
      <c r="V103" s="75">
        <v>0.34722659680000001</v>
      </c>
      <c r="W103" s="75">
        <v>0</v>
      </c>
      <c r="X103" s="75">
        <v>1.4204249400000001E-2</v>
      </c>
      <c r="Y103" s="75">
        <v>9.9586236000000007E-6</v>
      </c>
      <c r="Z103" s="75">
        <v>0.1003943375</v>
      </c>
      <c r="AA103" s="75">
        <v>2.3688128700000002E-2</v>
      </c>
      <c r="AB103" s="75">
        <v>6.3760219999999999E-4</v>
      </c>
      <c r="AC103" s="75">
        <v>4.60040741E-2</v>
      </c>
      <c r="AD103" s="75">
        <v>0</v>
      </c>
      <c r="AE103" s="75">
        <v>66.96146143</v>
      </c>
      <c r="AF103" s="75">
        <v>29.594631239000002</v>
      </c>
      <c r="AG103" s="75">
        <v>21.971870774999999</v>
      </c>
      <c r="AH103" s="75">
        <v>14.960198349000001</v>
      </c>
      <c r="AI103" s="75">
        <v>0.13142968020000001</v>
      </c>
      <c r="AJ103" s="75">
        <v>0.29707809610000002</v>
      </c>
      <c r="AK103" s="75">
        <v>6.2532912999999999E-3</v>
      </c>
      <c r="AL103" s="75">
        <v>2.7665877785999999</v>
      </c>
      <c r="AM103" s="75">
        <v>0.32188372279999999</v>
      </c>
      <c r="AN103" s="75">
        <v>1.34103559E-2</v>
      </c>
      <c r="AO103" s="75">
        <v>0</v>
      </c>
      <c r="AP103" s="75">
        <v>2.4312936998999999</v>
      </c>
      <c r="AQ103" s="75">
        <v>0</v>
      </c>
      <c r="AR103" s="75">
        <v>0</v>
      </c>
      <c r="AS103" s="75">
        <v>0</v>
      </c>
      <c r="AT103" s="75">
        <v>6.8096829754000003</v>
      </c>
      <c r="AU103" s="75">
        <v>1.0593451297000001</v>
      </c>
      <c r="AV103" s="75">
        <v>4.0334174799999997E-2</v>
      </c>
      <c r="AW103" s="75">
        <v>0</v>
      </c>
      <c r="AX103" s="75">
        <v>0</v>
      </c>
      <c r="AY103" s="75">
        <v>1.59708777E-2</v>
      </c>
      <c r="AZ103" s="75">
        <v>0</v>
      </c>
      <c r="BA103" s="75">
        <v>0.75535162320000004</v>
      </c>
      <c r="BB103" s="75">
        <v>0</v>
      </c>
      <c r="BC103" s="75">
        <v>0</v>
      </c>
      <c r="BD103" s="75">
        <v>0.29513444290000002</v>
      </c>
      <c r="BE103" s="75">
        <v>0</v>
      </c>
      <c r="BF103" s="75">
        <v>0</v>
      </c>
      <c r="BG103" s="75">
        <v>0</v>
      </c>
      <c r="BH103" s="75">
        <v>0</v>
      </c>
      <c r="BI103" s="75">
        <v>0.47824886300000002</v>
      </c>
      <c r="BJ103" s="75">
        <v>1.8099823695999999</v>
      </c>
      <c r="BK103" s="75">
        <v>0.16989478790000001</v>
      </c>
      <c r="BL103" s="75">
        <v>2.1686073056000001</v>
      </c>
      <c r="BM103" s="75">
        <v>1.6813400799999999E-2</v>
      </c>
      <c r="BN103" s="75">
        <v>51.534645093999998</v>
      </c>
      <c r="BO103" s="75">
        <v>3.4228109227000001</v>
      </c>
      <c r="BP103" s="75">
        <v>1.6349331201999999</v>
      </c>
      <c r="BQ103" s="75">
        <v>17.210028081000001</v>
      </c>
      <c r="BR103" s="75">
        <v>3.2361272354000001</v>
      </c>
      <c r="BS103" s="75">
        <v>0</v>
      </c>
      <c r="BT103" s="75">
        <v>4.3901666800000003E-2</v>
      </c>
      <c r="BU103" s="75">
        <v>14.359511681000001</v>
      </c>
      <c r="BV103" s="75">
        <v>0.7217744546</v>
      </c>
      <c r="BW103" s="75">
        <v>1.4102456537000001</v>
      </c>
      <c r="BX103" s="75">
        <v>2.2839337869</v>
      </c>
      <c r="BY103" s="75">
        <v>3.8580611799999998E-2</v>
      </c>
      <c r="BZ103" s="75">
        <v>0</v>
      </c>
      <c r="CA103" s="75">
        <v>0.4597659724</v>
      </c>
      <c r="CB103" s="75">
        <v>0</v>
      </c>
      <c r="CC103" s="75">
        <v>0</v>
      </c>
      <c r="CD103" s="75">
        <v>0</v>
      </c>
      <c r="CE103" s="75">
        <v>0</v>
      </c>
      <c r="CF103" s="75">
        <v>0</v>
      </c>
      <c r="CG103" s="75">
        <v>3.3312030416999998</v>
      </c>
      <c r="CH103" s="75">
        <v>0</v>
      </c>
      <c r="CI103" s="75">
        <v>0.54087479169999997</v>
      </c>
      <c r="CJ103" s="75">
        <v>2.8409540732999998</v>
      </c>
      <c r="CK103" s="75">
        <v>0</v>
      </c>
      <c r="CL103" s="75">
        <v>0</v>
      </c>
      <c r="CM103" s="75">
        <v>0.51955758379999994</v>
      </c>
      <c r="CN103" s="75">
        <v>0.23596554559999999</v>
      </c>
      <c r="CO103" s="75">
        <v>0.18429301770000001</v>
      </c>
      <c r="CP103" s="75">
        <v>9.9299020500000001E-2</v>
      </c>
      <c r="CQ103" s="75">
        <v>11.601776662000001</v>
      </c>
      <c r="CR103" s="75">
        <v>8.8969897199000005</v>
      </c>
      <c r="CS103" s="75">
        <v>0</v>
      </c>
      <c r="CT103" s="75">
        <v>0.3664141434</v>
      </c>
      <c r="CU103" s="75">
        <v>2.3372962528999999</v>
      </c>
      <c r="CV103" s="75">
        <v>1.0765455000000001E-3</v>
      </c>
      <c r="CW103" s="75">
        <v>71.559786862999999</v>
      </c>
      <c r="CX103" s="75">
        <v>1.1275048445</v>
      </c>
      <c r="CY103" s="75">
        <v>9.8165187898999999</v>
      </c>
      <c r="CZ103" s="75">
        <v>14.452601676</v>
      </c>
      <c r="DA103" s="75">
        <v>9.7927863233999997</v>
      </c>
      <c r="DB103" s="75">
        <v>6.8209627154000003</v>
      </c>
      <c r="DC103" s="75">
        <v>12.316237322999999</v>
      </c>
      <c r="DD103" s="75">
        <v>7.2959441432999999</v>
      </c>
      <c r="DE103" s="75">
        <v>4.3491681779000002</v>
      </c>
      <c r="DF103" s="75">
        <v>4.2975284244000003</v>
      </c>
      <c r="DG103" s="75">
        <v>0.59524827179999995</v>
      </c>
      <c r="DH103" s="75">
        <v>0.69528617329999998</v>
      </c>
      <c r="DI103" s="75">
        <v>14.849234253000001</v>
      </c>
      <c r="DJ103" s="75">
        <v>1.7039480981999999</v>
      </c>
      <c r="DK103" s="75">
        <v>13.145286155000001</v>
      </c>
    </row>
    <row r="104" spans="2:115" x14ac:dyDescent="0.3">
      <c r="B104" s="28" t="str">
        <f t="shared" si="2"/>
        <v>08</v>
      </c>
      <c r="C104" s="37" t="s">
        <v>179</v>
      </c>
      <c r="D104" s="37" t="s">
        <v>180</v>
      </c>
      <c r="E104" s="48">
        <v>5</v>
      </c>
      <c r="F104" s="48"/>
      <c r="H104" s="28" t="s">
        <v>525</v>
      </c>
      <c r="I104" s="37" t="s">
        <v>526</v>
      </c>
      <c r="J104" s="37">
        <v>31</v>
      </c>
      <c r="K104" s="72">
        <v>823</v>
      </c>
      <c r="L104" s="72">
        <v>6145.516944</v>
      </c>
      <c r="M104" s="72">
        <v>24.835734873</v>
      </c>
      <c r="N104" s="72">
        <v>313.88375289999999</v>
      </c>
      <c r="O104" s="72">
        <v>1.2308532807999999</v>
      </c>
      <c r="P104" s="72">
        <v>37.322446601999999</v>
      </c>
      <c r="Q104" s="72">
        <v>6.6711452099999999E-2</v>
      </c>
      <c r="R104" s="72">
        <v>31.611263530999999</v>
      </c>
      <c r="S104" s="72">
        <v>96.382468309999993</v>
      </c>
      <c r="T104" s="72">
        <v>0</v>
      </c>
      <c r="U104" s="72">
        <v>7.6580654704000004</v>
      </c>
      <c r="V104" s="72">
        <v>84.695814554999998</v>
      </c>
      <c r="W104" s="72">
        <v>0</v>
      </c>
      <c r="X104" s="72">
        <v>11.863719015999999</v>
      </c>
      <c r="Y104" s="72">
        <v>1.06271882E-2</v>
      </c>
      <c r="Z104" s="72">
        <v>37.305485304000001</v>
      </c>
      <c r="AA104" s="72">
        <v>5.4824016672999996</v>
      </c>
      <c r="AB104" s="72">
        <v>0</v>
      </c>
      <c r="AC104" s="72">
        <v>0.25389652299999999</v>
      </c>
      <c r="AD104" s="72">
        <v>0</v>
      </c>
      <c r="AE104" s="72">
        <v>2780.5707514000001</v>
      </c>
      <c r="AF104" s="72">
        <v>1556.8851294000001</v>
      </c>
      <c r="AG104" s="72">
        <v>540.08152835999999</v>
      </c>
      <c r="AH104" s="72">
        <v>658.89805609999996</v>
      </c>
      <c r="AI104" s="72">
        <v>5.4831185299999996</v>
      </c>
      <c r="AJ104" s="72">
        <v>17.337863257999999</v>
      </c>
      <c r="AK104" s="72">
        <v>1.8850557537999999</v>
      </c>
      <c r="AL104" s="72">
        <v>32.452181461000002</v>
      </c>
      <c r="AM104" s="72">
        <v>17.598206024</v>
      </c>
      <c r="AN104" s="72">
        <v>13.803788579000001</v>
      </c>
      <c r="AO104" s="72">
        <v>0</v>
      </c>
      <c r="AP104" s="72">
        <v>1.0501868584</v>
      </c>
      <c r="AQ104" s="72">
        <v>0</v>
      </c>
      <c r="AR104" s="72">
        <v>0</v>
      </c>
      <c r="AS104" s="72">
        <v>0</v>
      </c>
      <c r="AT104" s="72">
        <v>63.964032891000002</v>
      </c>
      <c r="AU104" s="72">
        <v>4.3317917344000003</v>
      </c>
      <c r="AV104" s="72">
        <v>0</v>
      </c>
      <c r="AW104" s="72">
        <v>0</v>
      </c>
      <c r="AX104" s="72">
        <v>2.2074272700000001E-2</v>
      </c>
      <c r="AY104" s="72">
        <v>4.3627621300000002E-2</v>
      </c>
      <c r="AZ104" s="72">
        <v>0</v>
      </c>
      <c r="BA104" s="72">
        <v>0</v>
      </c>
      <c r="BB104" s="72">
        <v>0</v>
      </c>
      <c r="BC104" s="72">
        <v>0</v>
      </c>
      <c r="BD104" s="72">
        <v>0</v>
      </c>
      <c r="BE104" s="72">
        <v>0</v>
      </c>
      <c r="BF104" s="72">
        <v>0</v>
      </c>
      <c r="BG104" s="72">
        <v>0</v>
      </c>
      <c r="BH104" s="72">
        <v>0</v>
      </c>
      <c r="BI104" s="72">
        <v>1.2320237335999999</v>
      </c>
      <c r="BJ104" s="72">
        <v>5.7592632319000003</v>
      </c>
      <c r="BK104" s="72">
        <v>3.0410642299999999E-2</v>
      </c>
      <c r="BL104" s="72">
        <v>52.541953450999998</v>
      </c>
      <c r="BM104" s="72">
        <v>2.8882034999999999E-3</v>
      </c>
      <c r="BN104" s="72">
        <v>489.23381781000001</v>
      </c>
      <c r="BO104" s="72">
        <v>30.226180822</v>
      </c>
      <c r="BP104" s="72">
        <v>1.8665413386</v>
      </c>
      <c r="BQ104" s="72">
        <v>259.58341562999999</v>
      </c>
      <c r="BR104" s="72">
        <v>19.453765356000002</v>
      </c>
      <c r="BS104" s="72">
        <v>0</v>
      </c>
      <c r="BT104" s="72">
        <v>4.5488259529999997</v>
      </c>
      <c r="BU104" s="72">
        <v>83.781242692000006</v>
      </c>
      <c r="BV104" s="72">
        <v>1.1337149006</v>
      </c>
      <c r="BW104" s="72">
        <v>5.5606406004000002</v>
      </c>
      <c r="BX104" s="72">
        <v>16.623896334000001</v>
      </c>
      <c r="BY104" s="72">
        <v>0</v>
      </c>
      <c r="BZ104" s="72">
        <v>0</v>
      </c>
      <c r="CA104" s="72">
        <v>25.042921122999999</v>
      </c>
      <c r="CB104" s="72">
        <v>0</v>
      </c>
      <c r="CC104" s="72">
        <v>0.36170321970000002</v>
      </c>
      <c r="CD104" s="72">
        <v>0</v>
      </c>
      <c r="CE104" s="72">
        <v>0</v>
      </c>
      <c r="CF104" s="72">
        <v>0</v>
      </c>
      <c r="CG104" s="72">
        <v>0.69804101380000005</v>
      </c>
      <c r="CH104" s="72">
        <v>0</v>
      </c>
      <c r="CI104" s="72">
        <v>0</v>
      </c>
      <c r="CJ104" s="72">
        <v>39.054502349000003</v>
      </c>
      <c r="CK104" s="72">
        <v>0</v>
      </c>
      <c r="CL104" s="72">
        <v>1.2984264732999999</v>
      </c>
      <c r="CM104" s="72">
        <v>15.116293561999999</v>
      </c>
      <c r="CN104" s="72">
        <v>10.246231459000001</v>
      </c>
      <c r="CO104" s="72">
        <v>0</v>
      </c>
      <c r="CP104" s="72">
        <v>4.8700621030000004</v>
      </c>
      <c r="CQ104" s="72">
        <v>159.16352975000001</v>
      </c>
      <c r="CR104" s="72">
        <v>122.02386765</v>
      </c>
      <c r="CS104" s="72">
        <v>4.6937850000000001E-4</v>
      </c>
      <c r="CT104" s="72">
        <v>4.1081264687000001</v>
      </c>
      <c r="CU104" s="72">
        <v>32.812640768999998</v>
      </c>
      <c r="CV104" s="72">
        <v>0.2184254793</v>
      </c>
      <c r="CW104" s="72">
        <v>2291.1325842000001</v>
      </c>
      <c r="CX104" s="72">
        <v>103.01216417000001</v>
      </c>
      <c r="CY104" s="72">
        <v>424.13799158</v>
      </c>
      <c r="CZ104" s="72">
        <v>492.35478394</v>
      </c>
      <c r="DA104" s="72">
        <v>372.66664607000001</v>
      </c>
      <c r="DB104" s="72">
        <v>62.071259988999998</v>
      </c>
      <c r="DC104" s="72">
        <v>306.94875843</v>
      </c>
      <c r="DD104" s="72">
        <v>260.48954492000001</v>
      </c>
      <c r="DE104" s="72">
        <v>181.40599424000001</v>
      </c>
      <c r="DF104" s="72">
        <v>41.571916061000003</v>
      </c>
      <c r="DG104" s="72">
        <v>21.405122206000001</v>
      </c>
      <c r="DH104" s="72">
        <v>25.068402557999999</v>
      </c>
      <c r="DI104" s="72">
        <v>510.00981510999998</v>
      </c>
      <c r="DJ104" s="72">
        <v>78.693693283000002</v>
      </c>
      <c r="DK104" s="72">
        <v>431.31612182999999</v>
      </c>
    </row>
    <row r="105" spans="2:115" x14ac:dyDescent="0.3">
      <c r="B105" s="27" t="str">
        <f t="shared" ref="B105:B136" si="3">LEFT(C105,2)</f>
        <v>08</v>
      </c>
      <c r="C105" s="39" t="s">
        <v>411</v>
      </c>
      <c r="D105" s="39" t="s">
        <v>427</v>
      </c>
      <c r="E105" s="49"/>
      <c r="F105" s="49">
        <v>40</v>
      </c>
      <c r="H105" s="27" t="s">
        <v>527</v>
      </c>
      <c r="I105" s="39" t="s">
        <v>528</v>
      </c>
      <c r="J105" s="39" t="s">
        <v>436</v>
      </c>
      <c r="K105" s="75">
        <v>320</v>
      </c>
      <c r="L105" s="75">
        <v>261.53643785000003</v>
      </c>
      <c r="M105" s="75" t="s">
        <v>436</v>
      </c>
      <c r="N105" s="75">
        <v>39.963229210000002</v>
      </c>
      <c r="O105" s="75">
        <v>36.992899901999998</v>
      </c>
      <c r="P105" s="75">
        <v>2.96923137E-2</v>
      </c>
      <c r="Q105" s="75">
        <v>0</v>
      </c>
      <c r="R105" s="75">
        <v>0</v>
      </c>
      <c r="S105" s="75">
        <v>2.6139046622</v>
      </c>
      <c r="T105" s="75">
        <v>0</v>
      </c>
      <c r="U105" s="75">
        <v>0.2386571344</v>
      </c>
      <c r="V105" s="75">
        <v>6.2638263900000005E-2</v>
      </c>
      <c r="W105" s="75">
        <v>0</v>
      </c>
      <c r="X105" s="75">
        <v>7.7850819E-3</v>
      </c>
      <c r="Y105" s="75">
        <v>1.7965199999999999E-5</v>
      </c>
      <c r="Z105" s="75">
        <v>6.9224118000000001E-3</v>
      </c>
      <c r="AA105" s="75">
        <v>9.7213514999999993E-3</v>
      </c>
      <c r="AB105" s="75">
        <v>0</v>
      </c>
      <c r="AC105" s="75">
        <v>9.9012379999999993E-4</v>
      </c>
      <c r="AD105" s="75">
        <v>0</v>
      </c>
      <c r="AE105" s="75">
        <v>50.481709465000002</v>
      </c>
      <c r="AF105" s="75">
        <v>25.257298618</v>
      </c>
      <c r="AG105" s="75">
        <v>15.275930150000001</v>
      </c>
      <c r="AH105" s="75">
        <v>8.9105921721999994</v>
      </c>
      <c r="AI105" s="75">
        <v>0.30611481280000002</v>
      </c>
      <c r="AJ105" s="75">
        <v>0.72566083950000004</v>
      </c>
      <c r="AK105" s="75">
        <v>6.1128718E-3</v>
      </c>
      <c r="AL105" s="75">
        <v>6.8943125272000003</v>
      </c>
      <c r="AM105" s="75">
        <v>4.8102371300000002E-2</v>
      </c>
      <c r="AN105" s="75">
        <v>0</v>
      </c>
      <c r="AO105" s="75">
        <v>0</v>
      </c>
      <c r="AP105" s="75">
        <v>6.8462101558999997</v>
      </c>
      <c r="AQ105" s="75">
        <v>0</v>
      </c>
      <c r="AR105" s="75">
        <v>0</v>
      </c>
      <c r="AS105" s="75">
        <v>0</v>
      </c>
      <c r="AT105" s="75">
        <v>5.1597905001999997</v>
      </c>
      <c r="AU105" s="75">
        <v>0.98005551099999999</v>
      </c>
      <c r="AV105" s="75">
        <v>0.24136169909999999</v>
      </c>
      <c r="AW105" s="75">
        <v>0</v>
      </c>
      <c r="AX105" s="75">
        <v>0</v>
      </c>
      <c r="AY105" s="75">
        <v>0</v>
      </c>
      <c r="AZ105" s="75">
        <v>0</v>
      </c>
      <c r="BA105" s="75">
        <v>0</v>
      </c>
      <c r="BB105" s="75">
        <v>1.8809871700000001E-2</v>
      </c>
      <c r="BC105" s="75">
        <v>0</v>
      </c>
      <c r="BD105" s="75">
        <v>0</v>
      </c>
      <c r="BE105" s="75">
        <v>0</v>
      </c>
      <c r="BF105" s="75">
        <v>0</v>
      </c>
      <c r="BG105" s="75">
        <v>0</v>
      </c>
      <c r="BH105" s="75">
        <v>0</v>
      </c>
      <c r="BI105" s="75">
        <v>2.6078607261000002</v>
      </c>
      <c r="BJ105" s="75">
        <v>5.56316164E-2</v>
      </c>
      <c r="BK105" s="75">
        <v>0</v>
      </c>
      <c r="BL105" s="75">
        <v>1.1839940162</v>
      </c>
      <c r="BM105" s="75">
        <v>7.2077059799999996E-2</v>
      </c>
      <c r="BN105" s="75">
        <v>65.807451344</v>
      </c>
      <c r="BO105" s="75">
        <v>3.7517300737000001</v>
      </c>
      <c r="BP105" s="75">
        <v>0.1218121548</v>
      </c>
      <c r="BQ105" s="75">
        <v>24.431068478</v>
      </c>
      <c r="BR105" s="75">
        <v>7.1063072525999997</v>
      </c>
      <c r="BS105" s="75">
        <v>0</v>
      </c>
      <c r="BT105" s="75">
        <v>0</v>
      </c>
      <c r="BU105" s="75">
        <v>16.075324990999999</v>
      </c>
      <c r="BV105" s="75">
        <v>5.2569769099999997E-2</v>
      </c>
      <c r="BW105" s="75">
        <v>0</v>
      </c>
      <c r="BX105" s="75">
        <v>1.10691504E-2</v>
      </c>
      <c r="BY105" s="75">
        <v>0.22188447280000001</v>
      </c>
      <c r="BZ105" s="75">
        <v>0</v>
      </c>
      <c r="CA105" s="75">
        <v>0.76912015239999998</v>
      </c>
      <c r="CB105" s="75">
        <v>0</v>
      </c>
      <c r="CC105" s="75">
        <v>0</v>
      </c>
      <c r="CD105" s="75">
        <v>0</v>
      </c>
      <c r="CE105" s="75">
        <v>0</v>
      </c>
      <c r="CF105" s="75">
        <v>0</v>
      </c>
      <c r="CG105" s="75">
        <v>0.1530382679</v>
      </c>
      <c r="CH105" s="75">
        <v>0</v>
      </c>
      <c r="CI105" s="75">
        <v>0</v>
      </c>
      <c r="CJ105" s="75">
        <v>13.113526581</v>
      </c>
      <c r="CK105" s="75">
        <v>0</v>
      </c>
      <c r="CL105" s="75">
        <v>0</v>
      </c>
      <c r="CM105" s="75">
        <v>2.3277077941000002</v>
      </c>
      <c r="CN105" s="75">
        <v>1.9343592055000001</v>
      </c>
      <c r="CO105" s="75">
        <v>0.25531397589999999</v>
      </c>
      <c r="CP105" s="75">
        <v>0.1380346127</v>
      </c>
      <c r="CQ105" s="75">
        <v>8.1145900824999995</v>
      </c>
      <c r="CR105" s="75">
        <v>6.2847564300999998</v>
      </c>
      <c r="CS105" s="75">
        <v>0</v>
      </c>
      <c r="CT105" s="75">
        <v>0.17845102409999999</v>
      </c>
      <c r="CU105" s="75">
        <v>1.6513826283999999</v>
      </c>
      <c r="CV105" s="75">
        <v>0</v>
      </c>
      <c r="CW105" s="75">
        <v>82.787646922999997</v>
      </c>
      <c r="CX105" s="75">
        <v>1.1281463041999999</v>
      </c>
      <c r="CY105" s="75">
        <v>11.582910618</v>
      </c>
      <c r="CZ105" s="75">
        <v>16.921111429</v>
      </c>
      <c r="DA105" s="75">
        <v>13.802073166</v>
      </c>
      <c r="DB105" s="75">
        <v>13.584507938</v>
      </c>
      <c r="DC105" s="75">
        <v>9.2870641578999997</v>
      </c>
      <c r="DD105" s="75">
        <v>6.5590350216999997</v>
      </c>
      <c r="DE105" s="75">
        <v>4.3230119441000001</v>
      </c>
      <c r="DF105" s="75">
        <v>3.6877166206999998</v>
      </c>
      <c r="DG105" s="75">
        <v>1.9137102499999999E-2</v>
      </c>
      <c r="DH105" s="75">
        <v>1.8929326208999999</v>
      </c>
      <c r="DI105" s="75">
        <v>21.937192140000001</v>
      </c>
      <c r="DJ105" s="75">
        <v>1.2084056366</v>
      </c>
      <c r="DK105" s="75">
        <v>20.728786503999999</v>
      </c>
    </row>
    <row r="106" spans="2:115" x14ac:dyDescent="0.3">
      <c r="B106" s="28" t="str">
        <f t="shared" si="3"/>
        <v>08</v>
      </c>
      <c r="C106" s="37" t="s">
        <v>215</v>
      </c>
      <c r="D106" s="37" t="s">
        <v>216</v>
      </c>
      <c r="E106" s="48">
        <v>8</v>
      </c>
      <c r="F106" s="48"/>
      <c r="H106" s="28" t="s">
        <v>529</v>
      </c>
      <c r="I106" s="37" t="s">
        <v>530</v>
      </c>
      <c r="J106" s="37">
        <v>30</v>
      </c>
      <c r="K106" s="72">
        <v>956</v>
      </c>
      <c r="L106" s="72">
        <v>9443.1961876999994</v>
      </c>
      <c r="M106" s="72">
        <v>29.826484039</v>
      </c>
      <c r="N106" s="72">
        <v>627.07181676000005</v>
      </c>
      <c r="O106" s="72">
        <v>6.3542407446000002</v>
      </c>
      <c r="P106" s="72">
        <v>103.37208307</v>
      </c>
      <c r="Q106" s="72">
        <v>8.7771627199999994E-2</v>
      </c>
      <c r="R106" s="72">
        <v>6.9674687323000004</v>
      </c>
      <c r="S106" s="72">
        <v>122.73125224</v>
      </c>
      <c r="T106" s="72">
        <v>0</v>
      </c>
      <c r="U106" s="72">
        <v>41.656001236999998</v>
      </c>
      <c r="V106" s="72">
        <v>148.97966188000001</v>
      </c>
      <c r="W106" s="72">
        <v>14.380131471</v>
      </c>
      <c r="X106" s="72">
        <v>38.995562284000002</v>
      </c>
      <c r="Y106" s="72">
        <v>3.5417575647000001</v>
      </c>
      <c r="Z106" s="72">
        <v>132.62849267000001</v>
      </c>
      <c r="AA106" s="72">
        <v>2.5208453465999998</v>
      </c>
      <c r="AB106" s="72">
        <v>0</v>
      </c>
      <c r="AC106" s="72">
        <v>4.7819103418999998</v>
      </c>
      <c r="AD106" s="72">
        <v>7.4637545400000005E-2</v>
      </c>
      <c r="AE106" s="72">
        <v>4189.6760592999999</v>
      </c>
      <c r="AF106" s="72">
        <v>2804.1367605999999</v>
      </c>
      <c r="AG106" s="72">
        <v>747.11413634999997</v>
      </c>
      <c r="AH106" s="72">
        <v>605.49966637</v>
      </c>
      <c r="AI106" s="72">
        <v>4.8689009159000003</v>
      </c>
      <c r="AJ106" s="72">
        <v>26.787709945</v>
      </c>
      <c r="AK106" s="72">
        <v>1.2688851482000001</v>
      </c>
      <c r="AL106" s="72">
        <v>114.65819935</v>
      </c>
      <c r="AM106" s="72">
        <v>88.426805846999997</v>
      </c>
      <c r="AN106" s="72">
        <v>18.946253755000001</v>
      </c>
      <c r="AO106" s="72">
        <v>0</v>
      </c>
      <c r="AP106" s="72">
        <v>7.2851397512</v>
      </c>
      <c r="AQ106" s="72">
        <v>0</v>
      </c>
      <c r="AR106" s="72">
        <v>0</v>
      </c>
      <c r="AS106" s="72">
        <v>0</v>
      </c>
      <c r="AT106" s="72">
        <v>66.212245722999995</v>
      </c>
      <c r="AU106" s="72">
        <v>19.086217329</v>
      </c>
      <c r="AV106" s="72">
        <v>0</v>
      </c>
      <c r="AW106" s="72">
        <v>0</v>
      </c>
      <c r="AX106" s="72">
        <v>0.1187175246</v>
      </c>
      <c r="AY106" s="72">
        <v>2.5702762657</v>
      </c>
      <c r="AZ106" s="72">
        <v>0</v>
      </c>
      <c r="BA106" s="72">
        <v>0</v>
      </c>
      <c r="BB106" s="72">
        <v>0</v>
      </c>
      <c r="BC106" s="72">
        <v>0</v>
      </c>
      <c r="BD106" s="72">
        <v>0</v>
      </c>
      <c r="BE106" s="72">
        <v>0.64228579220000004</v>
      </c>
      <c r="BF106" s="72">
        <v>0</v>
      </c>
      <c r="BG106" s="72">
        <v>0</v>
      </c>
      <c r="BH106" s="72">
        <v>0</v>
      </c>
      <c r="BI106" s="72">
        <v>6.1125432868000003</v>
      </c>
      <c r="BJ106" s="72">
        <v>1.0315825380999999</v>
      </c>
      <c r="BK106" s="72">
        <v>2.9049606903999998</v>
      </c>
      <c r="BL106" s="72">
        <v>33.633041857999999</v>
      </c>
      <c r="BM106" s="72">
        <v>0.11262043870000001</v>
      </c>
      <c r="BN106" s="72">
        <v>1016.7748984</v>
      </c>
      <c r="BO106" s="72">
        <v>88.442713893000004</v>
      </c>
      <c r="BP106" s="72">
        <v>6.2853625953999996</v>
      </c>
      <c r="BQ106" s="72">
        <v>403.47781629999997</v>
      </c>
      <c r="BR106" s="72">
        <v>32.037564600000003</v>
      </c>
      <c r="BS106" s="72">
        <v>0</v>
      </c>
      <c r="BT106" s="72">
        <v>20.051906435999999</v>
      </c>
      <c r="BU106" s="72">
        <v>251.92633817999999</v>
      </c>
      <c r="BV106" s="72">
        <v>33.934268932999998</v>
      </c>
      <c r="BW106" s="72">
        <v>10.585120528999999</v>
      </c>
      <c r="BX106" s="72">
        <v>37.157972950000001</v>
      </c>
      <c r="BY106" s="72">
        <v>0.85533433130000003</v>
      </c>
      <c r="BZ106" s="72">
        <v>0</v>
      </c>
      <c r="CA106" s="72">
        <v>41.248901947</v>
      </c>
      <c r="CB106" s="72">
        <v>0</v>
      </c>
      <c r="CC106" s="72">
        <v>41.483807261999999</v>
      </c>
      <c r="CD106" s="72">
        <v>0.30265834029999999</v>
      </c>
      <c r="CE106" s="72">
        <v>0</v>
      </c>
      <c r="CF106" s="72">
        <v>0</v>
      </c>
      <c r="CG106" s="72">
        <v>31.430197282000002</v>
      </c>
      <c r="CH106" s="72">
        <v>0</v>
      </c>
      <c r="CI106" s="72">
        <v>0</v>
      </c>
      <c r="CJ106" s="72">
        <v>17.554934827</v>
      </c>
      <c r="CK106" s="72">
        <v>0</v>
      </c>
      <c r="CL106" s="72">
        <v>0</v>
      </c>
      <c r="CM106" s="72">
        <v>43.471172488000001</v>
      </c>
      <c r="CN106" s="72">
        <v>26.439778452999999</v>
      </c>
      <c r="CO106" s="72">
        <v>1.6745616739</v>
      </c>
      <c r="CP106" s="72">
        <v>15.35683236</v>
      </c>
      <c r="CQ106" s="72">
        <v>166.35280903</v>
      </c>
      <c r="CR106" s="72">
        <v>118.89855944</v>
      </c>
      <c r="CS106" s="72">
        <v>7.126322E-4</v>
      </c>
      <c r="CT106" s="72">
        <v>21.571010261000001</v>
      </c>
      <c r="CU106" s="72">
        <v>25.510562212</v>
      </c>
      <c r="CV106" s="72">
        <v>0.3719644808</v>
      </c>
      <c r="CW106" s="72">
        <v>3218.9789866000001</v>
      </c>
      <c r="CX106" s="72">
        <v>134.72635878</v>
      </c>
      <c r="CY106" s="72">
        <v>605.14395135999996</v>
      </c>
      <c r="CZ106" s="72">
        <v>783.25245232999998</v>
      </c>
      <c r="DA106" s="72">
        <v>451.34935851</v>
      </c>
      <c r="DB106" s="72">
        <v>68.984903024999994</v>
      </c>
      <c r="DC106" s="72">
        <v>503.21628722000003</v>
      </c>
      <c r="DD106" s="72">
        <v>305.30136400999999</v>
      </c>
      <c r="DE106" s="72">
        <v>226.25446980999999</v>
      </c>
      <c r="DF106" s="72">
        <v>58.046670314000004</v>
      </c>
      <c r="DG106" s="72">
        <v>26.343956713000001</v>
      </c>
      <c r="DH106" s="72">
        <v>56.359214555999998</v>
      </c>
      <c r="DI106" s="72">
        <v>662.88590895000004</v>
      </c>
      <c r="DJ106" s="72">
        <v>67.300934118000001</v>
      </c>
      <c r="DK106" s="72">
        <v>595.58497482999996</v>
      </c>
    </row>
    <row r="107" spans="2:115" x14ac:dyDescent="0.3">
      <c r="B107" s="27" t="str">
        <f t="shared" si="3"/>
        <v>08</v>
      </c>
      <c r="C107" s="39" t="s">
        <v>209</v>
      </c>
      <c r="D107" s="39" t="s">
        <v>210</v>
      </c>
      <c r="E107" s="49">
        <v>7</v>
      </c>
      <c r="F107" s="49"/>
      <c r="H107" s="27" t="s">
        <v>531</v>
      </c>
      <c r="I107" s="39" t="s">
        <v>532</v>
      </c>
      <c r="J107" s="39" t="s">
        <v>436</v>
      </c>
      <c r="K107" s="75">
        <v>130</v>
      </c>
      <c r="L107" s="75">
        <v>363.27800298</v>
      </c>
      <c r="M107" s="75" t="s">
        <v>436</v>
      </c>
      <c r="N107" s="75">
        <v>125.51232224</v>
      </c>
      <c r="O107" s="75">
        <v>120.53772228</v>
      </c>
      <c r="P107" s="75">
        <v>7.2718047199999997E-2</v>
      </c>
      <c r="Q107" s="75">
        <v>0</v>
      </c>
      <c r="R107" s="75">
        <v>0</v>
      </c>
      <c r="S107" s="75">
        <v>4.6494228733999998</v>
      </c>
      <c r="T107" s="75">
        <v>0</v>
      </c>
      <c r="U107" s="75">
        <v>0.15752663240000001</v>
      </c>
      <c r="V107" s="75">
        <v>6.2697501500000002E-2</v>
      </c>
      <c r="W107" s="75">
        <v>0</v>
      </c>
      <c r="X107" s="75">
        <v>1.14988742E-2</v>
      </c>
      <c r="Y107" s="75">
        <v>2.3263440000000002E-18</v>
      </c>
      <c r="Z107" s="75">
        <v>7.9272626999999998E-3</v>
      </c>
      <c r="AA107" s="75">
        <v>1.1994797200000001E-2</v>
      </c>
      <c r="AB107" s="75">
        <v>0</v>
      </c>
      <c r="AC107" s="75">
        <v>8.1397670000000002E-4</v>
      </c>
      <c r="AD107" s="75">
        <v>0</v>
      </c>
      <c r="AE107" s="75">
        <v>80.551594480000006</v>
      </c>
      <c r="AF107" s="75">
        <v>44.842495847999999</v>
      </c>
      <c r="AG107" s="75">
        <v>26.362722745999999</v>
      </c>
      <c r="AH107" s="75">
        <v>8.9464139300000003</v>
      </c>
      <c r="AI107" s="75">
        <v>8.1562352800000001E-2</v>
      </c>
      <c r="AJ107" s="75">
        <v>0.31644107230000001</v>
      </c>
      <c r="AK107" s="75">
        <v>1.9585306999999998E-3</v>
      </c>
      <c r="AL107" s="75">
        <v>14.533589177</v>
      </c>
      <c r="AM107" s="75">
        <v>0</v>
      </c>
      <c r="AN107" s="75">
        <v>0</v>
      </c>
      <c r="AO107" s="75">
        <v>0</v>
      </c>
      <c r="AP107" s="75">
        <v>14.533589177</v>
      </c>
      <c r="AQ107" s="75">
        <v>0</v>
      </c>
      <c r="AR107" s="75">
        <v>0</v>
      </c>
      <c r="AS107" s="75">
        <v>0</v>
      </c>
      <c r="AT107" s="75">
        <v>2.1602275780000002</v>
      </c>
      <c r="AU107" s="75">
        <v>0.64971341949999994</v>
      </c>
      <c r="AV107" s="75">
        <v>0.21582410539999999</v>
      </c>
      <c r="AW107" s="75">
        <v>0</v>
      </c>
      <c r="AX107" s="75">
        <v>0</v>
      </c>
      <c r="AY107" s="75">
        <v>0</v>
      </c>
      <c r="AZ107" s="75">
        <v>0</v>
      </c>
      <c r="BA107" s="75">
        <v>0</v>
      </c>
      <c r="BB107" s="75">
        <v>0</v>
      </c>
      <c r="BC107" s="75">
        <v>0</v>
      </c>
      <c r="BD107" s="75">
        <v>0</v>
      </c>
      <c r="BE107" s="75">
        <v>0</v>
      </c>
      <c r="BF107" s="75">
        <v>0</v>
      </c>
      <c r="BG107" s="75">
        <v>0</v>
      </c>
      <c r="BH107" s="75">
        <v>0</v>
      </c>
      <c r="BI107" s="75">
        <v>0.1006976235</v>
      </c>
      <c r="BJ107" s="75">
        <v>0</v>
      </c>
      <c r="BK107" s="75">
        <v>0</v>
      </c>
      <c r="BL107" s="75">
        <v>1.1939924297</v>
      </c>
      <c r="BM107" s="75">
        <v>0</v>
      </c>
      <c r="BN107" s="75">
        <v>50.336561387000003</v>
      </c>
      <c r="BO107" s="75">
        <v>1.676813262</v>
      </c>
      <c r="BP107" s="75">
        <v>0</v>
      </c>
      <c r="BQ107" s="75">
        <v>15.086987153999999</v>
      </c>
      <c r="BR107" s="75">
        <v>5.6909222311000001</v>
      </c>
      <c r="BS107" s="75">
        <v>0</v>
      </c>
      <c r="BT107" s="75">
        <v>0</v>
      </c>
      <c r="BU107" s="75">
        <v>12.481831587</v>
      </c>
      <c r="BV107" s="75">
        <v>9.7285192873999993</v>
      </c>
      <c r="BW107" s="75">
        <v>0</v>
      </c>
      <c r="BX107" s="75">
        <v>0.52686066769999995</v>
      </c>
      <c r="BY107" s="75">
        <v>0</v>
      </c>
      <c r="BZ107" s="75">
        <v>0</v>
      </c>
      <c r="CA107" s="75">
        <v>0</v>
      </c>
      <c r="CB107" s="75">
        <v>0</v>
      </c>
      <c r="CC107" s="75">
        <v>2.1112503599999999E-2</v>
      </c>
      <c r="CD107" s="75">
        <v>0</v>
      </c>
      <c r="CE107" s="75">
        <v>0</v>
      </c>
      <c r="CF107" s="75">
        <v>0</v>
      </c>
      <c r="CG107" s="75">
        <v>4.3564225437999999</v>
      </c>
      <c r="CH107" s="75">
        <v>0</v>
      </c>
      <c r="CI107" s="75">
        <v>0</v>
      </c>
      <c r="CJ107" s="75">
        <v>0.76709215060000002</v>
      </c>
      <c r="CK107" s="75">
        <v>0</v>
      </c>
      <c r="CL107" s="75">
        <v>0</v>
      </c>
      <c r="CM107" s="75">
        <v>1.9131161972999999</v>
      </c>
      <c r="CN107" s="75">
        <v>0.63784092449999996</v>
      </c>
      <c r="CO107" s="75">
        <v>1.2663284486999999</v>
      </c>
      <c r="CP107" s="75">
        <v>8.9468241000000004E-3</v>
      </c>
      <c r="CQ107" s="75">
        <v>9.9262451345000002</v>
      </c>
      <c r="CR107" s="75">
        <v>8.0118963558999994</v>
      </c>
      <c r="CS107" s="75">
        <v>0</v>
      </c>
      <c r="CT107" s="75">
        <v>0.513005563</v>
      </c>
      <c r="CU107" s="75">
        <v>1.4013432156000001</v>
      </c>
      <c r="CV107" s="75">
        <v>0</v>
      </c>
      <c r="CW107" s="75">
        <v>78.344346787999996</v>
      </c>
      <c r="CX107" s="75">
        <v>1.2057590035000001</v>
      </c>
      <c r="CY107" s="75">
        <v>9.8218061439</v>
      </c>
      <c r="CZ107" s="75">
        <v>16.297789691999998</v>
      </c>
      <c r="DA107" s="75">
        <v>10.010845805000001</v>
      </c>
      <c r="DB107" s="75">
        <v>8.4924974327000005</v>
      </c>
      <c r="DC107" s="75">
        <v>12.199326127000001</v>
      </c>
      <c r="DD107" s="75">
        <v>8.2222534320000005</v>
      </c>
      <c r="DE107" s="75">
        <v>5.2440993187</v>
      </c>
      <c r="DF107" s="75">
        <v>6.3741776984999996</v>
      </c>
      <c r="DG107" s="75">
        <v>6.19872983E-2</v>
      </c>
      <c r="DH107" s="75">
        <v>0.4138048359</v>
      </c>
      <c r="DI107" s="75">
        <v>11.064772592000001</v>
      </c>
      <c r="DJ107" s="75">
        <v>0.7682947255</v>
      </c>
      <c r="DK107" s="75">
        <v>10.296477867</v>
      </c>
    </row>
    <row r="108" spans="2:115" x14ac:dyDescent="0.3">
      <c r="B108" s="28" t="str">
        <f t="shared" si="3"/>
        <v>08</v>
      </c>
      <c r="C108" s="37" t="s">
        <v>211</v>
      </c>
      <c r="D108" s="37" t="s">
        <v>212</v>
      </c>
      <c r="E108" s="48">
        <v>2</v>
      </c>
      <c r="F108" s="48"/>
      <c r="H108" s="28" t="s">
        <v>533</v>
      </c>
      <c r="I108" s="37" t="s">
        <v>534</v>
      </c>
      <c r="J108" s="37">
        <v>59</v>
      </c>
      <c r="K108" s="72">
        <v>1903</v>
      </c>
      <c r="L108" s="72">
        <v>11177.579517</v>
      </c>
      <c r="M108" s="72">
        <v>32.821224489999999</v>
      </c>
      <c r="N108" s="72">
        <v>568.23985777999997</v>
      </c>
      <c r="O108" s="72">
        <v>0.33728064140000003</v>
      </c>
      <c r="P108" s="72">
        <v>106.39109200999999</v>
      </c>
      <c r="Q108" s="72">
        <v>0.1086725836</v>
      </c>
      <c r="R108" s="72">
        <v>4.5992200218999999</v>
      </c>
      <c r="S108" s="72">
        <v>156.01742704</v>
      </c>
      <c r="T108" s="72">
        <v>1.956624693</v>
      </c>
      <c r="U108" s="72">
        <v>26.729549962</v>
      </c>
      <c r="V108" s="72">
        <v>124.02792635</v>
      </c>
      <c r="W108" s="72">
        <v>0</v>
      </c>
      <c r="X108" s="72">
        <v>24.440108030000001</v>
      </c>
      <c r="Y108" s="72">
        <v>5.9436018999999996E-3</v>
      </c>
      <c r="Z108" s="72">
        <v>117.94303017</v>
      </c>
      <c r="AA108" s="72">
        <v>5.5901030910999996</v>
      </c>
      <c r="AB108" s="72">
        <v>0</v>
      </c>
      <c r="AC108" s="72">
        <v>7.7773034099999999E-2</v>
      </c>
      <c r="AD108" s="72">
        <v>1.5106543599999999E-2</v>
      </c>
      <c r="AE108" s="72">
        <v>6023.4834318000003</v>
      </c>
      <c r="AF108" s="72">
        <v>4524.8877638000004</v>
      </c>
      <c r="AG108" s="72">
        <v>653.44048663000001</v>
      </c>
      <c r="AH108" s="72">
        <v>815.43860629000005</v>
      </c>
      <c r="AI108" s="72">
        <v>6.2765106138000002</v>
      </c>
      <c r="AJ108" s="72">
        <v>20.037447075999999</v>
      </c>
      <c r="AK108" s="72">
        <v>3.4026173745000001</v>
      </c>
      <c r="AL108" s="72">
        <v>98.979164499000007</v>
      </c>
      <c r="AM108" s="72">
        <v>45.810989530000001</v>
      </c>
      <c r="AN108" s="72">
        <v>46.040984887</v>
      </c>
      <c r="AO108" s="72">
        <v>0</v>
      </c>
      <c r="AP108" s="72">
        <v>7.1271900812000002</v>
      </c>
      <c r="AQ108" s="72">
        <v>0</v>
      </c>
      <c r="AR108" s="72">
        <v>0</v>
      </c>
      <c r="AS108" s="72">
        <v>0</v>
      </c>
      <c r="AT108" s="72">
        <v>48.979758353000001</v>
      </c>
      <c r="AU108" s="72">
        <v>15.275554506000001</v>
      </c>
      <c r="AV108" s="72">
        <v>0</v>
      </c>
      <c r="AW108" s="72">
        <v>0</v>
      </c>
      <c r="AX108" s="72">
        <v>0.2632860716</v>
      </c>
      <c r="AY108" s="72">
        <v>0.59690066799999997</v>
      </c>
      <c r="AZ108" s="72">
        <v>0</v>
      </c>
      <c r="BA108" s="72">
        <v>0</v>
      </c>
      <c r="BB108" s="72">
        <v>2.0966895391999998</v>
      </c>
      <c r="BC108" s="72">
        <v>0</v>
      </c>
      <c r="BD108" s="72">
        <v>0.83006334699999995</v>
      </c>
      <c r="BE108" s="72">
        <v>0.22054561989999999</v>
      </c>
      <c r="BF108" s="72">
        <v>0</v>
      </c>
      <c r="BG108" s="72">
        <v>0</v>
      </c>
      <c r="BH108" s="72">
        <v>0</v>
      </c>
      <c r="BI108" s="72">
        <v>0.72417242309999996</v>
      </c>
      <c r="BJ108" s="72">
        <v>0.14146388060000001</v>
      </c>
      <c r="BK108" s="72">
        <v>0</v>
      </c>
      <c r="BL108" s="72">
        <v>28.831082297999998</v>
      </c>
      <c r="BM108" s="72">
        <v>0</v>
      </c>
      <c r="BN108" s="72">
        <v>887.22211192999998</v>
      </c>
      <c r="BO108" s="72">
        <v>100.23378663</v>
      </c>
      <c r="BP108" s="72">
        <v>15.978995597000001</v>
      </c>
      <c r="BQ108" s="72">
        <v>348.19694655000001</v>
      </c>
      <c r="BR108" s="72">
        <v>42.001226469999999</v>
      </c>
      <c r="BS108" s="72">
        <v>0</v>
      </c>
      <c r="BT108" s="72">
        <v>19.754751305999999</v>
      </c>
      <c r="BU108" s="72">
        <v>252.30827359</v>
      </c>
      <c r="BV108" s="72">
        <v>11.765811622999999</v>
      </c>
      <c r="BW108" s="72">
        <v>20.902334439000001</v>
      </c>
      <c r="BX108" s="72">
        <v>19.898246800999999</v>
      </c>
      <c r="BY108" s="72">
        <v>0</v>
      </c>
      <c r="BZ108" s="72">
        <v>0</v>
      </c>
      <c r="CA108" s="72">
        <v>41.367359372999999</v>
      </c>
      <c r="CB108" s="72">
        <v>0</v>
      </c>
      <c r="CC108" s="72">
        <v>2.1194260915999998</v>
      </c>
      <c r="CD108" s="72">
        <v>0</v>
      </c>
      <c r="CE108" s="72">
        <v>0</v>
      </c>
      <c r="CF108" s="72">
        <v>0</v>
      </c>
      <c r="CG108" s="72">
        <v>9.0508566506000001</v>
      </c>
      <c r="CH108" s="72">
        <v>0</v>
      </c>
      <c r="CI108" s="72">
        <v>0</v>
      </c>
      <c r="CJ108" s="72">
        <v>3.6440968084000001</v>
      </c>
      <c r="CK108" s="72">
        <v>0</v>
      </c>
      <c r="CL108" s="72">
        <v>0</v>
      </c>
      <c r="CM108" s="72">
        <v>27.828293465000002</v>
      </c>
      <c r="CN108" s="72">
        <v>19.428427675999998</v>
      </c>
      <c r="CO108" s="72">
        <v>7.0892234223999999</v>
      </c>
      <c r="CP108" s="72">
        <v>1.3106423675000001</v>
      </c>
      <c r="CQ108" s="72">
        <v>186.57614710999999</v>
      </c>
      <c r="CR108" s="72">
        <v>141.54069243999999</v>
      </c>
      <c r="CS108" s="72">
        <v>3.0805997000000001E-3</v>
      </c>
      <c r="CT108" s="72">
        <v>13.482878934</v>
      </c>
      <c r="CU108" s="72">
        <v>30.628170638</v>
      </c>
      <c r="CV108" s="72">
        <v>0.92132449559999996</v>
      </c>
      <c r="CW108" s="72">
        <v>3336.2707516</v>
      </c>
      <c r="CX108" s="72">
        <v>138.45824875</v>
      </c>
      <c r="CY108" s="72">
        <v>621.58143192</v>
      </c>
      <c r="CZ108" s="72">
        <v>780.80070320000004</v>
      </c>
      <c r="DA108" s="72">
        <v>488.24821589999999</v>
      </c>
      <c r="DB108" s="72">
        <v>77.684069246000007</v>
      </c>
      <c r="DC108" s="72">
        <v>528.09804642999995</v>
      </c>
      <c r="DD108" s="72">
        <v>403.40406116000003</v>
      </c>
      <c r="DE108" s="72">
        <v>177.51230161000001</v>
      </c>
      <c r="DF108" s="72">
        <v>49.998911839999998</v>
      </c>
      <c r="DG108" s="72">
        <v>35.712792948999997</v>
      </c>
      <c r="DH108" s="72">
        <v>34.771968565999998</v>
      </c>
      <c r="DI108" s="72">
        <v>551.44902015000002</v>
      </c>
      <c r="DJ108" s="72">
        <v>61.638649675000003</v>
      </c>
      <c r="DK108" s="72">
        <v>489.81037048000002</v>
      </c>
    </row>
    <row r="109" spans="2:115" x14ac:dyDescent="0.3">
      <c r="B109" s="27" t="str">
        <f t="shared" si="3"/>
        <v>09</v>
      </c>
      <c r="C109" s="39" t="s">
        <v>412</v>
      </c>
      <c r="D109" s="39" t="s">
        <v>428</v>
      </c>
      <c r="E109" s="49"/>
      <c r="F109" s="49">
        <v>70</v>
      </c>
      <c r="H109" s="27" t="s">
        <v>535</v>
      </c>
      <c r="I109" s="39" t="s">
        <v>536</v>
      </c>
      <c r="J109" s="39">
        <v>84</v>
      </c>
      <c r="K109" s="75">
        <v>4699</v>
      </c>
      <c r="L109" s="75">
        <v>16684.338755000001</v>
      </c>
      <c r="M109" s="75">
        <v>51.027327935000002</v>
      </c>
      <c r="N109" s="75">
        <v>921.44897127000002</v>
      </c>
      <c r="O109" s="75">
        <v>20.136283868</v>
      </c>
      <c r="P109" s="75">
        <v>246.45076814999999</v>
      </c>
      <c r="Q109" s="75">
        <v>0.27992672480000003</v>
      </c>
      <c r="R109" s="75">
        <v>7.2998030224999999</v>
      </c>
      <c r="S109" s="75">
        <v>266.58981992000002</v>
      </c>
      <c r="T109" s="75">
        <v>0.2262737105</v>
      </c>
      <c r="U109" s="75">
        <v>36.224804671999998</v>
      </c>
      <c r="V109" s="75">
        <v>163.86172744999999</v>
      </c>
      <c r="W109" s="75">
        <v>0.36079554860000002</v>
      </c>
      <c r="X109" s="75">
        <v>24.004989206000001</v>
      </c>
      <c r="Y109" s="75">
        <v>0.55099518999999997</v>
      </c>
      <c r="Z109" s="75">
        <v>138.67026412000001</v>
      </c>
      <c r="AA109" s="75">
        <v>16.471518842999998</v>
      </c>
      <c r="AB109" s="75">
        <v>0.15255411360000001</v>
      </c>
      <c r="AC109" s="75">
        <v>5.3580233800000002E-2</v>
      </c>
      <c r="AD109" s="75">
        <v>0.1148664905</v>
      </c>
      <c r="AE109" s="75">
        <v>9031.0022556999993</v>
      </c>
      <c r="AF109" s="75">
        <v>6567.8418658999999</v>
      </c>
      <c r="AG109" s="75">
        <v>1029.9454553</v>
      </c>
      <c r="AH109" s="75">
        <v>1370.0887968</v>
      </c>
      <c r="AI109" s="75">
        <v>11.847099506999999</v>
      </c>
      <c r="AJ109" s="75">
        <v>49.209806401000002</v>
      </c>
      <c r="AK109" s="75">
        <v>2.0692318420000002</v>
      </c>
      <c r="AL109" s="75">
        <v>192.63917878999999</v>
      </c>
      <c r="AM109" s="75">
        <v>58.399185776000003</v>
      </c>
      <c r="AN109" s="75">
        <v>78.465043976999993</v>
      </c>
      <c r="AO109" s="75">
        <v>0</v>
      </c>
      <c r="AP109" s="75">
        <v>51.612747423000002</v>
      </c>
      <c r="AQ109" s="75">
        <v>0</v>
      </c>
      <c r="AR109" s="75">
        <v>0</v>
      </c>
      <c r="AS109" s="75">
        <v>4.1622016108000004</v>
      </c>
      <c r="AT109" s="75">
        <v>75.828030167999998</v>
      </c>
      <c r="AU109" s="75">
        <v>17.188296672</v>
      </c>
      <c r="AV109" s="75">
        <v>0</v>
      </c>
      <c r="AW109" s="75">
        <v>2.6128811516999999</v>
      </c>
      <c r="AX109" s="75">
        <v>0</v>
      </c>
      <c r="AY109" s="75">
        <v>0.36662370579999998</v>
      </c>
      <c r="AZ109" s="75">
        <v>0</v>
      </c>
      <c r="BA109" s="75">
        <v>0</v>
      </c>
      <c r="BB109" s="75">
        <v>0</v>
      </c>
      <c r="BC109" s="75">
        <v>0</v>
      </c>
      <c r="BD109" s="75">
        <v>0</v>
      </c>
      <c r="BE109" s="75">
        <v>0.42184394710000001</v>
      </c>
      <c r="BF109" s="75">
        <v>0</v>
      </c>
      <c r="BG109" s="75">
        <v>0</v>
      </c>
      <c r="BH109" s="75">
        <v>0.31888530120000003</v>
      </c>
      <c r="BI109" s="75">
        <v>0.61084208579999999</v>
      </c>
      <c r="BJ109" s="75">
        <v>11.805588802000001</v>
      </c>
      <c r="BK109" s="75">
        <v>1.0793536701999999</v>
      </c>
      <c r="BL109" s="75">
        <v>40.898728746000003</v>
      </c>
      <c r="BM109" s="75">
        <v>0.52498608629999999</v>
      </c>
      <c r="BN109" s="75">
        <v>1201.5650367999999</v>
      </c>
      <c r="BO109" s="75">
        <v>72.220534713999996</v>
      </c>
      <c r="BP109" s="75">
        <v>72.474344141000003</v>
      </c>
      <c r="BQ109" s="75">
        <v>472.50813240000002</v>
      </c>
      <c r="BR109" s="75">
        <v>56.427556885000001</v>
      </c>
      <c r="BS109" s="75">
        <v>1.8847809283000001</v>
      </c>
      <c r="BT109" s="75">
        <v>21.623200315999998</v>
      </c>
      <c r="BU109" s="75">
        <v>280.31682289000003</v>
      </c>
      <c r="BV109" s="75">
        <v>41.017852796</v>
      </c>
      <c r="BW109" s="75">
        <v>26.888016139000001</v>
      </c>
      <c r="BX109" s="75">
        <v>36.969778249000001</v>
      </c>
      <c r="BY109" s="75">
        <v>0</v>
      </c>
      <c r="BZ109" s="75">
        <v>0</v>
      </c>
      <c r="CA109" s="75">
        <v>90.806605543000003</v>
      </c>
      <c r="CB109" s="75">
        <v>0</v>
      </c>
      <c r="CC109" s="75">
        <v>12.244547815000001</v>
      </c>
      <c r="CD109" s="75">
        <v>0.35607280749999998</v>
      </c>
      <c r="CE109" s="75">
        <v>0.1135631803</v>
      </c>
      <c r="CF109" s="75">
        <v>0</v>
      </c>
      <c r="CG109" s="75">
        <v>8.1378701755999998</v>
      </c>
      <c r="CH109" s="75">
        <v>0</v>
      </c>
      <c r="CI109" s="75">
        <v>0</v>
      </c>
      <c r="CJ109" s="75">
        <v>3.1851494184</v>
      </c>
      <c r="CK109" s="75">
        <v>0</v>
      </c>
      <c r="CL109" s="75">
        <v>4.3902084315999996</v>
      </c>
      <c r="CM109" s="75">
        <v>44.028914100000001</v>
      </c>
      <c r="CN109" s="75">
        <v>30.973319755999999</v>
      </c>
      <c r="CO109" s="75">
        <v>6.7426566325000001</v>
      </c>
      <c r="CP109" s="75">
        <v>6.3129377108</v>
      </c>
      <c r="CQ109" s="75">
        <v>274.05026099000003</v>
      </c>
      <c r="CR109" s="75">
        <v>197.45279765999999</v>
      </c>
      <c r="CS109" s="75">
        <v>3.5589660999999998E-3</v>
      </c>
      <c r="CT109" s="75">
        <v>26.733877760999999</v>
      </c>
      <c r="CU109" s="75">
        <v>48.305007703999998</v>
      </c>
      <c r="CV109" s="75">
        <v>1.5550188962</v>
      </c>
      <c r="CW109" s="75">
        <v>4943.7761074</v>
      </c>
      <c r="CX109" s="75">
        <v>241.05683010999999</v>
      </c>
      <c r="CY109" s="75">
        <v>834.19000840000001</v>
      </c>
      <c r="CZ109" s="75">
        <v>988.03287823000005</v>
      </c>
      <c r="DA109" s="75">
        <v>705.02453602000003</v>
      </c>
      <c r="DB109" s="75">
        <v>94.473983875000002</v>
      </c>
      <c r="DC109" s="75">
        <v>943.88929871000005</v>
      </c>
      <c r="DD109" s="75">
        <v>553.04686862999995</v>
      </c>
      <c r="DE109" s="75">
        <v>390.44747685999999</v>
      </c>
      <c r="DF109" s="75">
        <v>76.298279256000001</v>
      </c>
      <c r="DG109" s="75">
        <v>86.913162405999998</v>
      </c>
      <c r="DH109" s="75">
        <v>30.402784935</v>
      </c>
      <c r="DI109" s="75">
        <v>1070.8713336999999</v>
      </c>
      <c r="DJ109" s="75">
        <v>168.93930123999999</v>
      </c>
      <c r="DK109" s="75">
        <v>901.93203248999998</v>
      </c>
    </row>
    <row r="110" spans="2:115" x14ac:dyDescent="0.3">
      <c r="B110" s="28" t="str">
        <f t="shared" si="3"/>
        <v>09</v>
      </c>
      <c r="C110" s="37" t="s">
        <v>217</v>
      </c>
      <c r="D110" s="37" t="s">
        <v>218</v>
      </c>
      <c r="E110" s="48">
        <v>56</v>
      </c>
      <c r="F110" s="48"/>
      <c r="H110" s="28" t="s">
        <v>537</v>
      </c>
      <c r="I110" s="37" t="s">
        <v>538</v>
      </c>
      <c r="J110" s="37" t="s">
        <v>436</v>
      </c>
      <c r="K110" s="72">
        <v>686</v>
      </c>
      <c r="L110" s="72">
        <v>380.23743395000002</v>
      </c>
      <c r="M110" s="72" t="s">
        <v>436</v>
      </c>
      <c r="N110" s="72">
        <v>23.236433012999999</v>
      </c>
      <c r="O110" s="72">
        <v>18.20224318</v>
      </c>
      <c r="P110" s="72">
        <v>0.17377203529999999</v>
      </c>
      <c r="Q110" s="72">
        <v>0</v>
      </c>
      <c r="R110" s="72">
        <v>0</v>
      </c>
      <c r="S110" s="72">
        <v>3.2015258172999999</v>
      </c>
      <c r="T110" s="72">
        <v>7.9423025999999994E-3</v>
      </c>
      <c r="U110" s="72">
        <v>0.13264798380000001</v>
      </c>
      <c r="V110" s="72">
        <v>0.50252676809999997</v>
      </c>
      <c r="W110" s="72">
        <v>0</v>
      </c>
      <c r="X110" s="72">
        <v>0.1344893673</v>
      </c>
      <c r="Y110" s="72">
        <v>0.10902095119999999</v>
      </c>
      <c r="Z110" s="72">
        <v>8.4941185399999994E-2</v>
      </c>
      <c r="AA110" s="72">
        <v>0.68732342209999997</v>
      </c>
      <c r="AB110" s="72">
        <v>0</v>
      </c>
      <c r="AC110" s="72">
        <v>0</v>
      </c>
      <c r="AD110" s="72">
        <v>0</v>
      </c>
      <c r="AE110" s="72">
        <v>113.51673747</v>
      </c>
      <c r="AF110" s="72">
        <v>61.166091827999999</v>
      </c>
      <c r="AG110" s="72">
        <v>32.771506807000002</v>
      </c>
      <c r="AH110" s="72">
        <v>18.715726922000002</v>
      </c>
      <c r="AI110" s="72">
        <v>0.2758963176</v>
      </c>
      <c r="AJ110" s="72">
        <v>0.57110366670000001</v>
      </c>
      <c r="AK110" s="72">
        <v>1.6411928499999999E-2</v>
      </c>
      <c r="AL110" s="72">
        <v>3.7153957045000001</v>
      </c>
      <c r="AM110" s="72">
        <v>0.232373354</v>
      </c>
      <c r="AN110" s="72">
        <v>0</v>
      </c>
      <c r="AO110" s="72">
        <v>0</v>
      </c>
      <c r="AP110" s="72">
        <v>2.4370397101000001</v>
      </c>
      <c r="AQ110" s="72">
        <v>0</v>
      </c>
      <c r="AR110" s="72">
        <v>0</v>
      </c>
      <c r="AS110" s="72">
        <v>1.0459826404999999</v>
      </c>
      <c r="AT110" s="72">
        <v>20.085217095000001</v>
      </c>
      <c r="AU110" s="72">
        <v>7.8875656600999999</v>
      </c>
      <c r="AV110" s="72">
        <v>0</v>
      </c>
      <c r="AW110" s="72">
        <v>7.1286220000000005E-4</v>
      </c>
      <c r="AX110" s="72">
        <v>0</v>
      </c>
      <c r="AY110" s="72">
        <v>0.16175724289999999</v>
      </c>
      <c r="AZ110" s="72">
        <v>0</v>
      </c>
      <c r="BA110" s="72">
        <v>0</v>
      </c>
      <c r="BB110" s="72">
        <v>0</v>
      </c>
      <c r="BC110" s="72">
        <v>0</v>
      </c>
      <c r="BD110" s="72">
        <v>0</v>
      </c>
      <c r="BE110" s="72">
        <v>0</v>
      </c>
      <c r="BF110" s="72">
        <v>0</v>
      </c>
      <c r="BG110" s="72">
        <v>0</v>
      </c>
      <c r="BH110" s="72">
        <v>0</v>
      </c>
      <c r="BI110" s="72">
        <v>0.34360237230000001</v>
      </c>
      <c r="BJ110" s="72">
        <v>3.7632580214</v>
      </c>
      <c r="BK110" s="72">
        <v>0.75925538979999996</v>
      </c>
      <c r="BL110" s="72">
        <v>7.1690655460999997</v>
      </c>
      <c r="BM110" s="72">
        <v>0</v>
      </c>
      <c r="BN110" s="72">
        <v>84.83178565</v>
      </c>
      <c r="BO110" s="72">
        <v>2.1628833971999999</v>
      </c>
      <c r="BP110" s="72">
        <v>0.44119682049999998</v>
      </c>
      <c r="BQ110" s="72">
        <v>26.182726336000002</v>
      </c>
      <c r="BR110" s="72">
        <v>12.070887224</v>
      </c>
      <c r="BS110" s="72">
        <v>0.2322948936</v>
      </c>
      <c r="BT110" s="72">
        <v>0.50034843409999996</v>
      </c>
      <c r="BU110" s="72">
        <v>13.640652496</v>
      </c>
      <c r="BV110" s="72">
        <v>5.3593445382000002</v>
      </c>
      <c r="BW110" s="72">
        <v>0.48633131080000003</v>
      </c>
      <c r="BX110" s="72">
        <v>4.1433051258000004</v>
      </c>
      <c r="BY110" s="72">
        <v>0</v>
      </c>
      <c r="BZ110" s="72">
        <v>9.9177394058000008</v>
      </c>
      <c r="CA110" s="72">
        <v>2.6297619961000001</v>
      </c>
      <c r="CB110" s="72">
        <v>0</v>
      </c>
      <c r="CC110" s="72">
        <v>1.7638116400000001E-2</v>
      </c>
      <c r="CD110" s="72">
        <v>0</v>
      </c>
      <c r="CE110" s="72">
        <v>0</v>
      </c>
      <c r="CF110" s="72">
        <v>0</v>
      </c>
      <c r="CG110" s="72">
        <v>3.4498330712</v>
      </c>
      <c r="CH110" s="72">
        <v>0</v>
      </c>
      <c r="CI110" s="72">
        <v>0</v>
      </c>
      <c r="CJ110" s="72">
        <v>0.66793492060000004</v>
      </c>
      <c r="CK110" s="72">
        <v>0</v>
      </c>
      <c r="CL110" s="72">
        <v>2.9289075651999998</v>
      </c>
      <c r="CM110" s="72">
        <v>5.3501787715000004</v>
      </c>
      <c r="CN110" s="72">
        <v>1.3019969494000001</v>
      </c>
      <c r="CO110" s="72">
        <v>3.8367962627000001</v>
      </c>
      <c r="CP110" s="72">
        <v>0.21138555940000001</v>
      </c>
      <c r="CQ110" s="72">
        <v>19.882864851000001</v>
      </c>
      <c r="CR110" s="72">
        <v>15.910046578999999</v>
      </c>
      <c r="CS110" s="72">
        <v>0</v>
      </c>
      <c r="CT110" s="72">
        <v>0.36265844209999998</v>
      </c>
      <c r="CU110" s="72">
        <v>3.6096307056999999</v>
      </c>
      <c r="CV110" s="72">
        <v>5.2912480000000001E-4</v>
      </c>
      <c r="CW110" s="72">
        <v>109.61882138999999</v>
      </c>
      <c r="CX110" s="72">
        <v>1.0746512058</v>
      </c>
      <c r="CY110" s="72">
        <v>10.500327156999999</v>
      </c>
      <c r="CZ110" s="72">
        <v>30.711107088999999</v>
      </c>
      <c r="DA110" s="72">
        <v>19.409275673</v>
      </c>
      <c r="DB110" s="72">
        <v>4.1568546192999998</v>
      </c>
      <c r="DC110" s="72">
        <v>18.200871830000001</v>
      </c>
      <c r="DD110" s="72">
        <v>11.553917649000001</v>
      </c>
      <c r="DE110" s="72">
        <v>8.4505186557999998</v>
      </c>
      <c r="DF110" s="72">
        <v>3.7034649112000002</v>
      </c>
      <c r="DG110" s="72">
        <v>1.2655306772999999</v>
      </c>
      <c r="DH110" s="72">
        <v>0.59230192479999999</v>
      </c>
      <c r="DI110" s="72">
        <v>27.146131209</v>
      </c>
      <c r="DJ110" s="72">
        <v>4.8325406962999997</v>
      </c>
      <c r="DK110" s="72">
        <v>22.313590513000001</v>
      </c>
    </row>
    <row r="111" spans="2:115" x14ac:dyDescent="0.3">
      <c r="B111" s="27" t="str">
        <f t="shared" si="3"/>
        <v>09</v>
      </c>
      <c r="C111" s="39" t="s">
        <v>219</v>
      </c>
      <c r="D111" s="39" t="s">
        <v>220</v>
      </c>
      <c r="E111" s="49">
        <v>16</v>
      </c>
      <c r="F111" s="49"/>
      <c r="H111" s="27" t="s">
        <v>539</v>
      </c>
      <c r="I111" s="39" t="s">
        <v>540</v>
      </c>
      <c r="J111" s="39">
        <v>30</v>
      </c>
      <c r="K111" s="75">
        <v>633</v>
      </c>
      <c r="L111" s="75">
        <v>8754.0925203999996</v>
      </c>
      <c r="M111" s="75">
        <v>21.816585621000002</v>
      </c>
      <c r="N111" s="75">
        <v>508.37782591000001</v>
      </c>
      <c r="O111" s="75">
        <v>51.480777555000003</v>
      </c>
      <c r="P111" s="75">
        <v>81.299671919999994</v>
      </c>
      <c r="Q111" s="75">
        <v>5.3519846500000003E-2</v>
      </c>
      <c r="R111" s="75">
        <v>0</v>
      </c>
      <c r="S111" s="75">
        <v>162.89960009999999</v>
      </c>
      <c r="T111" s="75">
        <v>1.8433320382</v>
      </c>
      <c r="U111" s="75">
        <v>3.0196480707000002</v>
      </c>
      <c r="V111" s="75">
        <v>77.582412027999993</v>
      </c>
      <c r="W111" s="75">
        <v>0</v>
      </c>
      <c r="X111" s="75">
        <v>4.8704969938999998</v>
      </c>
      <c r="Y111" s="75">
        <v>0</v>
      </c>
      <c r="Z111" s="75">
        <v>106.37571216000001</v>
      </c>
      <c r="AA111" s="75">
        <v>11.752153754</v>
      </c>
      <c r="AB111" s="75">
        <v>0</v>
      </c>
      <c r="AC111" s="75">
        <v>7.2005014436000003</v>
      </c>
      <c r="AD111" s="75">
        <v>0</v>
      </c>
      <c r="AE111" s="75">
        <v>4441.6356105000004</v>
      </c>
      <c r="AF111" s="75">
        <v>3214.6952824999998</v>
      </c>
      <c r="AG111" s="75">
        <v>586.32424128000002</v>
      </c>
      <c r="AH111" s="75">
        <v>557.20852030000003</v>
      </c>
      <c r="AI111" s="75">
        <v>3.5413919929</v>
      </c>
      <c r="AJ111" s="75">
        <v>77.908128098999995</v>
      </c>
      <c r="AK111" s="75">
        <v>1.9580462976999999</v>
      </c>
      <c r="AL111" s="75">
        <v>23.197714925</v>
      </c>
      <c r="AM111" s="75">
        <v>11.357157000000001</v>
      </c>
      <c r="AN111" s="75">
        <v>1.2062444716</v>
      </c>
      <c r="AO111" s="75">
        <v>0</v>
      </c>
      <c r="AP111" s="75">
        <v>10.634313453000001</v>
      </c>
      <c r="AQ111" s="75">
        <v>0</v>
      </c>
      <c r="AR111" s="75">
        <v>0</v>
      </c>
      <c r="AS111" s="75">
        <v>0</v>
      </c>
      <c r="AT111" s="75">
        <v>87.193139721999998</v>
      </c>
      <c r="AU111" s="75">
        <v>28.845824789000002</v>
      </c>
      <c r="AV111" s="75">
        <v>0</v>
      </c>
      <c r="AW111" s="75">
        <v>0</v>
      </c>
      <c r="AX111" s="75">
        <v>0</v>
      </c>
      <c r="AY111" s="75">
        <v>1.3358121782000001</v>
      </c>
      <c r="AZ111" s="75">
        <v>0</v>
      </c>
      <c r="BA111" s="75">
        <v>0</v>
      </c>
      <c r="BB111" s="75">
        <v>0</v>
      </c>
      <c r="BC111" s="75">
        <v>0</v>
      </c>
      <c r="BD111" s="75">
        <v>0</v>
      </c>
      <c r="BE111" s="75">
        <v>0</v>
      </c>
      <c r="BF111" s="75">
        <v>3.6510691486</v>
      </c>
      <c r="BG111" s="75">
        <v>0</v>
      </c>
      <c r="BH111" s="75">
        <v>0</v>
      </c>
      <c r="BI111" s="75">
        <v>0</v>
      </c>
      <c r="BJ111" s="75">
        <v>8.1376650777999995</v>
      </c>
      <c r="BK111" s="75">
        <v>2.2585460176000001</v>
      </c>
      <c r="BL111" s="75">
        <v>42.964222511000003</v>
      </c>
      <c r="BM111" s="75">
        <v>0</v>
      </c>
      <c r="BN111" s="75">
        <v>1054.0122374</v>
      </c>
      <c r="BO111" s="75">
        <v>83.244423475999994</v>
      </c>
      <c r="BP111" s="75">
        <v>9.2512464884999996</v>
      </c>
      <c r="BQ111" s="75">
        <v>377.55656859999999</v>
      </c>
      <c r="BR111" s="75">
        <v>90.556591452999996</v>
      </c>
      <c r="BS111" s="75">
        <v>0</v>
      </c>
      <c r="BT111" s="75">
        <v>23.208330403000001</v>
      </c>
      <c r="BU111" s="75">
        <v>203.75871622</v>
      </c>
      <c r="BV111" s="75">
        <v>38.439953797999998</v>
      </c>
      <c r="BW111" s="75">
        <v>61.606276811000001</v>
      </c>
      <c r="BX111" s="75">
        <v>15.832107863999999</v>
      </c>
      <c r="BY111" s="75">
        <v>0</v>
      </c>
      <c r="BZ111" s="75">
        <v>0</v>
      </c>
      <c r="CA111" s="75">
        <v>10.11214543</v>
      </c>
      <c r="CB111" s="75">
        <v>22.294088997999999</v>
      </c>
      <c r="CC111" s="75">
        <v>7.4708176489999998</v>
      </c>
      <c r="CD111" s="75">
        <v>0</v>
      </c>
      <c r="CE111" s="75">
        <v>84.428720834000003</v>
      </c>
      <c r="CF111" s="75">
        <v>0</v>
      </c>
      <c r="CG111" s="75">
        <v>17.049987575999999</v>
      </c>
      <c r="CH111" s="75">
        <v>0</v>
      </c>
      <c r="CI111" s="75">
        <v>0</v>
      </c>
      <c r="CJ111" s="75">
        <v>8.7551930818999999</v>
      </c>
      <c r="CK111" s="75">
        <v>0</v>
      </c>
      <c r="CL111" s="75">
        <v>0.4470687236</v>
      </c>
      <c r="CM111" s="75">
        <v>124.65914935000001</v>
      </c>
      <c r="CN111" s="75">
        <v>42.648586070999997</v>
      </c>
      <c r="CO111" s="75">
        <v>82.010563275999999</v>
      </c>
      <c r="CP111" s="75">
        <v>0</v>
      </c>
      <c r="CQ111" s="75">
        <v>149.660347</v>
      </c>
      <c r="CR111" s="75">
        <v>113.31162445</v>
      </c>
      <c r="CS111" s="75">
        <v>2.6148710000000001E-4</v>
      </c>
      <c r="CT111" s="75">
        <v>15.630457722999999</v>
      </c>
      <c r="CU111" s="75">
        <v>20.656072026</v>
      </c>
      <c r="CV111" s="75">
        <v>6.1931314000000001E-2</v>
      </c>
      <c r="CW111" s="75">
        <v>2365.3564956</v>
      </c>
      <c r="CX111" s="75">
        <v>105.69197912</v>
      </c>
      <c r="CY111" s="75">
        <v>371.95660617999999</v>
      </c>
      <c r="CZ111" s="75">
        <v>532.30101080999998</v>
      </c>
      <c r="DA111" s="75">
        <v>453.19544603000003</v>
      </c>
      <c r="DB111" s="75">
        <v>21.818405066</v>
      </c>
      <c r="DC111" s="75">
        <v>371.9097956</v>
      </c>
      <c r="DD111" s="75">
        <v>246.7614308</v>
      </c>
      <c r="DE111" s="75">
        <v>183.64719538</v>
      </c>
      <c r="DF111" s="75">
        <v>47.500556817000003</v>
      </c>
      <c r="DG111" s="75">
        <v>9.0183368758999993</v>
      </c>
      <c r="DH111" s="75">
        <v>21.555732945999999</v>
      </c>
      <c r="DI111" s="75">
        <v>541.39722428000005</v>
      </c>
      <c r="DJ111" s="75">
        <v>70.299520173000005</v>
      </c>
      <c r="DK111" s="75">
        <v>471.09770409999999</v>
      </c>
    </row>
    <row r="112" spans="2:115" x14ac:dyDescent="0.3">
      <c r="B112" s="28" t="str">
        <f t="shared" si="3"/>
        <v>09</v>
      </c>
      <c r="C112" s="37" t="s">
        <v>227</v>
      </c>
      <c r="D112" s="37" t="s">
        <v>228</v>
      </c>
      <c r="E112" s="48">
        <v>45</v>
      </c>
      <c r="F112" s="48"/>
      <c r="H112" s="28" t="s">
        <v>541</v>
      </c>
      <c r="I112" s="37" t="s">
        <v>542</v>
      </c>
      <c r="J112" s="37">
        <v>51</v>
      </c>
      <c r="K112" s="72">
        <v>5719</v>
      </c>
      <c r="L112" s="72">
        <v>48790.234825</v>
      </c>
      <c r="M112" s="72">
        <v>91.497607711000001</v>
      </c>
      <c r="N112" s="72">
        <v>2719.1676806</v>
      </c>
      <c r="O112" s="72">
        <v>194.62352387999999</v>
      </c>
      <c r="P112" s="72">
        <v>552.52681208000001</v>
      </c>
      <c r="Q112" s="72">
        <v>9.3283070499999995E-2</v>
      </c>
      <c r="R112" s="72">
        <v>1.5438945399999999E-2</v>
      </c>
      <c r="S112" s="72">
        <v>965.88809918000004</v>
      </c>
      <c r="T112" s="72">
        <v>58.794453226999998</v>
      </c>
      <c r="U112" s="72">
        <v>54.966885394999998</v>
      </c>
      <c r="V112" s="72">
        <v>223.69091175</v>
      </c>
      <c r="W112" s="72">
        <v>0</v>
      </c>
      <c r="X112" s="72">
        <v>17.851821728000001</v>
      </c>
      <c r="Y112" s="72">
        <v>20.359741678999999</v>
      </c>
      <c r="Z112" s="72">
        <v>536.01367262999997</v>
      </c>
      <c r="AA112" s="72">
        <v>51.876935772000003</v>
      </c>
      <c r="AB112" s="72">
        <v>34.946574468999998</v>
      </c>
      <c r="AC112" s="72">
        <v>7.4596343615</v>
      </c>
      <c r="AD112" s="72">
        <v>5.9892393000000002E-2</v>
      </c>
      <c r="AE112" s="72">
        <v>28816.195947</v>
      </c>
      <c r="AF112" s="72">
        <v>23314.580146</v>
      </c>
      <c r="AG112" s="72">
        <v>2211.9741795999998</v>
      </c>
      <c r="AH112" s="72">
        <v>3043.1584275</v>
      </c>
      <c r="AI112" s="72">
        <v>51.189955716999997</v>
      </c>
      <c r="AJ112" s="72">
        <v>180.72108648</v>
      </c>
      <c r="AK112" s="72">
        <v>14.572151554</v>
      </c>
      <c r="AL112" s="72">
        <v>401.77681508000001</v>
      </c>
      <c r="AM112" s="72">
        <v>98.030511145999995</v>
      </c>
      <c r="AN112" s="72">
        <v>73.690883701999994</v>
      </c>
      <c r="AO112" s="72">
        <v>0</v>
      </c>
      <c r="AP112" s="72">
        <v>136.84975211</v>
      </c>
      <c r="AQ112" s="72">
        <v>0</v>
      </c>
      <c r="AR112" s="72">
        <v>0</v>
      </c>
      <c r="AS112" s="72">
        <v>93.205668125000003</v>
      </c>
      <c r="AT112" s="72">
        <v>935.49190152000006</v>
      </c>
      <c r="AU112" s="72">
        <v>416.92839433</v>
      </c>
      <c r="AV112" s="72">
        <v>0.51085646139999996</v>
      </c>
      <c r="AW112" s="72">
        <v>0.59078635209999997</v>
      </c>
      <c r="AX112" s="72">
        <v>9.1017243600000006E-2</v>
      </c>
      <c r="AY112" s="72">
        <v>5.0655061322000003</v>
      </c>
      <c r="AZ112" s="72">
        <v>0</v>
      </c>
      <c r="BA112" s="72">
        <v>2.5863146400999999</v>
      </c>
      <c r="BB112" s="72">
        <v>0</v>
      </c>
      <c r="BC112" s="72">
        <v>9.0252761498999998</v>
      </c>
      <c r="BD112" s="72">
        <v>0</v>
      </c>
      <c r="BE112" s="72">
        <v>0</v>
      </c>
      <c r="BF112" s="72">
        <v>6.3196774296999996</v>
      </c>
      <c r="BG112" s="72">
        <v>0</v>
      </c>
      <c r="BH112" s="72">
        <v>0.77057065700000005</v>
      </c>
      <c r="BI112" s="72">
        <v>1.5093913572</v>
      </c>
      <c r="BJ112" s="72">
        <v>33.435132187000001</v>
      </c>
      <c r="BK112" s="72">
        <v>8.9899518622999999</v>
      </c>
      <c r="BL112" s="72">
        <v>449.66902672999998</v>
      </c>
      <c r="BM112" s="72">
        <v>0</v>
      </c>
      <c r="BN112" s="72">
        <v>5186.8592016000002</v>
      </c>
      <c r="BO112" s="72">
        <v>215.3402724</v>
      </c>
      <c r="BP112" s="72">
        <v>106.24647014</v>
      </c>
      <c r="BQ112" s="72">
        <v>2017.5071599</v>
      </c>
      <c r="BR112" s="72">
        <v>687.13495341999999</v>
      </c>
      <c r="BS112" s="72">
        <v>30.225730765000002</v>
      </c>
      <c r="BT112" s="72">
        <v>32.685190181999999</v>
      </c>
      <c r="BU112" s="72">
        <v>1188.3045629000001</v>
      </c>
      <c r="BV112" s="72">
        <v>108.61526051</v>
      </c>
      <c r="BW112" s="72">
        <v>57.432456137999999</v>
      </c>
      <c r="BX112" s="72">
        <v>153.75094313</v>
      </c>
      <c r="BY112" s="72">
        <v>27.913821045999999</v>
      </c>
      <c r="BZ112" s="72">
        <v>31.715511718999998</v>
      </c>
      <c r="CA112" s="72">
        <v>120.9534008</v>
      </c>
      <c r="CB112" s="72">
        <v>33.341938100999997</v>
      </c>
      <c r="CC112" s="72">
        <v>100.44907882</v>
      </c>
      <c r="CD112" s="72">
        <v>7.6861792587000002</v>
      </c>
      <c r="CE112" s="72">
        <v>134.18380349</v>
      </c>
      <c r="CF112" s="72">
        <v>0</v>
      </c>
      <c r="CG112" s="72">
        <v>23.888998314999998</v>
      </c>
      <c r="CH112" s="72">
        <v>0</v>
      </c>
      <c r="CI112" s="72">
        <v>0</v>
      </c>
      <c r="CJ112" s="72">
        <v>13.805740748</v>
      </c>
      <c r="CK112" s="72">
        <v>0</v>
      </c>
      <c r="CL112" s="72">
        <v>95.677729851999999</v>
      </c>
      <c r="CM112" s="72">
        <v>229.36918094000001</v>
      </c>
      <c r="CN112" s="72">
        <v>54.543510969000003</v>
      </c>
      <c r="CO112" s="72">
        <v>120.01051995</v>
      </c>
      <c r="CP112" s="72">
        <v>54.815150015999997</v>
      </c>
      <c r="CQ112" s="72">
        <v>799.95605536999994</v>
      </c>
      <c r="CR112" s="72">
        <v>640.87939713000003</v>
      </c>
      <c r="CS112" s="72">
        <v>1.6191557799999999E-2</v>
      </c>
      <c r="CT112" s="72">
        <v>42.673310205</v>
      </c>
      <c r="CU112" s="72">
        <v>114.62892892000001</v>
      </c>
      <c r="CV112" s="72">
        <v>1.7582275514000001</v>
      </c>
      <c r="CW112" s="72">
        <v>9701.4180431999994</v>
      </c>
      <c r="CX112" s="72">
        <v>408.46602439999998</v>
      </c>
      <c r="CY112" s="72">
        <v>1812.18751</v>
      </c>
      <c r="CZ112" s="72">
        <v>2238.7431833999999</v>
      </c>
      <c r="DA112" s="72">
        <v>1573.443409</v>
      </c>
      <c r="DB112" s="72">
        <v>37.871836676999997</v>
      </c>
      <c r="DC112" s="72">
        <v>1525.6128263999999</v>
      </c>
      <c r="DD112" s="72">
        <v>1025.7462493999999</v>
      </c>
      <c r="DE112" s="72">
        <v>716.28971705000004</v>
      </c>
      <c r="DF112" s="72">
        <v>117.12662552</v>
      </c>
      <c r="DG112" s="72">
        <v>100.13599338</v>
      </c>
      <c r="DH112" s="72">
        <v>145.794668</v>
      </c>
      <c r="DI112" s="72">
        <v>2366.9560191</v>
      </c>
      <c r="DJ112" s="72">
        <v>265.2055125</v>
      </c>
      <c r="DK112" s="72">
        <v>2101.7505065999999</v>
      </c>
    </row>
    <row r="113" spans="2:115" x14ac:dyDescent="0.3">
      <c r="B113" s="27" t="str">
        <f t="shared" si="3"/>
        <v>09</v>
      </c>
      <c r="C113" s="39" t="s">
        <v>413</v>
      </c>
      <c r="D113" s="39" t="s">
        <v>429</v>
      </c>
      <c r="E113" s="49">
        <v>62</v>
      </c>
      <c r="F113" s="49"/>
      <c r="H113" s="27" t="s">
        <v>543</v>
      </c>
      <c r="I113" s="39" t="s">
        <v>544</v>
      </c>
      <c r="J113" s="39" t="s">
        <v>436</v>
      </c>
      <c r="K113" s="75">
        <v>2879</v>
      </c>
      <c r="L113" s="75">
        <v>243.43354826999999</v>
      </c>
      <c r="M113" s="75" t="s">
        <v>436</v>
      </c>
      <c r="N113" s="75">
        <v>48.899875557999998</v>
      </c>
      <c r="O113" s="75">
        <v>43.830226351999997</v>
      </c>
      <c r="P113" s="75">
        <v>0.88856241359999999</v>
      </c>
      <c r="Q113" s="75">
        <v>0</v>
      </c>
      <c r="R113" s="75">
        <v>0</v>
      </c>
      <c r="S113" s="75">
        <v>3.6562229097999999</v>
      </c>
      <c r="T113" s="75">
        <v>0</v>
      </c>
      <c r="U113" s="75">
        <v>5.4706106400000003E-2</v>
      </c>
      <c r="V113" s="75">
        <v>0.29874408879999997</v>
      </c>
      <c r="W113" s="75">
        <v>0</v>
      </c>
      <c r="X113" s="75">
        <v>1.70541832E-2</v>
      </c>
      <c r="Y113" s="75">
        <v>6.5103429999999998E-4</v>
      </c>
      <c r="Z113" s="75">
        <v>0.14071962960000001</v>
      </c>
      <c r="AA113" s="75">
        <v>1.18566895E-2</v>
      </c>
      <c r="AB113" s="75">
        <v>0</v>
      </c>
      <c r="AC113" s="75">
        <v>1.1321505999999999E-3</v>
      </c>
      <c r="AD113" s="75">
        <v>0</v>
      </c>
      <c r="AE113" s="75">
        <v>63.757854786999999</v>
      </c>
      <c r="AF113" s="75">
        <v>26.959487521</v>
      </c>
      <c r="AG113" s="75">
        <v>22.545027393000002</v>
      </c>
      <c r="AH113" s="75">
        <v>13.756669262999999</v>
      </c>
      <c r="AI113" s="75">
        <v>9.5057561099999993E-2</v>
      </c>
      <c r="AJ113" s="75">
        <v>0.39047634190000002</v>
      </c>
      <c r="AK113" s="75">
        <v>1.11367071E-2</v>
      </c>
      <c r="AL113" s="75">
        <v>5.7234552715999998</v>
      </c>
      <c r="AM113" s="75">
        <v>1.7707185288</v>
      </c>
      <c r="AN113" s="75">
        <v>7.3275895199999996E-2</v>
      </c>
      <c r="AO113" s="75">
        <v>0</v>
      </c>
      <c r="AP113" s="75">
        <v>2.5813918824000002</v>
      </c>
      <c r="AQ113" s="75">
        <v>0</v>
      </c>
      <c r="AR113" s="75">
        <v>0</v>
      </c>
      <c r="AS113" s="75">
        <v>1.2980689652999999</v>
      </c>
      <c r="AT113" s="75">
        <v>6.6239391554999996</v>
      </c>
      <c r="AU113" s="75">
        <v>0.96254710629999995</v>
      </c>
      <c r="AV113" s="75">
        <v>3.01182043E-2</v>
      </c>
      <c r="AW113" s="75">
        <v>6.58239043E-2</v>
      </c>
      <c r="AX113" s="75">
        <v>4.299074E-3</v>
      </c>
      <c r="AY113" s="75">
        <v>2.8074362799999999E-2</v>
      </c>
      <c r="AZ113" s="75">
        <v>0</v>
      </c>
      <c r="BA113" s="75">
        <v>0.88526306079999995</v>
      </c>
      <c r="BB113" s="75">
        <v>0</v>
      </c>
      <c r="BC113" s="75">
        <v>3.4617134600000002E-2</v>
      </c>
      <c r="BD113" s="75">
        <v>9.6810131999999997E-3</v>
      </c>
      <c r="BE113" s="75">
        <v>1.2459084E-2</v>
      </c>
      <c r="BF113" s="75">
        <v>2.2235593800000002E-2</v>
      </c>
      <c r="BG113" s="75">
        <v>0</v>
      </c>
      <c r="BH113" s="75">
        <v>4.7367759999999998E-3</v>
      </c>
      <c r="BI113" s="75">
        <v>0.28156107130000002</v>
      </c>
      <c r="BJ113" s="75">
        <v>1.3503327256</v>
      </c>
      <c r="BK113" s="75">
        <v>7.8349904299999995E-2</v>
      </c>
      <c r="BL113" s="75">
        <v>2.8152036120999999</v>
      </c>
      <c r="BM113" s="75">
        <v>3.8636528199999999E-2</v>
      </c>
      <c r="BN113" s="75">
        <v>36.343861635000003</v>
      </c>
      <c r="BO113" s="75">
        <v>2.4833080057000001</v>
      </c>
      <c r="BP113" s="75">
        <v>0.25941470789999999</v>
      </c>
      <c r="BQ113" s="75">
        <v>14.557857151</v>
      </c>
      <c r="BR113" s="75">
        <v>2.4088883485000001</v>
      </c>
      <c r="BS113" s="75">
        <v>0.1035776997</v>
      </c>
      <c r="BT113" s="75">
        <v>2.0632625200000001E-2</v>
      </c>
      <c r="BU113" s="75">
        <v>9.8295510497999992</v>
      </c>
      <c r="BV113" s="75">
        <v>0.55827654410000005</v>
      </c>
      <c r="BW113" s="75">
        <v>0.37188718630000001</v>
      </c>
      <c r="BX113" s="75">
        <v>1.7763238955</v>
      </c>
      <c r="BY113" s="75">
        <v>2.5332137800000001E-2</v>
      </c>
      <c r="BZ113" s="75">
        <v>6.3240084500000002E-2</v>
      </c>
      <c r="CA113" s="75">
        <v>0.57892360620000005</v>
      </c>
      <c r="CB113" s="75">
        <v>7.7059886699999997E-2</v>
      </c>
      <c r="CC113" s="75">
        <v>4.3039567600000002E-2</v>
      </c>
      <c r="CD113" s="75">
        <v>0</v>
      </c>
      <c r="CE113" s="75">
        <v>0</v>
      </c>
      <c r="CF113" s="75">
        <v>0</v>
      </c>
      <c r="CG113" s="75">
        <v>1.5527312683000001</v>
      </c>
      <c r="CH113" s="75">
        <v>0</v>
      </c>
      <c r="CI113" s="75">
        <v>3.3396327699999999E-2</v>
      </c>
      <c r="CJ113" s="75">
        <v>1.5022273885999999</v>
      </c>
      <c r="CK113" s="75">
        <v>4.7882482999999998E-3</v>
      </c>
      <c r="CL113" s="75">
        <v>9.3405905999999997E-2</v>
      </c>
      <c r="CM113" s="75">
        <v>1.5980450517</v>
      </c>
      <c r="CN113" s="75">
        <v>0.60485289289999999</v>
      </c>
      <c r="CO113" s="75">
        <v>0.89693476390000004</v>
      </c>
      <c r="CP113" s="75">
        <v>9.6257394800000007E-2</v>
      </c>
      <c r="CQ113" s="75">
        <v>15.190725406</v>
      </c>
      <c r="CR113" s="75">
        <v>11.903475174</v>
      </c>
      <c r="CS113" s="75">
        <v>1.6621900000000001E-5</v>
      </c>
      <c r="CT113" s="75">
        <v>0.26401089150000001</v>
      </c>
      <c r="CU113" s="75">
        <v>3.0168677206000001</v>
      </c>
      <c r="CV113" s="75">
        <v>6.3549979999999997E-3</v>
      </c>
      <c r="CW113" s="75">
        <v>65.295791402999996</v>
      </c>
      <c r="CX113" s="75">
        <v>1.1462881606999999</v>
      </c>
      <c r="CY113" s="75">
        <v>8.8605382254999991</v>
      </c>
      <c r="CZ113" s="75">
        <v>12.841587114999999</v>
      </c>
      <c r="DA113" s="75">
        <v>8.9438301212999995</v>
      </c>
      <c r="DB113" s="75">
        <v>6.2112532710000004</v>
      </c>
      <c r="DC113" s="75">
        <v>10.74281251</v>
      </c>
      <c r="DD113" s="75">
        <v>6.8149490653000004</v>
      </c>
      <c r="DE113" s="75">
        <v>4.4906318958</v>
      </c>
      <c r="DF113" s="75">
        <v>4.0801329556999999</v>
      </c>
      <c r="DG113" s="75">
        <v>0.56252563550000001</v>
      </c>
      <c r="DH113" s="75">
        <v>0.60124244760000001</v>
      </c>
      <c r="DI113" s="75">
        <v>13.965970422</v>
      </c>
      <c r="DJ113" s="75">
        <v>2.0840491809000001</v>
      </c>
      <c r="DK113" s="75">
        <v>11.881921241000001</v>
      </c>
    </row>
    <row r="114" spans="2:115" x14ac:dyDescent="0.3">
      <c r="B114" s="28" t="str">
        <f t="shared" si="3"/>
        <v>09</v>
      </c>
      <c r="C114" s="37" t="s">
        <v>221</v>
      </c>
      <c r="D114" s="37" t="s">
        <v>222</v>
      </c>
      <c r="E114" s="48">
        <v>40</v>
      </c>
      <c r="F114" s="48"/>
      <c r="H114" s="28" t="s">
        <v>545</v>
      </c>
      <c r="I114" s="37" t="s">
        <v>546</v>
      </c>
      <c r="J114" s="37">
        <v>53</v>
      </c>
      <c r="K114" s="72">
        <v>1560</v>
      </c>
      <c r="L114" s="72">
        <v>7815.5062472</v>
      </c>
      <c r="M114" s="72">
        <v>27.288907285000001</v>
      </c>
      <c r="N114" s="72">
        <v>471.52478876999999</v>
      </c>
      <c r="O114" s="72">
        <v>6.2188943142999999</v>
      </c>
      <c r="P114" s="72">
        <v>69.260522945000005</v>
      </c>
      <c r="Q114" s="72">
        <v>0.13965676390000001</v>
      </c>
      <c r="R114" s="72">
        <v>0.15673603119999999</v>
      </c>
      <c r="S114" s="72">
        <v>153.52408574</v>
      </c>
      <c r="T114" s="72">
        <v>0.19298208510000001</v>
      </c>
      <c r="U114" s="72">
        <v>3.3773668249000002</v>
      </c>
      <c r="V114" s="72">
        <v>59.806348491999998</v>
      </c>
      <c r="W114" s="72">
        <v>3.8957573699999998E-2</v>
      </c>
      <c r="X114" s="72">
        <v>17.591958407</v>
      </c>
      <c r="Y114" s="72">
        <v>1.865379E-16</v>
      </c>
      <c r="Z114" s="72">
        <v>150.08636283999999</v>
      </c>
      <c r="AA114" s="72">
        <v>11.044500151999999</v>
      </c>
      <c r="AB114" s="72">
        <v>0</v>
      </c>
      <c r="AC114" s="72">
        <v>8.6416601199999998E-2</v>
      </c>
      <c r="AD114" s="72">
        <v>0</v>
      </c>
      <c r="AE114" s="72">
        <v>2869.9773484000002</v>
      </c>
      <c r="AF114" s="72">
        <v>1580.1440947999999</v>
      </c>
      <c r="AG114" s="72">
        <v>595.90900576000001</v>
      </c>
      <c r="AH114" s="72">
        <v>611.95978799</v>
      </c>
      <c r="AI114" s="72">
        <v>5.6511603767</v>
      </c>
      <c r="AJ114" s="72">
        <v>74.262049490999999</v>
      </c>
      <c r="AK114" s="72">
        <v>2.0512499881999999</v>
      </c>
      <c r="AL114" s="72">
        <v>51.932482227000001</v>
      </c>
      <c r="AM114" s="72">
        <v>26.878319518000001</v>
      </c>
      <c r="AN114" s="72">
        <v>22.627075407</v>
      </c>
      <c r="AO114" s="72">
        <v>0</v>
      </c>
      <c r="AP114" s="72">
        <v>2.4270873009999998</v>
      </c>
      <c r="AQ114" s="72">
        <v>0</v>
      </c>
      <c r="AR114" s="72">
        <v>0</v>
      </c>
      <c r="AS114" s="72">
        <v>0</v>
      </c>
      <c r="AT114" s="72">
        <v>145.17297754000001</v>
      </c>
      <c r="AU114" s="72">
        <v>26.256291735000001</v>
      </c>
      <c r="AV114" s="72">
        <v>4.3127509049999997</v>
      </c>
      <c r="AW114" s="72">
        <v>0</v>
      </c>
      <c r="AX114" s="72">
        <v>1.8834359776</v>
      </c>
      <c r="AY114" s="72">
        <v>1.0224122903999999</v>
      </c>
      <c r="AZ114" s="72">
        <v>0</v>
      </c>
      <c r="BA114" s="72">
        <v>0</v>
      </c>
      <c r="BB114" s="72">
        <v>0</v>
      </c>
      <c r="BC114" s="72">
        <v>4.9574034268</v>
      </c>
      <c r="BD114" s="72">
        <v>0</v>
      </c>
      <c r="BE114" s="72">
        <v>0</v>
      </c>
      <c r="BF114" s="72">
        <v>0.65239827589999999</v>
      </c>
      <c r="BG114" s="72">
        <v>0</v>
      </c>
      <c r="BH114" s="72">
        <v>0.22232159900000001</v>
      </c>
      <c r="BI114" s="72">
        <v>13.346626458999999</v>
      </c>
      <c r="BJ114" s="72">
        <v>7.0847989154000004</v>
      </c>
      <c r="BK114" s="72">
        <v>0.39795725780000002</v>
      </c>
      <c r="BL114" s="72">
        <v>84.885399301999996</v>
      </c>
      <c r="BM114" s="72">
        <v>0.1511813951</v>
      </c>
      <c r="BN114" s="72">
        <v>1043.3840436999999</v>
      </c>
      <c r="BO114" s="72">
        <v>57.503228811</v>
      </c>
      <c r="BP114" s="72">
        <v>13.819709377000001</v>
      </c>
      <c r="BQ114" s="72">
        <v>365.43772904000002</v>
      </c>
      <c r="BR114" s="72">
        <v>139.25128015000001</v>
      </c>
      <c r="BS114" s="72">
        <v>0</v>
      </c>
      <c r="BT114" s="72">
        <v>14.846666181</v>
      </c>
      <c r="BU114" s="72">
        <v>212.68810654999999</v>
      </c>
      <c r="BV114" s="72">
        <v>10.450001473</v>
      </c>
      <c r="BW114" s="72">
        <v>13.11890812</v>
      </c>
      <c r="BX114" s="72">
        <v>39.569181243999999</v>
      </c>
      <c r="BY114" s="72">
        <v>0</v>
      </c>
      <c r="BZ114" s="72">
        <v>8.1070363435000008</v>
      </c>
      <c r="CA114" s="72">
        <v>28.805167989000001</v>
      </c>
      <c r="CB114" s="72">
        <v>0</v>
      </c>
      <c r="CC114" s="72">
        <v>0.15103912859999999</v>
      </c>
      <c r="CD114" s="72">
        <v>0</v>
      </c>
      <c r="CE114" s="72">
        <v>91.722777957000005</v>
      </c>
      <c r="CF114" s="72">
        <v>0</v>
      </c>
      <c r="CG114" s="72">
        <v>11.547851338999999</v>
      </c>
      <c r="CH114" s="72">
        <v>0</v>
      </c>
      <c r="CI114" s="72">
        <v>1.1156691146</v>
      </c>
      <c r="CJ114" s="72">
        <v>28.257568448000001</v>
      </c>
      <c r="CK114" s="72">
        <v>0</v>
      </c>
      <c r="CL114" s="72">
        <v>6.9921224337999996</v>
      </c>
      <c r="CM114" s="72">
        <v>39.535836695</v>
      </c>
      <c r="CN114" s="72">
        <v>21.524551697</v>
      </c>
      <c r="CO114" s="72">
        <v>16.778653505000001</v>
      </c>
      <c r="CP114" s="72">
        <v>1.2326314931</v>
      </c>
      <c r="CQ114" s="72">
        <v>207.50795776000001</v>
      </c>
      <c r="CR114" s="72">
        <v>168.08979599</v>
      </c>
      <c r="CS114" s="72">
        <v>8.0169200000000001E-4</v>
      </c>
      <c r="CT114" s="72">
        <v>8.1520305305999994</v>
      </c>
      <c r="CU114" s="72">
        <v>30.694545201</v>
      </c>
      <c r="CV114" s="72">
        <v>0.57078434810000001</v>
      </c>
      <c r="CW114" s="72">
        <v>2986.4708122000002</v>
      </c>
      <c r="CX114" s="72">
        <v>114.46575119000001</v>
      </c>
      <c r="CY114" s="72">
        <v>533.25683492999997</v>
      </c>
      <c r="CZ114" s="72">
        <v>669.10488176000001</v>
      </c>
      <c r="DA114" s="72">
        <v>488.72683882000001</v>
      </c>
      <c r="DB114" s="72">
        <v>92.221131604000007</v>
      </c>
      <c r="DC114" s="72">
        <v>461.63121754000002</v>
      </c>
      <c r="DD114" s="72">
        <v>323.76110047999998</v>
      </c>
      <c r="DE114" s="72">
        <v>198.21565235</v>
      </c>
      <c r="DF114" s="72">
        <v>38.515088024000001</v>
      </c>
      <c r="DG114" s="72">
        <v>43.811827014000002</v>
      </c>
      <c r="DH114" s="72">
        <v>22.760488462000001</v>
      </c>
      <c r="DI114" s="72">
        <v>596.87585035999996</v>
      </c>
      <c r="DJ114" s="72">
        <v>88.246570568999999</v>
      </c>
      <c r="DK114" s="72">
        <v>508.62927979</v>
      </c>
    </row>
    <row r="115" spans="2:115" x14ac:dyDescent="0.3">
      <c r="B115" s="27" t="str">
        <f t="shared" si="3"/>
        <v>09</v>
      </c>
      <c r="C115" s="39" t="s">
        <v>223</v>
      </c>
      <c r="D115" s="39" t="s">
        <v>224</v>
      </c>
      <c r="E115" s="49">
        <v>6</v>
      </c>
      <c r="F115" s="49"/>
      <c r="H115" s="27" t="s">
        <v>547</v>
      </c>
      <c r="I115" s="39" t="s">
        <v>548</v>
      </c>
      <c r="J115" s="39" t="s">
        <v>436</v>
      </c>
      <c r="K115" s="75">
        <v>818</v>
      </c>
      <c r="L115" s="75">
        <v>260.67549965000001</v>
      </c>
      <c r="M115" s="75" t="s">
        <v>436</v>
      </c>
      <c r="N115" s="75">
        <v>65.479434578999999</v>
      </c>
      <c r="O115" s="75">
        <v>60.982051333000001</v>
      </c>
      <c r="P115" s="75">
        <v>0.1691169542</v>
      </c>
      <c r="Q115" s="75">
        <v>0</v>
      </c>
      <c r="R115" s="75">
        <v>0</v>
      </c>
      <c r="S115" s="75">
        <v>3.7349378259999999</v>
      </c>
      <c r="T115" s="75">
        <v>0</v>
      </c>
      <c r="U115" s="75">
        <v>0.27676734050000001</v>
      </c>
      <c r="V115" s="75">
        <v>0.1027251604</v>
      </c>
      <c r="W115" s="75">
        <v>0</v>
      </c>
      <c r="X115" s="75">
        <v>2.03984436E-2</v>
      </c>
      <c r="Y115" s="75">
        <v>3.4967961999999999E-6</v>
      </c>
      <c r="Z115" s="75">
        <v>8.4872240599999996E-2</v>
      </c>
      <c r="AA115" s="75">
        <v>7.4611887799999999E-2</v>
      </c>
      <c r="AB115" s="75">
        <v>2.50642248E-2</v>
      </c>
      <c r="AC115" s="75">
        <v>8.8856713E-3</v>
      </c>
      <c r="AD115" s="75">
        <v>0</v>
      </c>
      <c r="AE115" s="75">
        <v>63.699495233999997</v>
      </c>
      <c r="AF115" s="75">
        <v>30.826363393000001</v>
      </c>
      <c r="AG115" s="75">
        <v>22.069680664</v>
      </c>
      <c r="AH115" s="75">
        <v>10.288885706</v>
      </c>
      <c r="AI115" s="75">
        <v>8.0190680200000003E-2</v>
      </c>
      <c r="AJ115" s="75">
        <v>0.4098717771</v>
      </c>
      <c r="AK115" s="75">
        <v>2.4503015199999999E-2</v>
      </c>
      <c r="AL115" s="75">
        <v>16.297281967</v>
      </c>
      <c r="AM115" s="75">
        <v>0.31977900980000001</v>
      </c>
      <c r="AN115" s="75">
        <v>0</v>
      </c>
      <c r="AO115" s="75">
        <v>0</v>
      </c>
      <c r="AP115" s="75">
        <v>8.9256297131999993</v>
      </c>
      <c r="AQ115" s="75">
        <v>0</v>
      </c>
      <c r="AR115" s="75">
        <v>0</v>
      </c>
      <c r="AS115" s="75">
        <v>7.0518732443000003</v>
      </c>
      <c r="AT115" s="75">
        <v>3.0242255264</v>
      </c>
      <c r="AU115" s="75">
        <v>0.80107753550000005</v>
      </c>
      <c r="AV115" s="75">
        <v>0</v>
      </c>
      <c r="AW115" s="75">
        <v>2.5429530000000002E-4</v>
      </c>
      <c r="AX115" s="75">
        <v>0</v>
      </c>
      <c r="AY115" s="75">
        <v>1.80414453E-2</v>
      </c>
      <c r="AZ115" s="75">
        <v>4.6926778000000004E-3</v>
      </c>
      <c r="BA115" s="75">
        <v>0</v>
      </c>
      <c r="BB115" s="75">
        <v>1.0777684900000001E-2</v>
      </c>
      <c r="BC115" s="75">
        <v>0.34950228309999998</v>
      </c>
      <c r="BD115" s="75">
        <v>0</v>
      </c>
      <c r="BE115" s="75">
        <v>0</v>
      </c>
      <c r="BF115" s="75">
        <v>5.3305512499999999E-2</v>
      </c>
      <c r="BG115" s="75">
        <v>0</v>
      </c>
      <c r="BH115" s="75">
        <v>0</v>
      </c>
      <c r="BI115" s="75">
        <v>0.14091326770000001</v>
      </c>
      <c r="BJ115" s="75">
        <v>0.16872670219999999</v>
      </c>
      <c r="BK115" s="75">
        <v>2.3098013999999999E-3</v>
      </c>
      <c r="BL115" s="75">
        <v>1.4651880112</v>
      </c>
      <c r="BM115" s="75">
        <v>9.4363094000000005E-3</v>
      </c>
      <c r="BN115" s="75">
        <v>29.894394463000001</v>
      </c>
      <c r="BO115" s="75">
        <v>1.3465979719000001</v>
      </c>
      <c r="BP115" s="75">
        <v>0.1152767687</v>
      </c>
      <c r="BQ115" s="75">
        <v>14.347677548</v>
      </c>
      <c r="BR115" s="75">
        <v>0.73915077730000001</v>
      </c>
      <c r="BS115" s="75">
        <v>8.2865255499999999E-2</v>
      </c>
      <c r="BT115" s="75">
        <v>0</v>
      </c>
      <c r="BU115" s="75">
        <v>10.077645249</v>
      </c>
      <c r="BV115" s="75">
        <v>7.7366019800000005E-2</v>
      </c>
      <c r="BW115" s="75">
        <v>0.18652247699999999</v>
      </c>
      <c r="BX115" s="75">
        <v>0.81787840450000004</v>
      </c>
      <c r="BY115" s="75">
        <v>0</v>
      </c>
      <c r="BZ115" s="75">
        <v>0</v>
      </c>
      <c r="CA115" s="75">
        <v>0.35111591069999998</v>
      </c>
      <c r="CB115" s="75">
        <v>0.18683028460000001</v>
      </c>
      <c r="CC115" s="75">
        <v>0</v>
      </c>
      <c r="CD115" s="75">
        <v>0</v>
      </c>
      <c r="CE115" s="75">
        <v>0</v>
      </c>
      <c r="CF115" s="75">
        <v>0</v>
      </c>
      <c r="CG115" s="75">
        <v>0.36559641199999998</v>
      </c>
      <c r="CH115" s="75">
        <v>0</v>
      </c>
      <c r="CI115" s="75">
        <v>0</v>
      </c>
      <c r="CJ115" s="75">
        <v>1.1998713838999999</v>
      </c>
      <c r="CK115" s="75">
        <v>0</v>
      </c>
      <c r="CL115" s="75">
        <v>0</v>
      </c>
      <c r="CM115" s="75">
        <v>4.1245069895000004</v>
      </c>
      <c r="CN115" s="75">
        <v>1.9236784127</v>
      </c>
      <c r="CO115" s="75">
        <v>2.1379302111</v>
      </c>
      <c r="CP115" s="75">
        <v>6.28983657E-2</v>
      </c>
      <c r="CQ115" s="75">
        <v>10.750164375000001</v>
      </c>
      <c r="CR115" s="75">
        <v>8.5241964179000007</v>
      </c>
      <c r="CS115" s="75">
        <v>0</v>
      </c>
      <c r="CT115" s="75">
        <v>0.41143547209999998</v>
      </c>
      <c r="CU115" s="75">
        <v>1.8141487393</v>
      </c>
      <c r="CV115" s="75">
        <v>3.837453E-4</v>
      </c>
      <c r="CW115" s="75">
        <v>67.405996513999995</v>
      </c>
      <c r="CX115" s="75">
        <v>1.1388088369</v>
      </c>
      <c r="CY115" s="75">
        <v>9.7519127135999994</v>
      </c>
      <c r="CZ115" s="75">
        <v>13.850320139999999</v>
      </c>
      <c r="DA115" s="75">
        <v>9.1360156823000001</v>
      </c>
      <c r="DB115" s="75">
        <v>6.6150746477000002</v>
      </c>
      <c r="DC115" s="75">
        <v>10.05924345</v>
      </c>
      <c r="DD115" s="75">
        <v>7.2915000073999998</v>
      </c>
      <c r="DE115" s="75">
        <v>4.4262179335000003</v>
      </c>
      <c r="DF115" s="75">
        <v>4.1956759232999996</v>
      </c>
      <c r="DG115" s="75">
        <v>0.13614717309999999</v>
      </c>
      <c r="DH115" s="75">
        <v>0.80508000690000003</v>
      </c>
      <c r="DI115" s="75">
        <v>11.771471535</v>
      </c>
      <c r="DJ115" s="75">
        <v>0.85139758379999997</v>
      </c>
      <c r="DK115" s="75">
        <v>10.920073950999999</v>
      </c>
    </row>
    <row r="116" spans="2:115" x14ac:dyDescent="0.3">
      <c r="B116" s="28" t="str">
        <f t="shared" si="3"/>
        <v>09</v>
      </c>
      <c r="C116" s="37" t="s">
        <v>225</v>
      </c>
      <c r="D116" s="37" t="s">
        <v>226</v>
      </c>
      <c r="E116" s="48">
        <v>8</v>
      </c>
      <c r="F116" s="48"/>
      <c r="H116" s="28" t="s">
        <v>549</v>
      </c>
      <c r="I116" s="37" t="s">
        <v>550</v>
      </c>
      <c r="J116" s="37">
        <v>125</v>
      </c>
      <c r="K116" s="72">
        <v>4591</v>
      </c>
      <c r="L116" s="72">
        <v>14063.376878999999</v>
      </c>
      <c r="M116" s="72">
        <v>42.276663628999998</v>
      </c>
      <c r="N116" s="72">
        <v>731.99712967999994</v>
      </c>
      <c r="O116" s="72">
        <v>19.964331593000001</v>
      </c>
      <c r="P116" s="72">
        <v>151.22355711</v>
      </c>
      <c r="Q116" s="72">
        <v>5.0139366999999997E-2</v>
      </c>
      <c r="R116" s="72">
        <v>1.4517957455999999</v>
      </c>
      <c r="S116" s="72">
        <v>197.22628563999999</v>
      </c>
      <c r="T116" s="72">
        <v>0.16973115220000001</v>
      </c>
      <c r="U116" s="72">
        <v>13.566708632999999</v>
      </c>
      <c r="V116" s="72">
        <v>145.11777282</v>
      </c>
      <c r="W116" s="72">
        <v>0</v>
      </c>
      <c r="X116" s="72">
        <v>52.137090913000002</v>
      </c>
      <c r="Y116" s="72">
        <v>7.1253682819000002</v>
      </c>
      <c r="Z116" s="72">
        <v>135.07389286</v>
      </c>
      <c r="AA116" s="72">
        <v>8.2858156162000007</v>
      </c>
      <c r="AB116" s="72">
        <v>0.32696593899999998</v>
      </c>
      <c r="AC116" s="72">
        <v>0</v>
      </c>
      <c r="AD116" s="72">
        <v>0.2776740104</v>
      </c>
      <c r="AE116" s="72">
        <v>7370.3537991000003</v>
      </c>
      <c r="AF116" s="72">
        <v>5144.6447353000003</v>
      </c>
      <c r="AG116" s="72">
        <v>900.19727232000002</v>
      </c>
      <c r="AH116" s="72">
        <v>1271.9024859000001</v>
      </c>
      <c r="AI116" s="72">
        <v>11.457726826</v>
      </c>
      <c r="AJ116" s="72">
        <v>37.816848192999998</v>
      </c>
      <c r="AK116" s="72">
        <v>4.3347306027999997</v>
      </c>
      <c r="AL116" s="72">
        <v>81.211069605999995</v>
      </c>
      <c r="AM116" s="72">
        <v>39.861000343999997</v>
      </c>
      <c r="AN116" s="72">
        <v>29.381068251999999</v>
      </c>
      <c r="AO116" s="72">
        <v>0</v>
      </c>
      <c r="AP116" s="72">
        <v>9.1878132722999997</v>
      </c>
      <c r="AQ116" s="72">
        <v>2.7811877377999998</v>
      </c>
      <c r="AR116" s="72">
        <v>0</v>
      </c>
      <c r="AS116" s="72">
        <v>0</v>
      </c>
      <c r="AT116" s="72">
        <v>148.21532022</v>
      </c>
      <c r="AU116" s="72">
        <v>25.300611273000001</v>
      </c>
      <c r="AV116" s="72">
        <v>0.81702732700000003</v>
      </c>
      <c r="AW116" s="72">
        <v>1.21772844E-2</v>
      </c>
      <c r="AX116" s="72">
        <v>8.35816806E-2</v>
      </c>
      <c r="AY116" s="72">
        <v>0.59952789230000003</v>
      </c>
      <c r="AZ116" s="72">
        <v>0</v>
      </c>
      <c r="BA116" s="72">
        <v>0</v>
      </c>
      <c r="BB116" s="72">
        <v>3.8859300723999999</v>
      </c>
      <c r="BC116" s="72">
        <v>0</v>
      </c>
      <c r="BD116" s="72">
        <v>0.14325902630000001</v>
      </c>
      <c r="BE116" s="72">
        <v>0.11400446810000001</v>
      </c>
      <c r="BF116" s="72">
        <v>0</v>
      </c>
      <c r="BG116" s="72">
        <v>0</v>
      </c>
      <c r="BH116" s="72">
        <v>0</v>
      </c>
      <c r="BI116" s="72">
        <v>0.33623767589999998</v>
      </c>
      <c r="BJ116" s="72">
        <v>0.76796139740000002</v>
      </c>
      <c r="BK116" s="72">
        <v>0.2454275383</v>
      </c>
      <c r="BL116" s="72">
        <v>113.73055178</v>
      </c>
      <c r="BM116" s="72">
        <v>2.1790228024</v>
      </c>
      <c r="BN116" s="72">
        <v>1308.4565419999999</v>
      </c>
      <c r="BO116" s="72">
        <v>43.816398172</v>
      </c>
      <c r="BP116" s="72">
        <v>5.7663895839999997</v>
      </c>
      <c r="BQ116" s="72">
        <v>570.47379503000002</v>
      </c>
      <c r="BR116" s="72">
        <v>96.748189550000006</v>
      </c>
      <c r="BS116" s="72">
        <v>2.6495572200000001E-2</v>
      </c>
      <c r="BT116" s="72">
        <v>7.4372616438000003</v>
      </c>
      <c r="BU116" s="72">
        <v>474.93768870999997</v>
      </c>
      <c r="BV116" s="72">
        <v>16.391158291</v>
      </c>
      <c r="BW116" s="72">
        <v>8.8596438594000002</v>
      </c>
      <c r="BX116" s="72">
        <v>25.054499023000002</v>
      </c>
      <c r="BY116" s="72">
        <v>0</v>
      </c>
      <c r="BZ116" s="72">
        <v>0</v>
      </c>
      <c r="CA116" s="72">
        <v>42.869473853999999</v>
      </c>
      <c r="CB116" s="72">
        <v>0</v>
      </c>
      <c r="CC116" s="72">
        <v>0.81883810710000005</v>
      </c>
      <c r="CD116" s="72">
        <v>3.0439662693999998</v>
      </c>
      <c r="CE116" s="72">
        <v>0.13924689309999999</v>
      </c>
      <c r="CF116" s="72">
        <v>0</v>
      </c>
      <c r="CG116" s="72">
        <v>0.25943438429999999</v>
      </c>
      <c r="CH116" s="72">
        <v>0</v>
      </c>
      <c r="CI116" s="72">
        <v>0</v>
      </c>
      <c r="CJ116" s="72">
        <v>4.4477088699999996</v>
      </c>
      <c r="CK116" s="72">
        <v>0</v>
      </c>
      <c r="CL116" s="72">
        <v>7.3663541976999998</v>
      </c>
      <c r="CM116" s="72">
        <v>39.353278363000001</v>
      </c>
      <c r="CN116" s="72">
        <v>27.187025117000001</v>
      </c>
      <c r="CO116" s="72">
        <v>10.493411505999999</v>
      </c>
      <c r="CP116" s="72">
        <v>1.6728417397999999</v>
      </c>
      <c r="CQ116" s="72">
        <v>316.16071197999997</v>
      </c>
      <c r="CR116" s="72">
        <v>250.99826428</v>
      </c>
      <c r="CS116" s="72">
        <v>0.21198153219999999</v>
      </c>
      <c r="CT116" s="72">
        <v>18.050526562000002</v>
      </c>
      <c r="CU116" s="72">
        <v>46.115262227999999</v>
      </c>
      <c r="CV116" s="72">
        <v>0.78467737550000005</v>
      </c>
      <c r="CW116" s="72">
        <v>4067.6290278000001</v>
      </c>
      <c r="CX116" s="72">
        <v>210.85350192000001</v>
      </c>
      <c r="CY116" s="72">
        <v>692.27634131000002</v>
      </c>
      <c r="CZ116" s="72">
        <v>828.82611827000005</v>
      </c>
      <c r="DA116" s="72">
        <v>635.93404091000002</v>
      </c>
      <c r="DB116" s="72">
        <v>50.778188487000001</v>
      </c>
      <c r="DC116" s="72">
        <v>690.21027392999997</v>
      </c>
      <c r="DD116" s="72">
        <v>499.13190048000001</v>
      </c>
      <c r="DE116" s="72">
        <v>295.59167659000002</v>
      </c>
      <c r="DF116" s="72">
        <v>66.529115000000004</v>
      </c>
      <c r="DG116" s="72">
        <v>66.250698846999995</v>
      </c>
      <c r="DH116" s="72">
        <v>31.247172051</v>
      </c>
      <c r="DI116" s="72">
        <v>790.64616034999995</v>
      </c>
      <c r="DJ116" s="72">
        <v>128.84418260999999</v>
      </c>
      <c r="DK116" s="72">
        <v>661.80197773999998</v>
      </c>
    </row>
    <row r="117" spans="2:115" x14ac:dyDescent="0.3">
      <c r="B117" s="27" t="str">
        <f t="shared" si="3"/>
        <v>10</v>
      </c>
      <c r="C117" s="39" t="s">
        <v>229</v>
      </c>
      <c r="D117" s="39" t="s">
        <v>230</v>
      </c>
      <c r="E117" s="49">
        <v>1</v>
      </c>
      <c r="F117" s="49"/>
      <c r="H117" s="27" t="s">
        <v>551</v>
      </c>
      <c r="I117" s="39" t="s">
        <v>552</v>
      </c>
      <c r="J117" s="39">
        <v>73</v>
      </c>
      <c r="K117" s="75">
        <v>5740</v>
      </c>
      <c r="L117" s="75">
        <v>22896.724715</v>
      </c>
      <c r="M117" s="75">
        <v>67.064062500000006</v>
      </c>
      <c r="N117" s="75">
        <v>1455.8435328999999</v>
      </c>
      <c r="O117" s="75">
        <v>122.05145557</v>
      </c>
      <c r="P117" s="75">
        <v>286.46789047999999</v>
      </c>
      <c r="Q117" s="75">
        <v>79.457449701000002</v>
      </c>
      <c r="R117" s="75">
        <v>3.1441905419</v>
      </c>
      <c r="S117" s="75">
        <v>454.71238570000003</v>
      </c>
      <c r="T117" s="75">
        <v>7.0270200784999997</v>
      </c>
      <c r="U117" s="75">
        <v>39.329780562000003</v>
      </c>
      <c r="V117" s="75">
        <v>164.88405175</v>
      </c>
      <c r="W117" s="75">
        <v>1.2015807959</v>
      </c>
      <c r="X117" s="75">
        <v>59.246253799000002</v>
      </c>
      <c r="Y117" s="75">
        <v>0.19382991199999999</v>
      </c>
      <c r="Z117" s="75">
        <v>212.04650290999999</v>
      </c>
      <c r="AA117" s="75">
        <v>23.467060112999999</v>
      </c>
      <c r="AB117" s="75">
        <v>1.4102096355</v>
      </c>
      <c r="AC117" s="75">
        <v>0.31855494769999998</v>
      </c>
      <c r="AD117" s="75">
        <v>0.88531644970000001</v>
      </c>
      <c r="AE117" s="75">
        <v>11420.590797000001</v>
      </c>
      <c r="AF117" s="75">
        <v>8428.6585916000004</v>
      </c>
      <c r="AG117" s="75">
        <v>1276.2648101</v>
      </c>
      <c r="AH117" s="75">
        <v>1601.6078391999999</v>
      </c>
      <c r="AI117" s="75">
        <v>13.116906759000001</v>
      </c>
      <c r="AJ117" s="75">
        <v>94.307674081000002</v>
      </c>
      <c r="AK117" s="75">
        <v>6.6349753391000004</v>
      </c>
      <c r="AL117" s="75">
        <v>340.08125391999999</v>
      </c>
      <c r="AM117" s="75">
        <v>92.902889403000003</v>
      </c>
      <c r="AN117" s="75">
        <v>120.31539349000001</v>
      </c>
      <c r="AO117" s="75">
        <v>0</v>
      </c>
      <c r="AP117" s="75">
        <v>126.86297103</v>
      </c>
      <c r="AQ117" s="75">
        <v>0</v>
      </c>
      <c r="AR117" s="75">
        <v>0</v>
      </c>
      <c r="AS117" s="75">
        <v>0</v>
      </c>
      <c r="AT117" s="75">
        <v>267.91650149999998</v>
      </c>
      <c r="AU117" s="75">
        <v>84.864529880999996</v>
      </c>
      <c r="AV117" s="75">
        <v>12.616910219999999</v>
      </c>
      <c r="AW117" s="75">
        <v>0</v>
      </c>
      <c r="AX117" s="75">
        <v>0.61523046079999999</v>
      </c>
      <c r="AY117" s="75">
        <v>5.5753440425000003</v>
      </c>
      <c r="AZ117" s="75">
        <v>0</v>
      </c>
      <c r="BA117" s="75">
        <v>1.5128470198999999</v>
      </c>
      <c r="BB117" s="75">
        <v>0</v>
      </c>
      <c r="BC117" s="75">
        <v>1.5147372708</v>
      </c>
      <c r="BD117" s="75">
        <v>0</v>
      </c>
      <c r="BE117" s="75">
        <v>5.1884318758000001</v>
      </c>
      <c r="BF117" s="75">
        <v>2.3704037933</v>
      </c>
      <c r="BG117" s="75">
        <v>0</v>
      </c>
      <c r="BH117" s="75">
        <v>0</v>
      </c>
      <c r="BI117" s="75">
        <v>3.0294921370000001</v>
      </c>
      <c r="BJ117" s="75">
        <v>0.3433132337</v>
      </c>
      <c r="BK117" s="75">
        <v>3.0076129953000001</v>
      </c>
      <c r="BL117" s="75">
        <v>147.15417454000001</v>
      </c>
      <c r="BM117" s="75">
        <v>0.12347403310000001</v>
      </c>
      <c r="BN117" s="75">
        <v>2120.8887014000002</v>
      </c>
      <c r="BO117" s="75">
        <v>77.529058222000003</v>
      </c>
      <c r="BP117" s="75">
        <v>28.341527654</v>
      </c>
      <c r="BQ117" s="75">
        <v>949.28377464000005</v>
      </c>
      <c r="BR117" s="75">
        <v>147.85220212999999</v>
      </c>
      <c r="BS117" s="75">
        <v>0.25095446939999999</v>
      </c>
      <c r="BT117" s="75">
        <v>18.433790308999999</v>
      </c>
      <c r="BU117" s="75">
        <v>559.38455680000004</v>
      </c>
      <c r="BV117" s="75">
        <v>37.700964525000003</v>
      </c>
      <c r="BW117" s="75">
        <v>58.694459506000001</v>
      </c>
      <c r="BX117" s="75">
        <v>66.145982786000005</v>
      </c>
      <c r="BY117" s="75">
        <v>0</v>
      </c>
      <c r="BZ117" s="75">
        <v>0</v>
      </c>
      <c r="CA117" s="75">
        <v>129.25331707000001</v>
      </c>
      <c r="CB117" s="75">
        <v>0</v>
      </c>
      <c r="CC117" s="75">
        <v>12.650856574000001</v>
      </c>
      <c r="CD117" s="75">
        <v>0.23423519609999999</v>
      </c>
      <c r="CE117" s="75">
        <v>0.37568044439999998</v>
      </c>
      <c r="CF117" s="75">
        <v>0</v>
      </c>
      <c r="CG117" s="75">
        <v>9.2562266347000008</v>
      </c>
      <c r="CH117" s="75">
        <v>0</v>
      </c>
      <c r="CI117" s="75">
        <v>0</v>
      </c>
      <c r="CJ117" s="75">
        <v>10.668426172</v>
      </c>
      <c r="CK117" s="75">
        <v>0</v>
      </c>
      <c r="CL117" s="75">
        <v>14.832688215999999</v>
      </c>
      <c r="CM117" s="75">
        <v>93.091589915</v>
      </c>
      <c r="CN117" s="75">
        <v>40.534739723000001</v>
      </c>
      <c r="CO117" s="75">
        <v>43.938052354</v>
      </c>
      <c r="CP117" s="75">
        <v>8.6187978374000007</v>
      </c>
      <c r="CQ117" s="75">
        <v>328.48139615999997</v>
      </c>
      <c r="CR117" s="75">
        <v>238.22622472</v>
      </c>
      <c r="CS117" s="75">
        <v>0.57724962199999996</v>
      </c>
      <c r="CT117" s="75">
        <v>33.761901453</v>
      </c>
      <c r="CU117" s="75">
        <v>52.338761011999999</v>
      </c>
      <c r="CV117" s="75">
        <v>3.5772593562999999</v>
      </c>
      <c r="CW117" s="75">
        <v>6869.8309417</v>
      </c>
      <c r="CX117" s="75">
        <v>317.69445315000002</v>
      </c>
      <c r="CY117" s="75">
        <v>1239.0146987999999</v>
      </c>
      <c r="CZ117" s="75">
        <v>1482.6973585000001</v>
      </c>
      <c r="DA117" s="75">
        <v>927.35539431999996</v>
      </c>
      <c r="DB117" s="75">
        <v>59.645038452000001</v>
      </c>
      <c r="DC117" s="75">
        <v>1314.0156440000001</v>
      </c>
      <c r="DD117" s="75">
        <v>820.17780901000003</v>
      </c>
      <c r="DE117" s="75">
        <v>442.93043553000001</v>
      </c>
      <c r="DF117" s="75">
        <v>90.426756463000004</v>
      </c>
      <c r="DG117" s="75">
        <v>129.24446786999999</v>
      </c>
      <c r="DH117" s="75">
        <v>46.628885615000002</v>
      </c>
      <c r="DI117" s="75">
        <v>1574.9497445</v>
      </c>
      <c r="DJ117" s="75">
        <v>295.20058498999998</v>
      </c>
      <c r="DK117" s="75">
        <v>1279.7491594999999</v>
      </c>
    </row>
    <row r="118" spans="2:115" x14ac:dyDescent="0.3">
      <c r="B118" s="28" t="str">
        <f t="shared" si="3"/>
        <v>10</v>
      </c>
      <c r="C118" s="37" t="s">
        <v>231</v>
      </c>
      <c r="D118" s="37" t="s">
        <v>232</v>
      </c>
      <c r="E118" s="48">
        <v>2</v>
      </c>
      <c r="F118" s="48"/>
      <c r="H118" s="28" t="s">
        <v>553</v>
      </c>
      <c r="I118" s="37" t="s">
        <v>554</v>
      </c>
      <c r="J118" s="37" t="s">
        <v>436</v>
      </c>
      <c r="K118" s="72">
        <v>724</v>
      </c>
      <c r="L118" s="72">
        <v>252.16851958000001</v>
      </c>
      <c r="M118" s="72" t="s">
        <v>436</v>
      </c>
      <c r="N118" s="72">
        <v>61.388642449999999</v>
      </c>
      <c r="O118" s="72">
        <v>57.125591352000001</v>
      </c>
      <c r="P118" s="72">
        <v>0.19180096790000001</v>
      </c>
      <c r="Q118" s="72">
        <v>0</v>
      </c>
      <c r="R118" s="72">
        <v>0</v>
      </c>
      <c r="S118" s="72">
        <v>3.0536749875</v>
      </c>
      <c r="T118" s="72">
        <v>0</v>
      </c>
      <c r="U118" s="72">
        <v>0.8032555093</v>
      </c>
      <c r="V118" s="72">
        <v>8.2947835100000006E-2</v>
      </c>
      <c r="W118" s="72">
        <v>0</v>
      </c>
      <c r="X118" s="72">
        <v>6.0578706500000003E-2</v>
      </c>
      <c r="Y118" s="72">
        <v>1.1953199999999999E-5</v>
      </c>
      <c r="Z118" s="72">
        <v>3.42443521E-2</v>
      </c>
      <c r="AA118" s="72">
        <v>3.5865563199999999E-2</v>
      </c>
      <c r="AB118" s="72">
        <v>0</v>
      </c>
      <c r="AC118" s="72">
        <v>6.7122310000000001E-4</v>
      </c>
      <c r="AD118" s="72">
        <v>0</v>
      </c>
      <c r="AE118" s="72">
        <v>67.722287195999996</v>
      </c>
      <c r="AF118" s="72">
        <v>34.775185710999999</v>
      </c>
      <c r="AG118" s="72">
        <v>18.903248084000001</v>
      </c>
      <c r="AH118" s="72">
        <v>13.365068988999999</v>
      </c>
      <c r="AI118" s="72">
        <v>0.13519116</v>
      </c>
      <c r="AJ118" s="72">
        <v>0.462871637</v>
      </c>
      <c r="AK118" s="72">
        <v>8.0721615499999996E-2</v>
      </c>
      <c r="AL118" s="72">
        <v>3.0963134231999998</v>
      </c>
      <c r="AM118" s="72">
        <v>0.18960418279999999</v>
      </c>
      <c r="AN118" s="72">
        <v>0</v>
      </c>
      <c r="AO118" s="72">
        <v>0</v>
      </c>
      <c r="AP118" s="72">
        <v>2.9067092404000001</v>
      </c>
      <c r="AQ118" s="72">
        <v>0</v>
      </c>
      <c r="AR118" s="72">
        <v>0</v>
      </c>
      <c r="AS118" s="72">
        <v>0</v>
      </c>
      <c r="AT118" s="72">
        <v>4.8616121623000002</v>
      </c>
      <c r="AU118" s="72">
        <v>1.0350526466000001</v>
      </c>
      <c r="AV118" s="72">
        <v>6.0882697100000001E-2</v>
      </c>
      <c r="AW118" s="72">
        <v>3.1171029999999998E-4</v>
      </c>
      <c r="AX118" s="72">
        <v>3.5819077800000002E-2</v>
      </c>
      <c r="AY118" s="72">
        <v>1.0631152200000001E-2</v>
      </c>
      <c r="AZ118" s="72">
        <v>0</v>
      </c>
      <c r="BA118" s="72">
        <v>0</v>
      </c>
      <c r="BB118" s="72">
        <v>0.86506802900000002</v>
      </c>
      <c r="BC118" s="72">
        <v>1.7197244999999999E-3</v>
      </c>
      <c r="BD118" s="72">
        <v>0</v>
      </c>
      <c r="BE118" s="72">
        <v>0</v>
      </c>
      <c r="BF118" s="72">
        <v>7.1603893999999998E-3</v>
      </c>
      <c r="BG118" s="72">
        <v>0</v>
      </c>
      <c r="BH118" s="72">
        <v>0</v>
      </c>
      <c r="BI118" s="72">
        <v>0.1167602007</v>
      </c>
      <c r="BJ118" s="72">
        <v>0.2207611582</v>
      </c>
      <c r="BK118" s="72">
        <v>4.5701644600000001E-2</v>
      </c>
      <c r="BL118" s="72">
        <v>2.4462958381000002</v>
      </c>
      <c r="BM118" s="72">
        <v>1.5447893799999999E-2</v>
      </c>
      <c r="BN118" s="72">
        <v>35.341105626999997</v>
      </c>
      <c r="BO118" s="72">
        <v>1.8677745582</v>
      </c>
      <c r="BP118" s="72">
        <v>9.0121901700000007E-2</v>
      </c>
      <c r="BQ118" s="72">
        <v>15.812468643000001</v>
      </c>
      <c r="BR118" s="72">
        <v>2.6131334642000001</v>
      </c>
      <c r="BS118" s="72">
        <v>0.1015746153</v>
      </c>
      <c r="BT118" s="72">
        <v>0</v>
      </c>
      <c r="BU118" s="72">
        <v>9.8207835117000002</v>
      </c>
      <c r="BV118" s="72">
        <v>0.73558573149999995</v>
      </c>
      <c r="BW118" s="72">
        <v>0.43796337629999998</v>
      </c>
      <c r="BX118" s="72">
        <v>0.58823603300000005</v>
      </c>
      <c r="BY118" s="72">
        <v>0</v>
      </c>
      <c r="BZ118" s="72">
        <v>4.3084187000000003E-3</v>
      </c>
      <c r="CA118" s="72">
        <v>7.1919107699999998E-2</v>
      </c>
      <c r="CB118" s="72">
        <v>0.64620377159999998</v>
      </c>
      <c r="CC118" s="72">
        <v>0</v>
      </c>
      <c r="CD118" s="72">
        <v>0</v>
      </c>
      <c r="CE118" s="72">
        <v>0</v>
      </c>
      <c r="CF118" s="72">
        <v>0</v>
      </c>
      <c r="CG118" s="72">
        <v>0.1052773308</v>
      </c>
      <c r="CH118" s="72">
        <v>0</v>
      </c>
      <c r="CI118" s="72">
        <v>0</v>
      </c>
      <c r="CJ118" s="72">
        <v>2.4457551635999999</v>
      </c>
      <c r="CK118" s="72">
        <v>0</v>
      </c>
      <c r="CL118" s="72">
        <v>0</v>
      </c>
      <c r="CM118" s="72">
        <v>1.5195502327999999</v>
      </c>
      <c r="CN118" s="72">
        <v>1.0600067672</v>
      </c>
      <c r="CO118" s="72">
        <v>0.38996637480000002</v>
      </c>
      <c r="CP118" s="72">
        <v>6.9577090800000005E-2</v>
      </c>
      <c r="CQ118" s="72">
        <v>12.165247537000001</v>
      </c>
      <c r="CR118" s="72">
        <v>9.5371617631000003</v>
      </c>
      <c r="CS118" s="72">
        <v>0</v>
      </c>
      <c r="CT118" s="72">
        <v>0.18093828540000001</v>
      </c>
      <c r="CU118" s="72">
        <v>2.4462703318000001</v>
      </c>
      <c r="CV118" s="72">
        <v>8.7715679999999998E-4</v>
      </c>
      <c r="CW118" s="72">
        <v>66.073760949999993</v>
      </c>
      <c r="CX118" s="72">
        <v>1.0003825659000001</v>
      </c>
      <c r="CY118" s="72">
        <v>9.2846800196999997</v>
      </c>
      <c r="CZ118" s="72">
        <v>14.836485906</v>
      </c>
      <c r="DA118" s="72">
        <v>8.7425844449000003</v>
      </c>
      <c r="DB118" s="72">
        <v>6.8982300619999997</v>
      </c>
      <c r="DC118" s="72">
        <v>9.7333638336000003</v>
      </c>
      <c r="DD118" s="72">
        <v>7.0680563295000001</v>
      </c>
      <c r="DE118" s="72">
        <v>4.0159350851999998</v>
      </c>
      <c r="DF118" s="72">
        <v>3.4900616806999998</v>
      </c>
      <c r="DG118" s="72">
        <v>0.3643350943</v>
      </c>
      <c r="DH118" s="72">
        <v>0.63964592840000001</v>
      </c>
      <c r="DI118" s="72">
        <v>10.679907135000001</v>
      </c>
      <c r="DJ118" s="72">
        <v>1.6068188243999999</v>
      </c>
      <c r="DK118" s="72">
        <v>9.0730883103999993</v>
      </c>
    </row>
    <row r="119" spans="2:115" x14ac:dyDescent="0.3">
      <c r="B119" s="27" t="str">
        <f t="shared" si="3"/>
        <v>10</v>
      </c>
      <c r="C119" s="39" t="s">
        <v>233</v>
      </c>
      <c r="D119" s="39" t="s">
        <v>234</v>
      </c>
      <c r="E119" s="49">
        <v>1</v>
      </c>
      <c r="F119" s="49"/>
      <c r="H119" s="27" t="s">
        <v>555</v>
      </c>
      <c r="I119" s="39" t="s">
        <v>556</v>
      </c>
      <c r="J119" s="39">
        <v>103</v>
      </c>
      <c r="K119" s="75">
        <v>4726</v>
      </c>
      <c r="L119" s="75">
        <v>13814.152844</v>
      </c>
      <c r="M119" s="75">
        <v>42.262559240999998</v>
      </c>
      <c r="N119" s="75">
        <v>790.50643711999999</v>
      </c>
      <c r="O119" s="75">
        <v>6.8523808406000004</v>
      </c>
      <c r="P119" s="75">
        <v>123.1825844</v>
      </c>
      <c r="Q119" s="75">
        <v>4.5444851600000002E-2</v>
      </c>
      <c r="R119" s="75">
        <v>4.1316124900000001E-2</v>
      </c>
      <c r="S119" s="75">
        <v>178.40176353999999</v>
      </c>
      <c r="T119" s="75">
        <v>2.767068514</v>
      </c>
      <c r="U119" s="75">
        <v>30.906990918000002</v>
      </c>
      <c r="V119" s="75">
        <v>133.74653853000001</v>
      </c>
      <c r="W119" s="75">
        <v>0.23052018530000001</v>
      </c>
      <c r="X119" s="75">
        <v>70.203827544999996</v>
      </c>
      <c r="Y119" s="75">
        <v>0.11914466260000001</v>
      </c>
      <c r="Z119" s="75">
        <v>208.45546782</v>
      </c>
      <c r="AA119" s="75">
        <v>35.474523974999997</v>
      </c>
      <c r="AB119" s="75">
        <v>0</v>
      </c>
      <c r="AC119" s="75">
        <v>6.68289096E-2</v>
      </c>
      <c r="AD119" s="75">
        <v>1.2036297099999999E-2</v>
      </c>
      <c r="AE119" s="75">
        <v>7671.7751074999996</v>
      </c>
      <c r="AF119" s="75">
        <v>5771.3144286999996</v>
      </c>
      <c r="AG119" s="75">
        <v>837.55246964000003</v>
      </c>
      <c r="AH119" s="75">
        <v>1014.1446651</v>
      </c>
      <c r="AI119" s="75">
        <v>7.3597146438000003</v>
      </c>
      <c r="AJ119" s="75">
        <v>30.308918978000001</v>
      </c>
      <c r="AK119" s="75">
        <v>11.094910458999999</v>
      </c>
      <c r="AL119" s="75">
        <v>92.381507459000005</v>
      </c>
      <c r="AM119" s="75">
        <v>51.432524094999998</v>
      </c>
      <c r="AN119" s="75">
        <v>28.724761734000001</v>
      </c>
      <c r="AO119" s="75">
        <v>2.9358328898999999</v>
      </c>
      <c r="AP119" s="75">
        <v>8.0932107119999994</v>
      </c>
      <c r="AQ119" s="75">
        <v>0</v>
      </c>
      <c r="AR119" s="75">
        <v>0</v>
      </c>
      <c r="AS119" s="75">
        <v>1.1951780286</v>
      </c>
      <c r="AT119" s="75">
        <v>104.35492963999999</v>
      </c>
      <c r="AU119" s="75">
        <v>23.947457915000001</v>
      </c>
      <c r="AV119" s="75">
        <v>1.2098577841</v>
      </c>
      <c r="AW119" s="75">
        <v>0</v>
      </c>
      <c r="AX119" s="75">
        <v>1.1593618999999999E-3</v>
      </c>
      <c r="AY119" s="75">
        <v>0.66685024709999996</v>
      </c>
      <c r="AZ119" s="75">
        <v>0</v>
      </c>
      <c r="BA119" s="75">
        <v>0</v>
      </c>
      <c r="BB119" s="75">
        <v>2.4657535350000002</v>
      </c>
      <c r="BC119" s="75">
        <v>1.5813828920999999</v>
      </c>
      <c r="BD119" s="75">
        <v>0</v>
      </c>
      <c r="BE119" s="75">
        <v>0.38404621760000002</v>
      </c>
      <c r="BF119" s="75">
        <v>0</v>
      </c>
      <c r="BG119" s="75">
        <v>0</v>
      </c>
      <c r="BH119" s="75">
        <v>2.01263746E-2</v>
      </c>
      <c r="BI119" s="75">
        <v>0.19641156700000001</v>
      </c>
      <c r="BJ119" s="75">
        <v>1.1976160223000001</v>
      </c>
      <c r="BK119" s="75">
        <v>1.5728733020000001</v>
      </c>
      <c r="BL119" s="75">
        <v>70.830720131000007</v>
      </c>
      <c r="BM119" s="75">
        <v>0.28067429249999998</v>
      </c>
      <c r="BN119" s="75">
        <v>1064.2570965</v>
      </c>
      <c r="BO119" s="75">
        <v>41.402642153000002</v>
      </c>
      <c r="BP119" s="75">
        <v>11.645584382999999</v>
      </c>
      <c r="BQ119" s="75">
        <v>512.52316502999997</v>
      </c>
      <c r="BR119" s="75">
        <v>109.38876465</v>
      </c>
      <c r="BS119" s="75">
        <v>0</v>
      </c>
      <c r="BT119" s="75">
        <v>16.998309154000001</v>
      </c>
      <c r="BU119" s="75">
        <v>216.49618544</v>
      </c>
      <c r="BV119" s="75">
        <v>23.571814038999999</v>
      </c>
      <c r="BW119" s="75">
        <v>26.288870747000001</v>
      </c>
      <c r="BX119" s="75">
        <v>21.141845032999999</v>
      </c>
      <c r="BY119" s="75">
        <v>0</v>
      </c>
      <c r="BZ119" s="75">
        <v>8.01164615E-2</v>
      </c>
      <c r="CA119" s="75">
        <v>69.652750992999998</v>
      </c>
      <c r="CB119" s="75">
        <v>0</v>
      </c>
      <c r="CC119" s="75">
        <v>5.5824790814999998</v>
      </c>
      <c r="CD119" s="75">
        <v>0.1158398962</v>
      </c>
      <c r="CE119" s="75">
        <v>4.3140069500000003E-2</v>
      </c>
      <c r="CF119" s="75">
        <v>0</v>
      </c>
      <c r="CG119" s="75">
        <v>6.7555172675000001</v>
      </c>
      <c r="CH119" s="75">
        <v>0</v>
      </c>
      <c r="CI119" s="75">
        <v>0</v>
      </c>
      <c r="CJ119" s="75">
        <v>2.0693402616999999</v>
      </c>
      <c r="CK119" s="75">
        <v>0</v>
      </c>
      <c r="CL119" s="75">
        <v>0.50073179590000005</v>
      </c>
      <c r="CM119" s="75">
        <v>23.663502733000001</v>
      </c>
      <c r="CN119" s="75">
        <v>19.499717931999999</v>
      </c>
      <c r="CO119" s="75">
        <v>2.2883339482</v>
      </c>
      <c r="CP119" s="75">
        <v>1.8754508522</v>
      </c>
      <c r="CQ119" s="75">
        <v>241.38671070000001</v>
      </c>
      <c r="CR119" s="75">
        <v>177.03334530000001</v>
      </c>
      <c r="CS119" s="75">
        <v>6.9628998999999997E-3</v>
      </c>
      <c r="CT119" s="75">
        <v>24.672631448000001</v>
      </c>
      <c r="CU119" s="75">
        <v>38.856905738999998</v>
      </c>
      <c r="CV119" s="75">
        <v>0.81686531139999996</v>
      </c>
      <c r="CW119" s="75">
        <v>3825.8275526000002</v>
      </c>
      <c r="CX119" s="75">
        <v>183.41116134999999</v>
      </c>
      <c r="CY119" s="75">
        <v>701.02874892</v>
      </c>
      <c r="CZ119" s="75">
        <v>880.66933564999999</v>
      </c>
      <c r="DA119" s="75">
        <v>524.30083218000004</v>
      </c>
      <c r="DB119" s="75">
        <v>64.726923580000005</v>
      </c>
      <c r="DC119" s="75">
        <v>611.14454409999996</v>
      </c>
      <c r="DD119" s="75">
        <v>474.88819126999999</v>
      </c>
      <c r="DE119" s="75">
        <v>256.07593550000001</v>
      </c>
      <c r="DF119" s="75">
        <v>63.072365286</v>
      </c>
      <c r="DG119" s="75">
        <v>35.688839385000001</v>
      </c>
      <c r="DH119" s="75">
        <v>30.820675359999999</v>
      </c>
      <c r="DI119" s="75">
        <v>744.03505688999996</v>
      </c>
      <c r="DJ119" s="75">
        <v>145.73301724000001</v>
      </c>
      <c r="DK119" s="75">
        <v>598.30203964999998</v>
      </c>
    </row>
    <row r="120" spans="2:115" x14ac:dyDescent="0.3">
      <c r="B120" s="28" t="str">
        <f t="shared" si="3"/>
        <v>11</v>
      </c>
      <c r="C120" s="37" t="s">
        <v>241</v>
      </c>
      <c r="D120" s="37" t="s">
        <v>242</v>
      </c>
      <c r="E120" s="48">
        <v>8</v>
      </c>
      <c r="F120" s="48"/>
      <c r="H120" s="28" t="s">
        <v>557</v>
      </c>
      <c r="I120" s="37" t="s">
        <v>558</v>
      </c>
      <c r="J120" s="37">
        <v>157</v>
      </c>
      <c r="K120" s="72">
        <v>12122</v>
      </c>
      <c r="L120" s="72">
        <v>22582.971646000002</v>
      </c>
      <c r="M120" s="72">
        <v>66.020452567000007</v>
      </c>
      <c r="N120" s="72">
        <v>1266.0958211</v>
      </c>
      <c r="O120" s="72">
        <v>64.822745412000003</v>
      </c>
      <c r="P120" s="72">
        <v>260.58925921999997</v>
      </c>
      <c r="Q120" s="72">
        <v>0.1570455539</v>
      </c>
      <c r="R120" s="72">
        <v>8.1204566485999994</v>
      </c>
      <c r="S120" s="72">
        <v>345.77727396</v>
      </c>
      <c r="T120" s="72">
        <v>4.1063956958999999</v>
      </c>
      <c r="U120" s="72">
        <v>40.718163867999998</v>
      </c>
      <c r="V120" s="72">
        <v>179.99763214999999</v>
      </c>
      <c r="W120" s="72">
        <v>0.52531272770000004</v>
      </c>
      <c r="X120" s="72">
        <v>51.217837056999997</v>
      </c>
      <c r="Y120" s="72">
        <v>2.3006719677</v>
      </c>
      <c r="Z120" s="72">
        <v>275.06975291999998</v>
      </c>
      <c r="AA120" s="72">
        <v>27.828352847000001</v>
      </c>
      <c r="AB120" s="72">
        <v>4.1482826157000003</v>
      </c>
      <c r="AC120" s="72">
        <v>0.45082140599999998</v>
      </c>
      <c r="AD120" s="72">
        <v>0.26581703680000002</v>
      </c>
      <c r="AE120" s="72">
        <v>12862.466086</v>
      </c>
      <c r="AF120" s="72">
        <v>9786.7191160000002</v>
      </c>
      <c r="AG120" s="72">
        <v>1417.9743246</v>
      </c>
      <c r="AH120" s="72">
        <v>1575.9601743999999</v>
      </c>
      <c r="AI120" s="72">
        <v>16.236931973000001</v>
      </c>
      <c r="AJ120" s="72">
        <v>56.044159379</v>
      </c>
      <c r="AK120" s="72">
        <v>9.5313791964999997</v>
      </c>
      <c r="AL120" s="72">
        <v>135.35090876999999</v>
      </c>
      <c r="AM120" s="72">
        <v>68.275596445000005</v>
      </c>
      <c r="AN120" s="72">
        <v>43.020467881999998</v>
      </c>
      <c r="AO120" s="72">
        <v>0</v>
      </c>
      <c r="AP120" s="72">
        <v>24.054844442</v>
      </c>
      <c r="AQ120" s="72">
        <v>0</v>
      </c>
      <c r="AR120" s="72">
        <v>0</v>
      </c>
      <c r="AS120" s="72">
        <v>0</v>
      </c>
      <c r="AT120" s="72">
        <v>187.14045156</v>
      </c>
      <c r="AU120" s="72">
        <v>34.780839129999997</v>
      </c>
      <c r="AV120" s="72">
        <v>4.1470582498999997</v>
      </c>
      <c r="AW120" s="72">
        <v>0.46799513609999999</v>
      </c>
      <c r="AX120" s="72">
        <v>0.30651356400000002</v>
      </c>
      <c r="AY120" s="72">
        <v>1.3611124469</v>
      </c>
      <c r="AZ120" s="72">
        <v>0</v>
      </c>
      <c r="BA120" s="72">
        <v>4.3213207701999998</v>
      </c>
      <c r="BB120" s="72">
        <v>0</v>
      </c>
      <c r="BC120" s="72">
        <v>0.52225729160000001</v>
      </c>
      <c r="BD120" s="72">
        <v>0</v>
      </c>
      <c r="BE120" s="72">
        <v>0.97811436080000003</v>
      </c>
      <c r="BF120" s="72">
        <v>0.14490644019999999</v>
      </c>
      <c r="BG120" s="72">
        <v>0</v>
      </c>
      <c r="BH120" s="72">
        <v>5.6470861000000004E-3</v>
      </c>
      <c r="BI120" s="72">
        <v>0.33417558060000002</v>
      </c>
      <c r="BJ120" s="72">
        <v>0.69024395999999999</v>
      </c>
      <c r="BK120" s="72">
        <v>6.8052165502999999</v>
      </c>
      <c r="BL120" s="72">
        <v>132.03173598999999</v>
      </c>
      <c r="BM120" s="72">
        <v>0.24331499710000001</v>
      </c>
      <c r="BN120" s="72">
        <v>1756.5712589</v>
      </c>
      <c r="BO120" s="72">
        <v>83.048253685000006</v>
      </c>
      <c r="BP120" s="72">
        <v>35.116832694999999</v>
      </c>
      <c r="BQ120" s="72">
        <v>783.78402729000004</v>
      </c>
      <c r="BR120" s="72">
        <v>186.95791177999999</v>
      </c>
      <c r="BS120" s="72">
        <v>0.42417702810000002</v>
      </c>
      <c r="BT120" s="72">
        <v>20.186490574</v>
      </c>
      <c r="BU120" s="72">
        <v>362.30092691999999</v>
      </c>
      <c r="BV120" s="72">
        <v>64.107200578999993</v>
      </c>
      <c r="BW120" s="72">
        <v>8.9368674997999999</v>
      </c>
      <c r="BX120" s="72">
        <v>55.402120502999999</v>
      </c>
      <c r="BY120" s="72">
        <v>0</v>
      </c>
      <c r="BZ120" s="72">
        <v>0</v>
      </c>
      <c r="CA120" s="72">
        <v>127.04061672</v>
      </c>
      <c r="CB120" s="72">
        <v>0</v>
      </c>
      <c r="CC120" s="72">
        <v>9.1444686358999991</v>
      </c>
      <c r="CD120" s="72">
        <v>0.19645819889999999</v>
      </c>
      <c r="CE120" s="72">
        <v>1.11304275E-2</v>
      </c>
      <c r="CF120" s="72">
        <v>0</v>
      </c>
      <c r="CG120" s="72">
        <v>12.464305326</v>
      </c>
      <c r="CH120" s="72">
        <v>0</v>
      </c>
      <c r="CI120" s="72">
        <v>0</v>
      </c>
      <c r="CJ120" s="72">
        <v>4.2332172380999999</v>
      </c>
      <c r="CK120" s="72">
        <v>0</v>
      </c>
      <c r="CL120" s="72">
        <v>3.2162538377000001</v>
      </c>
      <c r="CM120" s="72">
        <v>57.832974946</v>
      </c>
      <c r="CN120" s="72">
        <v>24.849137517999999</v>
      </c>
      <c r="CO120" s="72">
        <v>25.575332825</v>
      </c>
      <c r="CP120" s="72">
        <v>7.4085046033999999</v>
      </c>
      <c r="CQ120" s="72">
        <v>400.61029072000002</v>
      </c>
      <c r="CR120" s="72">
        <v>298.20128819000001</v>
      </c>
      <c r="CS120" s="72">
        <v>1.41350903E-2</v>
      </c>
      <c r="CT120" s="72">
        <v>41.966916374</v>
      </c>
      <c r="CU120" s="72">
        <v>59.244884110000001</v>
      </c>
      <c r="CV120" s="72">
        <v>1.1830669501</v>
      </c>
      <c r="CW120" s="72">
        <v>5916.9038541</v>
      </c>
      <c r="CX120" s="72">
        <v>317.95816681999997</v>
      </c>
      <c r="CY120" s="72">
        <v>1084.6683843999999</v>
      </c>
      <c r="CZ120" s="72">
        <v>1318.9507358999999</v>
      </c>
      <c r="DA120" s="72">
        <v>733.23024093000004</v>
      </c>
      <c r="DB120" s="72">
        <v>70.286967140000002</v>
      </c>
      <c r="DC120" s="72">
        <v>1015.8578622</v>
      </c>
      <c r="DD120" s="72">
        <v>721.19335865000005</v>
      </c>
      <c r="DE120" s="72">
        <v>463.33484854</v>
      </c>
      <c r="DF120" s="72">
        <v>96.899054004000007</v>
      </c>
      <c r="DG120" s="72">
        <v>55.468070204999997</v>
      </c>
      <c r="DH120" s="72">
        <v>39.056165284000002</v>
      </c>
      <c r="DI120" s="72">
        <v>1184.3342948</v>
      </c>
      <c r="DJ120" s="72">
        <v>241.67824936</v>
      </c>
      <c r="DK120" s="72">
        <v>942.65604542000005</v>
      </c>
    </row>
    <row r="121" spans="2:115" x14ac:dyDescent="0.3">
      <c r="B121" s="27" t="str">
        <f t="shared" si="3"/>
        <v>11</v>
      </c>
      <c r="C121" s="39" t="s">
        <v>243</v>
      </c>
      <c r="D121" s="39" t="s">
        <v>244</v>
      </c>
      <c r="E121" s="49">
        <v>25</v>
      </c>
      <c r="F121" s="49"/>
      <c r="H121" s="27" t="s">
        <v>559</v>
      </c>
      <c r="I121" s="39" t="s">
        <v>560</v>
      </c>
      <c r="J121" s="39" t="s">
        <v>436</v>
      </c>
      <c r="K121" s="75">
        <v>6569</v>
      </c>
      <c r="L121" s="75">
        <v>258.12188089</v>
      </c>
      <c r="M121" s="75" t="s">
        <v>436</v>
      </c>
      <c r="N121" s="75">
        <v>5.4380612303999998</v>
      </c>
      <c r="O121" s="75">
        <v>1.0383918404000001</v>
      </c>
      <c r="P121" s="75">
        <v>0.63052214650000005</v>
      </c>
      <c r="Q121" s="75">
        <v>0</v>
      </c>
      <c r="R121" s="75">
        <v>0</v>
      </c>
      <c r="S121" s="75">
        <v>2.3457598036</v>
      </c>
      <c r="T121" s="75">
        <v>9.3575489999999999E-4</v>
      </c>
      <c r="U121" s="75">
        <v>0.86550861379999999</v>
      </c>
      <c r="V121" s="75">
        <v>0.29082881310000003</v>
      </c>
      <c r="W121" s="75">
        <v>0</v>
      </c>
      <c r="X121" s="75">
        <v>2.3904529300000001E-2</v>
      </c>
      <c r="Y121" s="75">
        <v>2.6736740599999999E-2</v>
      </c>
      <c r="Z121" s="75">
        <v>0.18275447110000001</v>
      </c>
      <c r="AA121" s="75">
        <v>1.69257251E-2</v>
      </c>
      <c r="AB121" s="75">
        <v>1.3751839700000001E-2</v>
      </c>
      <c r="AC121" s="75">
        <v>2.0409522E-3</v>
      </c>
      <c r="AD121" s="75">
        <v>0</v>
      </c>
      <c r="AE121" s="75">
        <v>56.674373260000003</v>
      </c>
      <c r="AF121" s="75">
        <v>24.632287905999998</v>
      </c>
      <c r="AG121" s="75">
        <v>18.460454877</v>
      </c>
      <c r="AH121" s="75">
        <v>12.998121631</v>
      </c>
      <c r="AI121" s="75">
        <v>0.10640463209999999</v>
      </c>
      <c r="AJ121" s="75">
        <v>0.46129961920000001</v>
      </c>
      <c r="AK121" s="75">
        <v>1.5804594599999999E-2</v>
      </c>
      <c r="AL121" s="75">
        <v>2.5519853297999999</v>
      </c>
      <c r="AM121" s="75">
        <v>0.29464201540000001</v>
      </c>
      <c r="AN121" s="75">
        <v>5.8920192500000003E-2</v>
      </c>
      <c r="AO121" s="75">
        <v>0</v>
      </c>
      <c r="AP121" s="75">
        <v>0.40505643959999998</v>
      </c>
      <c r="AQ121" s="75">
        <v>0</v>
      </c>
      <c r="AR121" s="75">
        <v>0</v>
      </c>
      <c r="AS121" s="75">
        <v>1.7933666823000001</v>
      </c>
      <c r="AT121" s="75">
        <v>14.661055368</v>
      </c>
      <c r="AU121" s="75">
        <v>2.4210856820000002</v>
      </c>
      <c r="AV121" s="75">
        <v>0.1634592745</v>
      </c>
      <c r="AW121" s="75">
        <v>2.6465069500000001E-2</v>
      </c>
      <c r="AX121" s="75">
        <v>6.5047850599999998E-2</v>
      </c>
      <c r="AY121" s="75">
        <v>0.25077291730000001</v>
      </c>
      <c r="AZ121" s="75">
        <v>2.3230223000000002E-3</v>
      </c>
      <c r="BA121" s="75">
        <v>2.4019047447999999</v>
      </c>
      <c r="BB121" s="75">
        <v>0.1622134683</v>
      </c>
      <c r="BC121" s="75">
        <v>0.31357297779999999</v>
      </c>
      <c r="BD121" s="75">
        <v>0.27464815370000001</v>
      </c>
      <c r="BE121" s="75">
        <v>6.4049830000000004E-3</v>
      </c>
      <c r="BF121" s="75">
        <v>2.6777260399999999E-2</v>
      </c>
      <c r="BG121" s="75">
        <v>0</v>
      </c>
      <c r="BH121" s="75">
        <v>4.8081369999999999E-4</v>
      </c>
      <c r="BI121" s="75">
        <v>0.56137084960000005</v>
      </c>
      <c r="BJ121" s="75">
        <v>2.2081220262999999</v>
      </c>
      <c r="BK121" s="75">
        <v>0.43918540280000001</v>
      </c>
      <c r="BL121" s="75">
        <v>5.2414386384</v>
      </c>
      <c r="BM121" s="75">
        <v>9.5782233300000005E-2</v>
      </c>
      <c r="BN121" s="75">
        <v>80.383045253999995</v>
      </c>
      <c r="BO121" s="75">
        <v>3.3612068047000001</v>
      </c>
      <c r="BP121" s="75">
        <v>0.60640340640000001</v>
      </c>
      <c r="BQ121" s="75">
        <v>21.598971899999999</v>
      </c>
      <c r="BR121" s="75">
        <v>9.2553466204999992</v>
      </c>
      <c r="BS121" s="75">
        <v>0.13211911940000001</v>
      </c>
      <c r="BT121" s="75">
        <v>5.8206202499999998E-2</v>
      </c>
      <c r="BU121" s="75">
        <v>24.334565209000001</v>
      </c>
      <c r="BV121" s="75">
        <v>1.8769548188</v>
      </c>
      <c r="BW121" s="75">
        <v>3.6134404242999998</v>
      </c>
      <c r="BX121" s="75">
        <v>6.6322351206999999</v>
      </c>
      <c r="BY121" s="75">
        <v>8.2022897999999997E-2</v>
      </c>
      <c r="BZ121" s="75">
        <v>0.158805111</v>
      </c>
      <c r="CA121" s="75">
        <v>1.7789190154000001</v>
      </c>
      <c r="CB121" s="75">
        <v>0.16390567659999999</v>
      </c>
      <c r="CC121" s="75">
        <v>4.61615628E-2</v>
      </c>
      <c r="CD121" s="75">
        <v>0</v>
      </c>
      <c r="CE121" s="75">
        <v>0</v>
      </c>
      <c r="CF121" s="75">
        <v>0</v>
      </c>
      <c r="CG121" s="75">
        <v>2.8427217366000002</v>
      </c>
      <c r="CH121" s="75">
        <v>2.2510085400000001E-2</v>
      </c>
      <c r="CI121" s="75">
        <v>0.50808024210000002</v>
      </c>
      <c r="CJ121" s="75">
        <v>3.1554561311999998</v>
      </c>
      <c r="CK121" s="75">
        <v>1.1987176E-3</v>
      </c>
      <c r="CL121" s="75">
        <v>0.15381445090000001</v>
      </c>
      <c r="CM121" s="75">
        <v>1.2232855743</v>
      </c>
      <c r="CN121" s="75">
        <v>0.35461597649999999</v>
      </c>
      <c r="CO121" s="75">
        <v>0.76352967370000002</v>
      </c>
      <c r="CP121" s="75">
        <v>0.1051399241</v>
      </c>
      <c r="CQ121" s="75">
        <v>18.504202176</v>
      </c>
      <c r="CR121" s="75">
        <v>14.635134900000001</v>
      </c>
      <c r="CS121" s="75">
        <v>2.7149300000000001E-5</v>
      </c>
      <c r="CT121" s="75">
        <v>0.37905938810000001</v>
      </c>
      <c r="CU121" s="75">
        <v>3.4808662681000002</v>
      </c>
      <c r="CV121" s="75">
        <v>9.1144703999999997E-3</v>
      </c>
      <c r="CW121" s="75">
        <v>78.685872701999998</v>
      </c>
      <c r="CX121" s="75">
        <v>1.1772362129</v>
      </c>
      <c r="CY121" s="75">
        <v>8.8686806719</v>
      </c>
      <c r="CZ121" s="75">
        <v>17.621530726</v>
      </c>
      <c r="DA121" s="75">
        <v>11.429595188</v>
      </c>
      <c r="DB121" s="75">
        <v>3.537640154</v>
      </c>
      <c r="DC121" s="75">
        <v>14.950545134</v>
      </c>
      <c r="DD121" s="75">
        <v>9.2139184781000001</v>
      </c>
      <c r="DE121" s="75">
        <v>6.3285205002999998</v>
      </c>
      <c r="DF121" s="75">
        <v>3.6906169773999999</v>
      </c>
      <c r="DG121" s="75">
        <v>0.663424397</v>
      </c>
      <c r="DH121" s="75">
        <v>1.2041642617999999</v>
      </c>
      <c r="DI121" s="75">
        <v>18.581230884</v>
      </c>
      <c r="DJ121" s="75">
        <v>2.1915431959</v>
      </c>
      <c r="DK121" s="75">
        <v>16.389687687999999</v>
      </c>
    </row>
    <row r="122" spans="2:115" x14ac:dyDescent="0.3">
      <c r="B122" s="28" t="str">
        <f t="shared" si="3"/>
        <v>11</v>
      </c>
      <c r="C122" s="37" t="s">
        <v>235</v>
      </c>
      <c r="D122" s="37" t="s">
        <v>236</v>
      </c>
      <c r="E122" s="48">
        <v>94</v>
      </c>
      <c r="F122" s="48"/>
      <c r="H122" s="28" t="s">
        <v>561</v>
      </c>
      <c r="I122" s="37" t="s">
        <v>562</v>
      </c>
      <c r="J122" s="37">
        <v>205</v>
      </c>
      <c r="K122" s="72">
        <v>5589</v>
      </c>
      <c r="L122" s="72">
        <v>10173.148434999999</v>
      </c>
      <c r="M122" s="72">
        <v>30.501666665999998</v>
      </c>
      <c r="N122" s="72">
        <v>542.31291988999999</v>
      </c>
      <c r="O122" s="72">
        <v>4.7377008681000001</v>
      </c>
      <c r="P122" s="72">
        <v>86.108083945999994</v>
      </c>
      <c r="Q122" s="72">
        <v>0.1819986183</v>
      </c>
      <c r="R122" s="72">
        <v>5.2751931000000002E-2</v>
      </c>
      <c r="S122" s="72">
        <v>192.25077400999999</v>
      </c>
      <c r="T122" s="72">
        <v>0.47642309999999999</v>
      </c>
      <c r="U122" s="72">
        <v>26.426813663000001</v>
      </c>
      <c r="V122" s="72">
        <v>74.784698407999997</v>
      </c>
      <c r="W122" s="72">
        <v>9.8148229599999998E-2</v>
      </c>
      <c r="X122" s="72">
        <v>20.444585906</v>
      </c>
      <c r="Y122" s="72">
        <v>0.4306836745</v>
      </c>
      <c r="Z122" s="72">
        <v>126.60654893</v>
      </c>
      <c r="AA122" s="72">
        <v>9.0484827202000009</v>
      </c>
      <c r="AB122" s="72">
        <v>0.55405438090000003</v>
      </c>
      <c r="AC122" s="72">
        <v>0.1111715103</v>
      </c>
      <c r="AD122" s="72">
        <v>0</v>
      </c>
      <c r="AE122" s="72">
        <v>3966.4861142999998</v>
      </c>
      <c r="AF122" s="72">
        <v>2195.1459154999998</v>
      </c>
      <c r="AG122" s="72">
        <v>759.62515189999999</v>
      </c>
      <c r="AH122" s="72">
        <v>951.88815909000004</v>
      </c>
      <c r="AI122" s="72">
        <v>12.999388057999999</v>
      </c>
      <c r="AJ122" s="72">
        <v>42.278930762000002</v>
      </c>
      <c r="AK122" s="72">
        <v>4.5485689153999997</v>
      </c>
      <c r="AL122" s="72">
        <v>52.632399782999997</v>
      </c>
      <c r="AM122" s="72">
        <v>20.766106690000001</v>
      </c>
      <c r="AN122" s="72">
        <v>6.8977574750999997</v>
      </c>
      <c r="AO122" s="72">
        <v>0</v>
      </c>
      <c r="AP122" s="72">
        <v>4.4423631849999996</v>
      </c>
      <c r="AQ122" s="72">
        <v>0</v>
      </c>
      <c r="AR122" s="72">
        <v>0</v>
      </c>
      <c r="AS122" s="72">
        <v>20.526172432999999</v>
      </c>
      <c r="AT122" s="72">
        <v>396.28061437000002</v>
      </c>
      <c r="AU122" s="72">
        <v>59.018054993</v>
      </c>
      <c r="AV122" s="72">
        <v>5.3392166939000001</v>
      </c>
      <c r="AW122" s="72">
        <v>0.17420334600000001</v>
      </c>
      <c r="AX122" s="72">
        <v>1.2524101833000001</v>
      </c>
      <c r="AY122" s="72">
        <v>4.7866315218000004</v>
      </c>
      <c r="AZ122" s="72">
        <v>0.1044997255</v>
      </c>
      <c r="BA122" s="72">
        <v>29.487582688</v>
      </c>
      <c r="BB122" s="72">
        <v>38.178352314999998</v>
      </c>
      <c r="BC122" s="72">
        <v>4.7258855265999999</v>
      </c>
      <c r="BD122" s="72">
        <v>0.44322778979999999</v>
      </c>
      <c r="BE122" s="72">
        <v>1.1445727539999999</v>
      </c>
      <c r="BF122" s="72">
        <v>1.3228154756999999</v>
      </c>
      <c r="BG122" s="72">
        <v>0</v>
      </c>
      <c r="BH122" s="72">
        <v>7.2332455300000001E-2</v>
      </c>
      <c r="BI122" s="72">
        <v>5.8468974404000003</v>
      </c>
      <c r="BJ122" s="72">
        <v>31.917803704000001</v>
      </c>
      <c r="BK122" s="72">
        <v>18.114059211000001</v>
      </c>
      <c r="BL122" s="72">
        <v>191.52829621999999</v>
      </c>
      <c r="BM122" s="72">
        <v>2.8237723199000002</v>
      </c>
      <c r="BN122" s="72">
        <v>2002.3069679</v>
      </c>
      <c r="BO122" s="72">
        <v>115.65731423</v>
      </c>
      <c r="BP122" s="72">
        <v>23.917156860999999</v>
      </c>
      <c r="BQ122" s="72">
        <v>710.31648240000004</v>
      </c>
      <c r="BR122" s="72">
        <v>230.30975101999999</v>
      </c>
      <c r="BS122" s="72">
        <v>3.0116634276999998</v>
      </c>
      <c r="BT122" s="72">
        <v>11.769898189999999</v>
      </c>
      <c r="BU122" s="72">
        <v>508.06141689999998</v>
      </c>
      <c r="BV122" s="72">
        <v>40.698482468999998</v>
      </c>
      <c r="BW122" s="72">
        <v>67.481932134999994</v>
      </c>
      <c r="BX122" s="72">
        <v>92.284225379000006</v>
      </c>
      <c r="BY122" s="72">
        <v>9.3900520799999998E-2</v>
      </c>
      <c r="BZ122" s="72">
        <v>27.71825333</v>
      </c>
      <c r="CA122" s="72">
        <v>41.648505794999998</v>
      </c>
      <c r="CB122" s="72">
        <v>22.290763785999999</v>
      </c>
      <c r="CC122" s="72">
        <v>15.497890384</v>
      </c>
      <c r="CD122" s="72">
        <v>0</v>
      </c>
      <c r="CE122" s="72">
        <v>1.1493237767</v>
      </c>
      <c r="CF122" s="72">
        <v>1.1441459271000001</v>
      </c>
      <c r="CG122" s="72">
        <v>48.720694403000003</v>
      </c>
      <c r="CH122" s="72">
        <v>0</v>
      </c>
      <c r="CI122" s="72">
        <v>3.5537437799</v>
      </c>
      <c r="CJ122" s="72">
        <v>31.155510055000001</v>
      </c>
      <c r="CK122" s="72">
        <v>0</v>
      </c>
      <c r="CL122" s="72">
        <v>5.8259131724</v>
      </c>
      <c r="CM122" s="72">
        <v>31.602972258000001</v>
      </c>
      <c r="CN122" s="72">
        <v>18.026015538999999</v>
      </c>
      <c r="CO122" s="72">
        <v>6.5720581430999996</v>
      </c>
      <c r="CP122" s="72">
        <v>7.0048985760000004</v>
      </c>
      <c r="CQ122" s="72">
        <v>216.2300664</v>
      </c>
      <c r="CR122" s="72">
        <v>154.31756718</v>
      </c>
      <c r="CS122" s="72">
        <v>6.148166E-4</v>
      </c>
      <c r="CT122" s="72">
        <v>31.326872436999999</v>
      </c>
      <c r="CU122" s="72">
        <v>30.244834303000001</v>
      </c>
      <c r="CV122" s="72">
        <v>0.34017765830000002</v>
      </c>
      <c r="CW122" s="72">
        <v>2965.2963801000001</v>
      </c>
      <c r="CX122" s="72">
        <v>145.27817044</v>
      </c>
      <c r="CY122" s="72">
        <v>532.70775354</v>
      </c>
      <c r="CZ122" s="72">
        <v>669.73921882000002</v>
      </c>
      <c r="DA122" s="72">
        <v>414.66314678999998</v>
      </c>
      <c r="DB122" s="72">
        <v>46.220992746</v>
      </c>
      <c r="DC122" s="72">
        <v>508.89366819000003</v>
      </c>
      <c r="DD122" s="72">
        <v>313.37349236</v>
      </c>
      <c r="DE122" s="72">
        <v>225.55594922</v>
      </c>
      <c r="DF122" s="72">
        <v>59.774069638999997</v>
      </c>
      <c r="DG122" s="72">
        <v>15.199113368000001</v>
      </c>
      <c r="DH122" s="72">
        <v>33.890804950000003</v>
      </c>
      <c r="DI122" s="72">
        <v>547.90029632999995</v>
      </c>
      <c r="DJ122" s="72">
        <v>62.654194275000002</v>
      </c>
      <c r="DK122" s="72">
        <v>485.24610206</v>
      </c>
    </row>
    <row r="123" spans="2:115" x14ac:dyDescent="0.3">
      <c r="B123" s="27" t="str">
        <f t="shared" si="3"/>
        <v>11</v>
      </c>
      <c r="C123" s="39" t="s">
        <v>237</v>
      </c>
      <c r="D123" s="39" t="s">
        <v>238</v>
      </c>
      <c r="E123" s="49">
        <v>47</v>
      </c>
      <c r="F123" s="49"/>
      <c r="H123" s="27" t="s">
        <v>563</v>
      </c>
      <c r="I123" s="39" t="s">
        <v>564</v>
      </c>
      <c r="J123" s="39">
        <v>75</v>
      </c>
      <c r="K123" s="75">
        <v>2697</v>
      </c>
      <c r="L123" s="75">
        <v>15048.201184</v>
      </c>
      <c r="M123" s="75">
        <v>48.088452087999997</v>
      </c>
      <c r="N123" s="75">
        <v>875.56051725999998</v>
      </c>
      <c r="O123" s="75">
        <v>220.86874306999999</v>
      </c>
      <c r="P123" s="75">
        <v>99.922074003000006</v>
      </c>
      <c r="Q123" s="75">
        <v>1.0926321561000001</v>
      </c>
      <c r="R123" s="75">
        <v>0.30501267380000002</v>
      </c>
      <c r="S123" s="75">
        <v>223.53324205999999</v>
      </c>
      <c r="T123" s="75">
        <v>0</v>
      </c>
      <c r="U123" s="75">
        <v>20.628036727000001</v>
      </c>
      <c r="V123" s="75">
        <v>94.572467149999994</v>
      </c>
      <c r="W123" s="75">
        <v>0.61806845850000003</v>
      </c>
      <c r="X123" s="75">
        <v>25.947105497999999</v>
      </c>
      <c r="Y123" s="75">
        <v>3.0602836355999998</v>
      </c>
      <c r="Z123" s="75">
        <v>150.75084566999999</v>
      </c>
      <c r="AA123" s="75">
        <v>29.284460549999999</v>
      </c>
      <c r="AB123" s="75">
        <v>4.1332070746999996</v>
      </c>
      <c r="AC123" s="75">
        <v>0.7645493726</v>
      </c>
      <c r="AD123" s="75">
        <v>7.9789156900000005E-2</v>
      </c>
      <c r="AE123" s="75">
        <v>5544.4898218999997</v>
      </c>
      <c r="AF123" s="75">
        <v>3396.5943588</v>
      </c>
      <c r="AG123" s="75">
        <v>1033.6087419</v>
      </c>
      <c r="AH123" s="75">
        <v>1021.0496534</v>
      </c>
      <c r="AI123" s="75">
        <v>14.58183852</v>
      </c>
      <c r="AJ123" s="75">
        <v>75.824495631999994</v>
      </c>
      <c r="AK123" s="75">
        <v>2.8307337168000002</v>
      </c>
      <c r="AL123" s="75">
        <v>157.38568921999999</v>
      </c>
      <c r="AM123" s="75">
        <v>40.566390931000001</v>
      </c>
      <c r="AN123" s="75">
        <v>24.514451012999999</v>
      </c>
      <c r="AO123" s="75">
        <v>0</v>
      </c>
      <c r="AP123" s="75">
        <v>12.527920454</v>
      </c>
      <c r="AQ123" s="75">
        <v>1.511706725</v>
      </c>
      <c r="AR123" s="75">
        <v>0</v>
      </c>
      <c r="AS123" s="75">
        <v>78.265220092000007</v>
      </c>
      <c r="AT123" s="75">
        <v>475.2818365</v>
      </c>
      <c r="AU123" s="75">
        <v>92.702973204000003</v>
      </c>
      <c r="AV123" s="75">
        <v>15.532466499</v>
      </c>
      <c r="AW123" s="75">
        <v>0</v>
      </c>
      <c r="AX123" s="75">
        <v>0.53749233439999999</v>
      </c>
      <c r="AY123" s="75">
        <v>10.608006488999999</v>
      </c>
      <c r="AZ123" s="75">
        <v>0.2466819489</v>
      </c>
      <c r="BA123" s="75">
        <v>15.811052476</v>
      </c>
      <c r="BB123" s="75">
        <v>0</v>
      </c>
      <c r="BC123" s="75">
        <v>29.712792734000001</v>
      </c>
      <c r="BD123" s="75">
        <v>8.5425602813000001</v>
      </c>
      <c r="BE123" s="75">
        <v>0.64507302990000004</v>
      </c>
      <c r="BF123" s="75">
        <v>0</v>
      </c>
      <c r="BG123" s="75">
        <v>0</v>
      </c>
      <c r="BH123" s="75">
        <v>0</v>
      </c>
      <c r="BI123" s="75">
        <v>15.094885198</v>
      </c>
      <c r="BJ123" s="75">
        <v>77.497916013999998</v>
      </c>
      <c r="BK123" s="75">
        <v>11.996604303</v>
      </c>
      <c r="BL123" s="75">
        <v>193.71388464</v>
      </c>
      <c r="BM123" s="75">
        <v>2.6394473432000001</v>
      </c>
      <c r="BN123" s="75">
        <v>2797.1464559999999</v>
      </c>
      <c r="BO123" s="75">
        <v>74.692687344000007</v>
      </c>
      <c r="BP123" s="75">
        <v>56.288113611999997</v>
      </c>
      <c r="BQ123" s="75">
        <v>1055.5129867999999</v>
      </c>
      <c r="BR123" s="75">
        <v>291.30619725000003</v>
      </c>
      <c r="BS123" s="75">
        <v>0</v>
      </c>
      <c r="BT123" s="75">
        <v>20.680192205000001</v>
      </c>
      <c r="BU123" s="75">
        <v>740.91101924999998</v>
      </c>
      <c r="BV123" s="75">
        <v>29.040170080999999</v>
      </c>
      <c r="BW123" s="75">
        <v>81.887704600000006</v>
      </c>
      <c r="BX123" s="75">
        <v>139.91598944</v>
      </c>
      <c r="BY123" s="75">
        <v>0</v>
      </c>
      <c r="BZ123" s="75">
        <v>2.2009716033000002</v>
      </c>
      <c r="CA123" s="75">
        <v>146.22346368999999</v>
      </c>
      <c r="CB123" s="75">
        <v>0.22121037120000001</v>
      </c>
      <c r="CC123" s="75">
        <v>37.696122909000003</v>
      </c>
      <c r="CD123" s="75">
        <v>0</v>
      </c>
      <c r="CE123" s="75">
        <v>1.7067521121</v>
      </c>
      <c r="CF123" s="75">
        <v>0</v>
      </c>
      <c r="CG123" s="75">
        <v>51.286310114999999</v>
      </c>
      <c r="CH123" s="75">
        <v>0</v>
      </c>
      <c r="CI123" s="75">
        <v>10.033937033000001</v>
      </c>
      <c r="CJ123" s="75">
        <v>55.125454699999999</v>
      </c>
      <c r="CK123" s="75">
        <v>0</v>
      </c>
      <c r="CL123" s="75">
        <v>2.4171728934000001</v>
      </c>
      <c r="CM123" s="75">
        <v>55.494055906</v>
      </c>
      <c r="CN123" s="75">
        <v>25.305777916</v>
      </c>
      <c r="CO123" s="75">
        <v>17.093283804999999</v>
      </c>
      <c r="CP123" s="75">
        <v>13.094994184999999</v>
      </c>
      <c r="CQ123" s="75">
        <v>310.78039589999997</v>
      </c>
      <c r="CR123" s="75">
        <v>210.80822691</v>
      </c>
      <c r="CS123" s="75">
        <v>9.4144961200000002E-2</v>
      </c>
      <c r="CT123" s="75">
        <v>41.935011615999997</v>
      </c>
      <c r="CU123" s="75">
        <v>57.125383120000002</v>
      </c>
      <c r="CV123" s="75">
        <v>0.8176292973</v>
      </c>
      <c r="CW123" s="75">
        <v>4832.0624114000002</v>
      </c>
      <c r="CX123" s="75">
        <v>209.21749485000001</v>
      </c>
      <c r="CY123" s="75">
        <v>870.35894721</v>
      </c>
      <c r="CZ123" s="75">
        <v>1125.0851310999999</v>
      </c>
      <c r="DA123" s="75">
        <v>672.50340781</v>
      </c>
      <c r="DB123" s="75">
        <v>68.718636309999994</v>
      </c>
      <c r="DC123" s="75">
        <v>850.28983155000003</v>
      </c>
      <c r="DD123" s="75">
        <v>502.15022209</v>
      </c>
      <c r="DE123" s="75">
        <v>349.15216215999999</v>
      </c>
      <c r="DF123" s="75">
        <v>72.658757808000004</v>
      </c>
      <c r="DG123" s="75">
        <v>43.807644703999998</v>
      </c>
      <c r="DH123" s="75">
        <v>68.120175797000002</v>
      </c>
      <c r="DI123" s="75">
        <v>1092.967877</v>
      </c>
      <c r="DJ123" s="75">
        <v>175.85268604999999</v>
      </c>
      <c r="DK123" s="75">
        <v>917.11519095000006</v>
      </c>
    </row>
    <row r="124" spans="2:115" x14ac:dyDescent="0.3">
      <c r="B124" s="28" t="str">
        <f t="shared" si="3"/>
        <v>11</v>
      </c>
      <c r="C124" s="37" t="s">
        <v>239</v>
      </c>
      <c r="D124" s="37" t="s">
        <v>240</v>
      </c>
      <c r="E124" s="48">
        <v>1</v>
      </c>
      <c r="F124" s="48"/>
      <c r="H124" s="28" t="s">
        <v>565</v>
      </c>
      <c r="I124" s="37" t="s">
        <v>566</v>
      </c>
      <c r="J124" s="37" t="s">
        <v>436</v>
      </c>
      <c r="K124" s="72">
        <v>1334</v>
      </c>
      <c r="L124" s="72">
        <v>224.71809988000001</v>
      </c>
      <c r="M124" s="72" t="s">
        <v>436</v>
      </c>
      <c r="N124" s="72">
        <v>4.0081139003999997</v>
      </c>
      <c r="O124" s="72">
        <v>1.2394427373000001</v>
      </c>
      <c r="P124" s="72">
        <v>0.51392248330000001</v>
      </c>
      <c r="Q124" s="72">
        <v>0</v>
      </c>
      <c r="R124" s="72">
        <v>0</v>
      </c>
      <c r="S124" s="72">
        <v>1.2136504107999999</v>
      </c>
      <c r="T124" s="72">
        <v>0</v>
      </c>
      <c r="U124" s="72">
        <v>0.46538977910000001</v>
      </c>
      <c r="V124" s="72">
        <v>0.1035883455</v>
      </c>
      <c r="W124" s="72">
        <v>0</v>
      </c>
      <c r="X124" s="72">
        <v>2.8186945599999999E-2</v>
      </c>
      <c r="Y124" s="72">
        <v>4.2716552000000002E-6</v>
      </c>
      <c r="Z124" s="72">
        <v>0.17154910139999999</v>
      </c>
      <c r="AA124" s="72">
        <v>2.3046770800000001E-2</v>
      </c>
      <c r="AB124" s="72">
        <v>3.7065551199999998E-2</v>
      </c>
      <c r="AC124" s="72">
        <v>0.21226750350000001</v>
      </c>
      <c r="AD124" s="72">
        <v>0</v>
      </c>
      <c r="AE124" s="72">
        <v>62.901893932</v>
      </c>
      <c r="AF124" s="72">
        <v>30.713295183</v>
      </c>
      <c r="AG124" s="72">
        <v>19.634170755</v>
      </c>
      <c r="AH124" s="72">
        <v>12.094959475</v>
      </c>
      <c r="AI124" s="72">
        <v>7.4553222200000005E-2</v>
      </c>
      <c r="AJ124" s="72">
        <v>0.36999732740000002</v>
      </c>
      <c r="AK124" s="72">
        <v>1.4917969099999999E-2</v>
      </c>
      <c r="AL124" s="72">
        <v>7.0811322800000007E-2</v>
      </c>
      <c r="AM124" s="72">
        <v>0</v>
      </c>
      <c r="AN124" s="72">
        <v>3.3109787699999997E-2</v>
      </c>
      <c r="AO124" s="72">
        <v>0</v>
      </c>
      <c r="AP124" s="72">
        <v>3.7701535100000003E-2</v>
      </c>
      <c r="AQ124" s="72">
        <v>0</v>
      </c>
      <c r="AR124" s="72">
        <v>0</v>
      </c>
      <c r="AS124" s="72">
        <v>0</v>
      </c>
      <c r="AT124" s="72">
        <v>8.2112144063999999</v>
      </c>
      <c r="AU124" s="72">
        <v>1.3278366813</v>
      </c>
      <c r="AV124" s="72">
        <v>0.27109405399999997</v>
      </c>
      <c r="AW124" s="72">
        <v>2.7629739999999997E-4</v>
      </c>
      <c r="AX124" s="72">
        <v>0.14053751919999999</v>
      </c>
      <c r="AY124" s="72">
        <v>0.60499210250000002</v>
      </c>
      <c r="AZ124" s="72">
        <v>1.7747468000000001E-3</v>
      </c>
      <c r="BA124" s="72">
        <v>0</v>
      </c>
      <c r="BB124" s="72">
        <v>0.15794849659999999</v>
      </c>
      <c r="BC124" s="72">
        <v>0.71440395729999995</v>
      </c>
      <c r="BD124" s="72">
        <v>5.7001778599999997E-2</v>
      </c>
      <c r="BE124" s="72">
        <v>0</v>
      </c>
      <c r="BF124" s="72">
        <v>1.2595986E-2</v>
      </c>
      <c r="BG124" s="72">
        <v>0</v>
      </c>
      <c r="BH124" s="72">
        <v>0</v>
      </c>
      <c r="BI124" s="72">
        <v>0.35844458239999999</v>
      </c>
      <c r="BJ124" s="72">
        <v>0.68794058430000005</v>
      </c>
      <c r="BK124" s="72">
        <v>4.8295316200000001E-2</v>
      </c>
      <c r="BL124" s="72">
        <v>3.8252136810000001</v>
      </c>
      <c r="BM124" s="72">
        <v>2.8586227000000001E-3</v>
      </c>
      <c r="BN124" s="72">
        <v>76.897484989999995</v>
      </c>
      <c r="BO124" s="72">
        <v>2.1934605808000001</v>
      </c>
      <c r="BP124" s="72">
        <v>0.69790034150000002</v>
      </c>
      <c r="BQ124" s="72">
        <v>21.769609256999999</v>
      </c>
      <c r="BR124" s="72">
        <v>8.6831738114999997</v>
      </c>
      <c r="BS124" s="72">
        <v>9.0034908600000005E-2</v>
      </c>
      <c r="BT124" s="72">
        <v>5.0689692000000001E-2</v>
      </c>
      <c r="BU124" s="72">
        <v>26.560096954999999</v>
      </c>
      <c r="BV124" s="72">
        <v>3.4922510616000002</v>
      </c>
      <c r="BW124" s="72">
        <v>1.2022228832999999</v>
      </c>
      <c r="BX124" s="72">
        <v>3.8357133037</v>
      </c>
      <c r="BY124" s="72">
        <v>0.16491919930000001</v>
      </c>
      <c r="BZ124" s="72">
        <v>0</v>
      </c>
      <c r="CA124" s="72">
        <v>3.2790078235000002</v>
      </c>
      <c r="CB124" s="72">
        <v>0.2699022941</v>
      </c>
      <c r="CC124" s="72">
        <v>7.7937769000000004E-3</v>
      </c>
      <c r="CD124" s="72">
        <v>0</v>
      </c>
      <c r="CE124" s="72">
        <v>0</v>
      </c>
      <c r="CF124" s="72">
        <v>0</v>
      </c>
      <c r="CG124" s="72">
        <v>0.80034070800000001</v>
      </c>
      <c r="CH124" s="72">
        <v>0</v>
      </c>
      <c r="CI124" s="72">
        <v>0</v>
      </c>
      <c r="CJ124" s="72">
        <v>3.7750874149999998</v>
      </c>
      <c r="CK124" s="72">
        <v>1.6454928E-3</v>
      </c>
      <c r="CL124" s="72">
        <v>2.3635486000000001E-2</v>
      </c>
      <c r="CM124" s="72">
        <v>1.5617692844</v>
      </c>
      <c r="CN124" s="72">
        <v>1.0428278277</v>
      </c>
      <c r="CO124" s="72">
        <v>0.50546348720000001</v>
      </c>
      <c r="CP124" s="72">
        <v>1.3477969500000001E-2</v>
      </c>
      <c r="CQ124" s="72">
        <v>2.0769843653</v>
      </c>
      <c r="CR124" s="72">
        <v>1.2894192946</v>
      </c>
      <c r="CS124" s="72">
        <v>0</v>
      </c>
      <c r="CT124" s="72">
        <v>0.57764364420000003</v>
      </c>
      <c r="CU124" s="72">
        <v>0.20158985530000001</v>
      </c>
      <c r="CV124" s="72">
        <v>8.3315711000000008E-3</v>
      </c>
      <c r="CW124" s="72">
        <v>68.989827677999997</v>
      </c>
      <c r="CX124" s="72">
        <v>1.1733967812999999</v>
      </c>
      <c r="CY124" s="72">
        <v>9.8487193199000007</v>
      </c>
      <c r="CZ124" s="72">
        <v>15.475666881</v>
      </c>
      <c r="DA124" s="72">
        <v>9.0073775518999994</v>
      </c>
      <c r="DB124" s="72">
        <v>2.9492539799999999</v>
      </c>
      <c r="DC124" s="72">
        <v>12.360157407999999</v>
      </c>
      <c r="DD124" s="72">
        <v>8.7710011555000005</v>
      </c>
      <c r="DE124" s="72">
        <v>3.5139498440999999</v>
      </c>
      <c r="DF124" s="72">
        <v>4.2612081117000002</v>
      </c>
      <c r="DG124" s="72">
        <v>0.62842288820000003</v>
      </c>
      <c r="DH124" s="72">
        <v>1.0006737562000001</v>
      </c>
      <c r="DI124" s="72">
        <v>16.850729863000002</v>
      </c>
      <c r="DJ124" s="72">
        <v>1.8453148609000001</v>
      </c>
      <c r="DK124" s="72">
        <v>15.005415001999999</v>
      </c>
    </row>
    <row r="125" spans="2:115" x14ac:dyDescent="0.3">
      <c r="B125" s="27" t="str">
        <f t="shared" si="3"/>
        <v>19</v>
      </c>
      <c r="C125" s="39" t="s">
        <v>249</v>
      </c>
      <c r="D125" s="39" t="s">
        <v>250</v>
      </c>
      <c r="E125" s="49">
        <v>1</v>
      </c>
      <c r="F125" s="49"/>
      <c r="H125" s="27" t="s">
        <v>567</v>
      </c>
      <c r="I125" s="39" t="s">
        <v>568</v>
      </c>
      <c r="J125" s="39">
        <v>130</v>
      </c>
      <c r="K125" s="75">
        <v>5996</v>
      </c>
      <c r="L125" s="75">
        <v>17968.601599000001</v>
      </c>
      <c r="M125" s="75">
        <v>55.767005073999997</v>
      </c>
      <c r="N125" s="75">
        <v>926.61321895000003</v>
      </c>
      <c r="O125" s="75">
        <v>9.1750106445000004</v>
      </c>
      <c r="P125" s="75">
        <v>130.76488257</v>
      </c>
      <c r="Q125" s="75">
        <v>0.1693802657</v>
      </c>
      <c r="R125" s="75">
        <v>0.1715670195</v>
      </c>
      <c r="S125" s="75">
        <v>266.75792696000002</v>
      </c>
      <c r="T125" s="75">
        <v>0</v>
      </c>
      <c r="U125" s="75">
        <v>59.579875135000002</v>
      </c>
      <c r="V125" s="75">
        <v>111.71474587</v>
      </c>
      <c r="W125" s="75">
        <v>3.01051572E-2</v>
      </c>
      <c r="X125" s="75">
        <v>55.078849769999998</v>
      </c>
      <c r="Y125" s="75">
        <v>3.1105413648</v>
      </c>
      <c r="Z125" s="75">
        <v>256.22810887000003</v>
      </c>
      <c r="AA125" s="75">
        <v>29.556872483999999</v>
      </c>
      <c r="AB125" s="75">
        <v>2.3308916243</v>
      </c>
      <c r="AC125" s="75">
        <v>1.9362307188000001</v>
      </c>
      <c r="AD125" s="75">
        <v>8.2305035999999995E-3</v>
      </c>
      <c r="AE125" s="75">
        <v>7543.5765111000001</v>
      </c>
      <c r="AF125" s="75">
        <v>4799.8857035999999</v>
      </c>
      <c r="AG125" s="75">
        <v>1198.3137291</v>
      </c>
      <c r="AH125" s="75">
        <v>1452.2395855</v>
      </c>
      <c r="AI125" s="75">
        <v>15.515300944</v>
      </c>
      <c r="AJ125" s="75">
        <v>74.005368329999996</v>
      </c>
      <c r="AK125" s="75">
        <v>3.6168236873000001</v>
      </c>
      <c r="AL125" s="75">
        <v>120.43023515</v>
      </c>
      <c r="AM125" s="75">
        <v>47.882277264000003</v>
      </c>
      <c r="AN125" s="75">
        <v>32.036711240000002</v>
      </c>
      <c r="AO125" s="75">
        <v>0</v>
      </c>
      <c r="AP125" s="75">
        <v>9.2954342100999998</v>
      </c>
      <c r="AQ125" s="75">
        <v>0.77747228130000001</v>
      </c>
      <c r="AR125" s="75">
        <v>0</v>
      </c>
      <c r="AS125" s="75">
        <v>30.438340152999999</v>
      </c>
      <c r="AT125" s="75">
        <v>480.14577813</v>
      </c>
      <c r="AU125" s="75">
        <v>69.980029348000002</v>
      </c>
      <c r="AV125" s="75">
        <v>16.431083979</v>
      </c>
      <c r="AW125" s="75">
        <v>1.7669259560999999</v>
      </c>
      <c r="AX125" s="75">
        <v>3.7785272968000001</v>
      </c>
      <c r="AY125" s="75">
        <v>6.8090488936</v>
      </c>
      <c r="AZ125" s="75">
        <v>0.21909931739999999</v>
      </c>
      <c r="BA125" s="75">
        <v>15.946148066999999</v>
      </c>
      <c r="BB125" s="75">
        <v>22.072135207999999</v>
      </c>
      <c r="BC125" s="75">
        <v>8.7171037892999994</v>
      </c>
      <c r="BD125" s="75">
        <v>0.73303716620000003</v>
      </c>
      <c r="BE125" s="75">
        <v>1.8422170318</v>
      </c>
      <c r="BF125" s="75">
        <v>0.37468083190000001</v>
      </c>
      <c r="BG125" s="75">
        <v>0</v>
      </c>
      <c r="BH125" s="75">
        <v>0.3430091441</v>
      </c>
      <c r="BI125" s="75">
        <v>5.3811231568000002</v>
      </c>
      <c r="BJ125" s="75">
        <v>28.910312485999999</v>
      </c>
      <c r="BK125" s="75">
        <v>11.055354052</v>
      </c>
      <c r="BL125" s="75">
        <v>283.85774529999998</v>
      </c>
      <c r="BM125" s="75">
        <v>1.9281971025</v>
      </c>
      <c r="BN125" s="75">
        <v>3101.7525319000001</v>
      </c>
      <c r="BO125" s="75">
        <v>121.47686355</v>
      </c>
      <c r="BP125" s="75">
        <v>58.389901430000002</v>
      </c>
      <c r="BQ125" s="75">
        <v>1155.5777538</v>
      </c>
      <c r="BR125" s="75">
        <v>287.02079825999999</v>
      </c>
      <c r="BS125" s="75">
        <v>2.9340924664000001</v>
      </c>
      <c r="BT125" s="75">
        <v>20.857897618999999</v>
      </c>
      <c r="BU125" s="75">
        <v>901.42758885000001</v>
      </c>
      <c r="BV125" s="75">
        <v>57.091209171000003</v>
      </c>
      <c r="BW125" s="75">
        <v>66.010347121999999</v>
      </c>
      <c r="BX125" s="75">
        <v>168.78046864000001</v>
      </c>
      <c r="BY125" s="75">
        <v>2.0673089734999999</v>
      </c>
      <c r="BZ125" s="75">
        <v>10.357383909999999</v>
      </c>
      <c r="CA125" s="75">
        <v>98.090454635</v>
      </c>
      <c r="CB125" s="75">
        <v>3.7638371876000001</v>
      </c>
      <c r="CC125" s="75">
        <v>53.241952654000002</v>
      </c>
      <c r="CD125" s="75">
        <v>0.29879645560000001</v>
      </c>
      <c r="CE125" s="75">
        <v>0.1130239678</v>
      </c>
      <c r="CF125" s="75">
        <v>2.3274563034</v>
      </c>
      <c r="CG125" s="75">
        <v>23.784043676</v>
      </c>
      <c r="CH125" s="75">
        <v>0</v>
      </c>
      <c r="CI125" s="75">
        <v>2.2573711170999999</v>
      </c>
      <c r="CJ125" s="75">
        <v>32.583687411</v>
      </c>
      <c r="CK125" s="75">
        <v>0</v>
      </c>
      <c r="CL125" s="75">
        <v>33.300294774999998</v>
      </c>
      <c r="CM125" s="75">
        <v>71.834676350999999</v>
      </c>
      <c r="CN125" s="75">
        <v>38.995646065000003</v>
      </c>
      <c r="CO125" s="75">
        <v>20.438896613000001</v>
      </c>
      <c r="CP125" s="75">
        <v>12.400133672999999</v>
      </c>
      <c r="CQ125" s="75">
        <v>341.82898883000001</v>
      </c>
      <c r="CR125" s="75">
        <v>255.53265137</v>
      </c>
      <c r="CS125" s="75">
        <v>0.1726166797</v>
      </c>
      <c r="CT125" s="75">
        <v>25.069847882000001</v>
      </c>
      <c r="CU125" s="75">
        <v>59.831763909000003</v>
      </c>
      <c r="CV125" s="75">
        <v>1.2221089864000001</v>
      </c>
      <c r="CW125" s="75">
        <v>5382.4196582000004</v>
      </c>
      <c r="CX125" s="75">
        <v>248.88347718</v>
      </c>
      <c r="CY125" s="75">
        <v>988.07231766999996</v>
      </c>
      <c r="CZ125" s="75">
        <v>1150.6521783000001</v>
      </c>
      <c r="DA125" s="75">
        <v>850.52745092999999</v>
      </c>
      <c r="DB125" s="75">
        <v>80.026834637999997</v>
      </c>
      <c r="DC125" s="75">
        <v>856.99852728999997</v>
      </c>
      <c r="DD125" s="75">
        <v>627.76125990000003</v>
      </c>
      <c r="DE125" s="75">
        <v>356.69612556999999</v>
      </c>
      <c r="DF125" s="75">
        <v>83.233227283000005</v>
      </c>
      <c r="DG125" s="75">
        <v>55.113450204000003</v>
      </c>
      <c r="DH125" s="75">
        <v>84.454809252000004</v>
      </c>
      <c r="DI125" s="75">
        <v>1360.6453337</v>
      </c>
      <c r="DJ125" s="75">
        <v>196.58317198</v>
      </c>
      <c r="DK125" s="75">
        <v>1164.0621618</v>
      </c>
    </row>
    <row r="126" spans="2:115" x14ac:dyDescent="0.3">
      <c r="B126" s="28" t="str">
        <f t="shared" si="3"/>
        <v>19</v>
      </c>
      <c r="C126" s="37" t="s">
        <v>245</v>
      </c>
      <c r="D126" s="37" t="s">
        <v>246</v>
      </c>
      <c r="E126" s="48">
        <v>1</v>
      </c>
      <c r="F126" s="48"/>
      <c r="H126" s="28" t="s">
        <v>569</v>
      </c>
      <c r="I126" s="37" t="s">
        <v>570</v>
      </c>
      <c r="J126" s="37">
        <v>156</v>
      </c>
      <c r="K126" s="72">
        <v>10521</v>
      </c>
      <c r="L126" s="72">
        <v>28996.945942999999</v>
      </c>
      <c r="M126" s="72">
        <v>84.352422907000005</v>
      </c>
      <c r="N126" s="72">
        <v>1625.6557290000001</v>
      </c>
      <c r="O126" s="72">
        <v>212.50516329999999</v>
      </c>
      <c r="P126" s="72">
        <v>272.60420076999998</v>
      </c>
      <c r="Q126" s="72">
        <v>0.52213717770000001</v>
      </c>
      <c r="R126" s="72">
        <v>0.7781500013</v>
      </c>
      <c r="S126" s="72">
        <v>506.24639302999998</v>
      </c>
      <c r="T126" s="72">
        <v>5.9065869100000001E-2</v>
      </c>
      <c r="U126" s="72">
        <v>12.603270523000001</v>
      </c>
      <c r="V126" s="72">
        <v>118.75226528</v>
      </c>
      <c r="W126" s="72">
        <v>1.6816894200000002E-2</v>
      </c>
      <c r="X126" s="72">
        <v>52.295204749</v>
      </c>
      <c r="Y126" s="72">
        <v>5.3326380006000003</v>
      </c>
      <c r="Z126" s="72">
        <v>422.46262400000001</v>
      </c>
      <c r="AA126" s="72">
        <v>17.509728979999998</v>
      </c>
      <c r="AB126" s="72">
        <v>2.9698829354999998</v>
      </c>
      <c r="AC126" s="72">
        <v>0.8878094513</v>
      </c>
      <c r="AD126" s="72">
        <v>0.1103780357</v>
      </c>
      <c r="AE126" s="72">
        <v>12325.825962999999</v>
      </c>
      <c r="AF126" s="72">
        <v>7982.2078081999998</v>
      </c>
      <c r="AG126" s="72">
        <v>1883.6180409000001</v>
      </c>
      <c r="AH126" s="72">
        <v>2279.6453738999999</v>
      </c>
      <c r="AI126" s="72">
        <v>36.659644120000003</v>
      </c>
      <c r="AJ126" s="72">
        <v>133.27290579000001</v>
      </c>
      <c r="AK126" s="72">
        <v>10.422190515</v>
      </c>
      <c r="AL126" s="72">
        <v>377.77073571</v>
      </c>
      <c r="AM126" s="72">
        <v>125.05304882</v>
      </c>
      <c r="AN126" s="72">
        <v>119.49241213000001</v>
      </c>
      <c r="AO126" s="72">
        <v>0</v>
      </c>
      <c r="AP126" s="72">
        <v>53.149475322000001</v>
      </c>
      <c r="AQ126" s="72">
        <v>0.1939768056</v>
      </c>
      <c r="AR126" s="72">
        <v>0</v>
      </c>
      <c r="AS126" s="72">
        <v>79.881822627999995</v>
      </c>
      <c r="AT126" s="72">
        <v>1119.3867720999999</v>
      </c>
      <c r="AU126" s="72">
        <v>168.07011696000001</v>
      </c>
      <c r="AV126" s="72">
        <v>28.077162691000002</v>
      </c>
      <c r="AW126" s="72">
        <v>3.0076246253000001</v>
      </c>
      <c r="AX126" s="72">
        <v>1.9658023191</v>
      </c>
      <c r="AY126" s="72">
        <v>18.974346887999999</v>
      </c>
      <c r="AZ126" s="72">
        <v>0.7111163962</v>
      </c>
      <c r="BA126" s="72">
        <v>41.635878454</v>
      </c>
      <c r="BB126" s="72">
        <v>98.806007749000003</v>
      </c>
      <c r="BC126" s="72">
        <v>46.915020712999997</v>
      </c>
      <c r="BD126" s="72">
        <v>7.9032228085999998</v>
      </c>
      <c r="BE126" s="72">
        <v>2.8405225810000001</v>
      </c>
      <c r="BF126" s="72">
        <v>0.168549325</v>
      </c>
      <c r="BG126" s="72">
        <v>0</v>
      </c>
      <c r="BH126" s="72">
        <v>2.4070312000000001E-3</v>
      </c>
      <c r="BI126" s="72">
        <v>13.550228258000001</v>
      </c>
      <c r="BJ126" s="72">
        <v>48.694020086000002</v>
      </c>
      <c r="BK126" s="72">
        <v>48.007525721999997</v>
      </c>
      <c r="BL126" s="72">
        <v>584.80956390999995</v>
      </c>
      <c r="BM126" s="72">
        <v>5.2476556225</v>
      </c>
      <c r="BN126" s="72">
        <v>4801.1895869999998</v>
      </c>
      <c r="BO126" s="72">
        <v>165.15707030999999</v>
      </c>
      <c r="BP126" s="72">
        <v>40.034582462000003</v>
      </c>
      <c r="BQ126" s="72">
        <v>1848.5760095000001</v>
      </c>
      <c r="BR126" s="72">
        <v>511.59554631999998</v>
      </c>
      <c r="BS126" s="72">
        <v>3.7574285821000002</v>
      </c>
      <c r="BT126" s="72">
        <v>22.701527951999999</v>
      </c>
      <c r="BU126" s="72">
        <v>1301.1194238999999</v>
      </c>
      <c r="BV126" s="72">
        <v>113.54047519</v>
      </c>
      <c r="BW126" s="72">
        <v>107.98803076999999</v>
      </c>
      <c r="BX126" s="72">
        <v>253.59691570999999</v>
      </c>
      <c r="BY126" s="72">
        <v>3.9068829305000001</v>
      </c>
      <c r="BZ126" s="72">
        <v>2.1179594129999999</v>
      </c>
      <c r="CA126" s="72">
        <v>225.50490228999999</v>
      </c>
      <c r="CB126" s="72">
        <v>0</v>
      </c>
      <c r="CC126" s="72">
        <v>21.786045744999999</v>
      </c>
      <c r="CD126" s="72">
        <v>0.28161368619999999</v>
      </c>
      <c r="CE126" s="72">
        <v>0.46190753909999999</v>
      </c>
      <c r="CF126" s="72">
        <v>0</v>
      </c>
      <c r="CG126" s="72">
        <v>126.37075163999999</v>
      </c>
      <c r="CH126" s="72">
        <v>0.29051887479999999</v>
      </c>
      <c r="CI126" s="72">
        <v>5.8416748499999997E-2</v>
      </c>
      <c r="CJ126" s="72">
        <v>39.688965445000001</v>
      </c>
      <c r="CK126" s="72">
        <v>0</v>
      </c>
      <c r="CL126" s="72">
        <v>12.654612046</v>
      </c>
      <c r="CM126" s="72">
        <v>131.96851487000001</v>
      </c>
      <c r="CN126" s="72">
        <v>59.836620572000001</v>
      </c>
      <c r="CO126" s="72">
        <v>40.915177583000002</v>
      </c>
      <c r="CP126" s="72">
        <v>31.216716715</v>
      </c>
      <c r="CQ126" s="72">
        <v>482.04518059999998</v>
      </c>
      <c r="CR126" s="72">
        <v>344.02191506000003</v>
      </c>
      <c r="CS126" s="72">
        <v>0.1142345825</v>
      </c>
      <c r="CT126" s="72">
        <v>59.44244638</v>
      </c>
      <c r="CU126" s="72">
        <v>76.143517755000005</v>
      </c>
      <c r="CV126" s="72">
        <v>2.3230668147000002</v>
      </c>
      <c r="CW126" s="72">
        <v>8133.1034607000001</v>
      </c>
      <c r="CX126" s="72">
        <v>410.55758735000001</v>
      </c>
      <c r="CY126" s="72">
        <v>1488.3860204</v>
      </c>
      <c r="CZ126" s="72">
        <v>1714.2113382</v>
      </c>
      <c r="DA126" s="72">
        <v>1094.7629686</v>
      </c>
      <c r="DB126" s="72">
        <v>73.693175519999997</v>
      </c>
      <c r="DC126" s="72">
        <v>1504.8397053000001</v>
      </c>
      <c r="DD126" s="72">
        <v>873.12967723999998</v>
      </c>
      <c r="DE126" s="72">
        <v>662.55125742999996</v>
      </c>
      <c r="DF126" s="72">
        <v>126.55866389000001</v>
      </c>
      <c r="DG126" s="72">
        <v>110.87554944</v>
      </c>
      <c r="DH126" s="72">
        <v>73.537517356999999</v>
      </c>
      <c r="DI126" s="72">
        <v>1875.3577353999999</v>
      </c>
      <c r="DJ126" s="72">
        <v>266.12347140000003</v>
      </c>
      <c r="DK126" s="72">
        <v>1609.2342639999999</v>
      </c>
    </row>
    <row r="127" spans="2:115" x14ac:dyDescent="0.3">
      <c r="B127" s="27" t="str">
        <f t="shared" si="3"/>
        <v>19</v>
      </c>
      <c r="C127" s="39" t="s">
        <v>414</v>
      </c>
      <c r="D127" s="39" t="s">
        <v>430</v>
      </c>
      <c r="E127" s="49">
        <v>2</v>
      </c>
      <c r="F127" s="49"/>
      <c r="H127" s="27" t="s">
        <v>571</v>
      </c>
      <c r="I127" s="39" t="s">
        <v>572</v>
      </c>
      <c r="J127" s="39" t="s">
        <v>436</v>
      </c>
      <c r="K127" s="75">
        <v>1482</v>
      </c>
      <c r="L127" s="75">
        <v>244.36121127999999</v>
      </c>
      <c r="M127" s="75" t="s">
        <v>436</v>
      </c>
      <c r="N127" s="75">
        <v>4.2563701914000003</v>
      </c>
      <c r="O127" s="75">
        <v>2.0642468235</v>
      </c>
      <c r="P127" s="75">
        <v>0.24350152019999999</v>
      </c>
      <c r="Q127" s="75">
        <v>0</v>
      </c>
      <c r="R127" s="75">
        <v>0</v>
      </c>
      <c r="S127" s="75">
        <v>1.1714914588000001</v>
      </c>
      <c r="T127" s="75">
        <v>8.8225566999999994E-3</v>
      </c>
      <c r="U127" s="75">
        <v>0.54201939119999998</v>
      </c>
      <c r="V127" s="75">
        <v>7.4039310999999997E-2</v>
      </c>
      <c r="W127" s="75">
        <v>0</v>
      </c>
      <c r="X127" s="75">
        <v>5.77859831E-2</v>
      </c>
      <c r="Y127" s="75">
        <v>6.0741182999999999E-6</v>
      </c>
      <c r="Z127" s="75">
        <v>7.5591754900000002E-2</v>
      </c>
      <c r="AA127" s="75">
        <v>7.4008358E-3</v>
      </c>
      <c r="AB127" s="75">
        <v>0</v>
      </c>
      <c r="AC127" s="75">
        <v>1.1464482E-2</v>
      </c>
      <c r="AD127" s="75">
        <v>0</v>
      </c>
      <c r="AE127" s="75">
        <v>70.630891375000004</v>
      </c>
      <c r="AF127" s="75">
        <v>33.196564412000001</v>
      </c>
      <c r="AG127" s="75">
        <v>19.640183862000001</v>
      </c>
      <c r="AH127" s="75">
        <v>17.254616994999999</v>
      </c>
      <c r="AI127" s="75">
        <v>8.7056982399999996E-2</v>
      </c>
      <c r="AJ127" s="75">
        <v>0.40593236220000001</v>
      </c>
      <c r="AK127" s="75">
        <v>4.6536761400000001E-2</v>
      </c>
      <c r="AL127" s="75">
        <v>8.2025025400000007E-2</v>
      </c>
      <c r="AM127" s="75">
        <v>2.3522364899999999E-2</v>
      </c>
      <c r="AN127" s="75">
        <v>0</v>
      </c>
      <c r="AO127" s="75">
        <v>0</v>
      </c>
      <c r="AP127" s="75">
        <v>5.8502660599999999E-2</v>
      </c>
      <c r="AQ127" s="75">
        <v>0</v>
      </c>
      <c r="AR127" s="75">
        <v>0</v>
      </c>
      <c r="AS127" s="75">
        <v>0</v>
      </c>
      <c r="AT127" s="75">
        <v>7.7777787813000003</v>
      </c>
      <c r="AU127" s="75">
        <v>1.7042532955</v>
      </c>
      <c r="AV127" s="75">
        <v>0.10067735429999999</v>
      </c>
      <c r="AW127" s="75">
        <v>4.5516589999999998E-4</v>
      </c>
      <c r="AX127" s="75">
        <v>1.5088062899999999E-2</v>
      </c>
      <c r="AY127" s="75">
        <v>1.5406328E-2</v>
      </c>
      <c r="AZ127" s="75">
        <v>1.7344313E-2</v>
      </c>
      <c r="BA127" s="75">
        <v>0</v>
      </c>
      <c r="BB127" s="75">
        <v>0.30578695179999998</v>
      </c>
      <c r="BC127" s="75">
        <v>2.4343164999999999E-3</v>
      </c>
      <c r="BD127" s="75">
        <v>4.3068465399999999E-2</v>
      </c>
      <c r="BE127" s="75">
        <v>0</v>
      </c>
      <c r="BF127" s="75">
        <v>5.1003669000000001E-3</v>
      </c>
      <c r="BG127" s="75">
        <v>0</v>
      </c>
      <c r="BH127" s="75">
        <v>0</v>
      </c>
      <c r="BI127" s="75">
        <v>0.1910451752</v>
      </c>
      <c r="BJ127" s="75">
        <v>0.55151508559999995</v>
      </c>
      <c r="BK127" s="75">
        <v>0.18537387150000001</v>
      </c>
      <c r="BL127" s="75">
        <v>4.6274439247999997</v>
      </c>
      <c r="BM127" s="75">
        <v>1.27861039E-2</v>
      </c>
      <c r="BN127" s="75">
        <v>79.425310186999994</v>
      </c>
      <c r="BO127" s="75">
        <v>1.7476188841</v>
      </c>
      <c r="BP127" s="75">
        <v>0.27022445430000003</v>
      </c>
      <c r="BQ127" s="75">
        <v>24.484481144</v>
      </c>
      <c r="BR127" s="75">
        <v>15.264343336</v>
      </c>
      <c r="BS127" s="75">
        <v>0.1483213827</v>
      </c>
      <c r="BT127" s="75">
        <v>7.3832082199999996E-2</v>
      </c>
      <c r="BU127" s="75">
        <v>24.492325638000001</v>
      </c>
      <c r="BV127" s="75">
        <v>3.8654462046</v>
      </c>
      <c r="BW127" s="75">
        <v>0.44806360919999999</v>
      </c>
      <c r="BX127" s="75">
        <v>2.8591275694</v>
      </c>
      <c r="BY127" s="75">
        <v>0.1648042448</v>
      </c>
      <c r="BZ127" s="75">
        <v>0</v>
      </c>
      <c r="CA127" s="75">
        <v>1.4536279109000001</v>
      </c>
      <c r="CB127" s="75">
        <v>1.4678659338</v>
      </c>
      <c r="CC127" s="75">
        <v>2.8155242E-2</v>
      </c>
      <c r="CD127" s="75">
        <v>0</v>
      </c>
      <c r="CE127" s="75">
        <v>0</v>
      </c>
      <c r="CF127" s="75">
        <v>0</v>
      </c>
      <c r="CG127" s="75">
        <v>0.96555920319999999</v>
      </c>
      <c r="CH127" s="75">
        <v>0</v>
      </c>
      <c r="CI127" s="75">
        <v>0</v>
      </c>
      <c r="CJ127" s="75">
        <v>1.6871840315</v>
      </c>
      <c r="CK127" s="75">
        <v>0</v>
      </c>
      <c r="CL127" s="75">
        <v>4.3293161000000002E-3</v>
      </c>
      <c r="CM127" s="75">
        <v>0.6700453918</v>
      </c>
      <c r="CN127" s="75">
        <v>0.34056059579999998</v>
      </c>
      <c r="CO127" s="75">
        <v>0.31151606910000001</v>
      </c>
      <c r="CP127" s="75">
        <v>1.7968726800000001E-2</v>
      </c>
      <c r="CQ127" s="75">
        <v>6.7649981436999997</v>
      </c>
      <c r="CR127" s="75">
        <v>5.1643293815</v>
      </c>
      <c r="CS127" s="75">
        <v>0</v>
      </c>
      <c r="CT127" s="75">
        <v>0.32076375769999999</v>
      </c>
      <c r="CU127" s="75">
        <v>1.2754471319</v>
      </c>
      <c r="CV127" s="75">
        <v>4.4578726000000001E-3</v>
      </c>
      <c r="CW127" s="75">
        <v>74.753792181999998</v>
      </c>
      <c r="CX127" s="75">
        <v>0.99165099359999997</v>
      </c>
      <c r="CY127" s="75">
        <v>8.7296141967000001</v>
      </c>
      <c r="CZ127" s="75">
        <v>18.684896510000002</v>
      </c>
      <c r="DA127" s="75">
        <v>10.702615539</v>
      </c>
      <c r="DB127" s="75">
        <v>2.9753821465999999</v>
      </c>
      <c r="DC127" s="75">
        <v>12.918248734000001</v>
      </c>
      <c r="DD127" s="75">
        <v>8.8793860338999995</v>
      </c>
      <c r="DE127" s="75">
        <v>5.5534954603999998</v>
      </c>
      <c r="DF127" s="75">
        <v>3.6894053152000001</v>
      </c>
      <c r="DG127" s="75">
        <v>0.69491918379999995</v>
      </c>
      <c r="DH127" s="75">
        <v>0.93417806920000002</v>
      </c>
      <c r="DI127" s="75">
        <v>14.8182706</v>
      </c>
      <c r="DJ127" s="75">
        <v>1.8419788099000001</v>
      </c>
      <c r="DK127" s="75">
        <v>12.976291789999999</v>
      </c>
    </row>
    <row r="128" spans="2:115" x14ac:dyDescent="0.3">
      <c r="B128" s="28" t="str">
        <f t="shared" si="3"/>
        <v>19</v>
      </c>
      <c r="C128" s="37" t="s">
        <v>247</v>
      </c>
      <c r="D128" s="37" t="s">
        <v>248</v>
      </c>
      <c r="E128" s="48">
        <v>3</v>
      </c>
      <c r="F128" s="48"/>
      <c r="H128" s="28" t="s">
        <v>573</v>
      </c>
      <c r="I128" s="37" t="s">
        <v>574</v>
      </c>
      <c r="J128" s="37">
        <v>150</v>
      </c>
      <c r="K128" s="72">
        <v>7828</v>
      </c>
      <c r="L128" s="72">
        <v>23231.589499000002</v>
      </c>
      <c r="M128" s="72">
        <v>62.722860791999999</v>
      </c>
      <c r="N128" s="72">
        <v>1312.1214202000001</v>
      </c>
      <c r="O128" s="72">
        <v>32.218667754999998</v>
      </c>
      <c r="P128" s="72">
        <v>437.82046382999999</v>
      </c>
      <c r="Q128" s="72">
        <v>0.21071293260000001</v>
      </c>
      <c r="R128" s="72">
        <v>6.1146730699999999E-2</v>
      </c>
      <c r="S128" s="72">
        <v>302.58363962999999</v>
      </c>
      <c r="T128" s="72">
        <v>9.9408915400000006E-2</v>
      </c>
      <c r="U128" s="72">
        <v>93.713998891000003</v>
      </c>
      <c r="V128" s="72">
        <v>125.11712755000001</v>
      </c>
      <c r="W128" s="72">
        <v>0.393484004</v>
      </c>
      <c r="X128" s="72">
        <v>62.200299233000003</v>
      </c>
      <c r="Y128" s="72">
        <v>0.72752310440000001</v>
      </c>
      <c r="Z128" s="72">
        <v>238.7583889</v>
      </c>
      <c r="AA128" s="72">
        <v>16.85492734</v>
      </c>
      <c r="AB128" s="72">
        <v>1.1799994647000001</v>
      </c>
      <c r="AC128" s="72">
        <v>0.18114768619999999</v>
      </c>
      <c r="AD128" s="72">
        <v>4.84193E-4</v>
      </c>
      <c r="AE128" s="72">
        <v>11114.391172</v>
      </c>
      <c r="AF128" s="72">
        <v>7920.8133202999998</v>
      </c>
      <c r="AG128" s="72">
        <v>1221.3943895</v>
      </c>
      <c r="AH128" s="72">
        <v>1882.7774903</v>
      </c>
      <c r="AI128" s="72">
        <v>22.280222128999998</v>
      </c>
      <c r="AJ128" s="72">
        <v>60.720495460999999</v>
      </c>
      <c r="AK128" s="72">
        <v>6.4052543440000003</v>
      </c>
      <c r="AL128" s="72">
        <v>106.07278460000001</v>
      </c>
      <c r="AM128" s="72">
        <v>76.09248015</v>
      </c>
      <c r="AN128" s="72">
        <v>12.313677899</v>
      </c>
      <c r="AO128" s="72">
        <v>0</v>
      </c>
      <c r="AP128" s="72">
        <v>4.4580876775</v>
      </c>
      <c r="AQ128" s="72">
        <v>0</v>
      </c>
      <c r="AR128" s="72">
        <v>0</v>
      </c>
      <c r="AS128" s="72">
        <v>13.208538878000001</v>
      </c>
      <c r="AT128" s="72">
        <v>737.03868905000002</v>
      </c>
      <c r="AU128" s="72">
        <v>133.24278878000001</v>
      </c>
      <c r="AV128" s="72">
        <v>3.992113442</v>
      </c>
      <c r="AW128" s="72">
        <v>1.2570113812999999</v>
      </c>
      <c r="AX128" s="72">
        <v>0.7071890582</v>
      </c>
      <c r="AY128" s="72">
        <v>7.0561900397999997</v>
      </c>
      <c r="AZ128" s="72">
        <v>0</v>
      </c>
      <c r="BA128" s="72">
        <v>62.107446201000002</v>
      </c>
      <c r="BB128" s="72">
        <v>36.078053371999999</v>
      </c>
      <c r="BC128" s="72">
        <v>3.3271811198000001</v>
      </c>
      <c r="BD128" s="72">
        <v>0.22911411879999999</v>
      </c>
      <c r="BE128" s="72">
        <v>3.7798831157000001</v>
      </c>
      <c r="BF128" s="72">
        <v>1.09519792E-2</v>
      </c>
      <c r="BG128" s="72">
        <v>0</v>
      </c>
      <c r="BH128" s="72">
        <v>6.78322965E-2</v>
      </c>
      <c r="BI128" s="72">
        <v>2.9317624859000002</v>
      </c>
      <c r="BJ128" s="72">
        <v>31.510682399</v>
      </c>
      <c r="BK128" s="72">
        <v>34.241230694999999</v>
      </c>
      <c r="BL128" s="72">
        <v>414.10667540999998</v>
      </c>
      <c r="BM128" s="72">
        <v>2.3925831457000002</v>
      </c>
      <c r="BN128" s="72">
        <v>3471.6253732</v>
      </c>
      <c r="BO128" s="72">
        <v>121.64344428</v>
      </c>
      <c r="BP128" s="72">
        <v>22.766979944999999</v>
      </c>
      <c r="BQ128" s="72">
        <v>1302.1851071999999</v>
      </c>
      <c r="BR128" s="72">
        <v>509.93898164000001</v>
      </c>
      <c r="BS128" s="72">
        <v>1.9119976995000001</v>
      </c>
      <c r="BT128" s="72">
        <v>25.634684513</v>
      </c>
      <c r="BU128" s="72">
        <v>925.02178387000004</v>
      </c>
      <c r="BV128" s="72">
        <v>61.267937334999999</v>
      </c>
      <c r="BW128" s="72">
        <v>63.876673613999998</v>
      </c>
      <c r="BX128" s="72">
        <v>189.22623071000001</v>
      </c>
      <c r="BY128" s="72">
        <v>0</v>
      </c>
      <c r="BZ128" s="72">
        <v>5.3499263744999999</v>
      </c>
      <c r="CA128" s="72">
        <v>129.73018339999999</v>
      </c>
      <c r="CB128" s="72">
        <v>1.0009024393999999</v>
      </c>
      <c r="CC128" s="72">
        <v>14.092307692</v>
      </c>
      <c r="CD128" s="72">
        <v>0.39500276499999998</v>
      </c>
      <c r="CE128" s="72">
        <v>8.7697008936999996</v>
      </c>
      <c r="CF128" s="72">
        <v>0.2261741132</v>
      </c>
      <c r="CG128" s="72">
        <v>67.520873950999999</v>
      </c>
      <c r="CH128" s="72">
        <v>0</v>
      </c>
      <c r="CI128" s="72">
        <v>0</v>
      </c>
      <c r="CJ128" s="72">
        <v>17.177790797</v>
      </c>
      <c r="CK128" s="72">
        <v>0</v>
      </c>
      <c r="CL128" s="72">
        <v>3.8886900154999999</v>
      </c>
      <c r="CM128" s="72">
        <v>56.782933352000001</v>
      </c>
      <c r="CN128" s="72">
        <v>35.910977207000002</v>
      </c>
      <c r="CO128" s="72">
        <v>16.827346325000001</v>
      </c>
      <c r="CP128" s="72">
        <v>4.0446098202999998</v>
      </c>
      <c r="CQ128" s="72">
        <v>377.54025795000001</v>
      </c>
      <c r="CR128" s="72">
        <v>285.09978604999998</v>
      </c>
      <c r="CS128" s="72">
        <v>6.4595015E-3</v>
      </c>
      <c r="CT128" s="72">
        <v>28.169716057999999</v>
      </c>
      <c r="CU128" s="72">
        <v>62.359409640999999</v>
      </c>
      <c r="CV128" s="72">
        <v>1.9048866994</v>
      </c>
      <c r="CW128" s="72">
        <v>6056.0168682000003</v>
      </c>
      <c r="CX128" s="72">
        <v>287.15363509999997</v>
      </c>
      <c r="CY128" s="72">
        <v>1127.6087103</v>
      </c>
      <c r="CZ128" s="72">
        <v>1382.9620585</v>
      </c>
      <c r="DA128" s="72">
        <v>830.18121730999997</v>
      </c>
      <c r="DB128" s="72">
        <v>65.066088824000005</v>
      </c>
      <c r="DC128" s="72">
        <v>1030.8292366999999</v>
      </c>
      <c r="DD128" s="72">
        <v>716.86900301000003</v>
      </c>
      <c r="DE128" s="72">
        <v>391.92179693000003</v>
      </c>
      <c r="DF128" s="72">
        <v>81.736576799999995</v>
      </c>
      <c r="DG128" s="72">
        <v>73.165880255999994</v>
      </c>
      <c r="DH128" s="72">
        <v>68.522664551000005</v>
      </c>
      <c r="DI128" s="72">
        <v>1355.9686148000001</v>
      </c>
      <c r="DJ128" s="72">
        <v>244.12410052999999</v>
      </c>
      <c r="DK128" s="72">
        <v>1111.8445142999999</v>
      </c>
    </row>
    <row r="129" spans="2:115" x14ac:dyDescent="0.3">
      <c r="B129" s="27" t="str">
        <f t="shared" si="3"/>
        <v>23</v>
      </c>
      <c r="C129" s="39" t="s">
        <v>259</v>
      </c>
      <c r="D129" s="39" t="s">
        <v>260</v>
      </c>
      <c r="E129" s="49">
        <v>7</v>
      </c>
      <c r="F129" s="49"/>
      <c r="H129" s="27" t="s">
        <v>575</v>
      </c>
      <c r="I129" s="39" t="s">
        <v>576</v>
      </c>
      <c r="J129" s="39">
        <v>213</v>
      </c>
      <c r="K129" s="75">
        <v>19989</v>
      </c>
      <c r="L129" s="75">
        <v>36580.959190000001</v>
      </c>
      <c r="M129" s="75">
        <v>96.545767374999997</v>
      </c>
      <c r="N129" s="75">
        <v>1952.4698800000001</v>
      </c>
      <c r="O129" s="75">
        <v>133.55323802999999</v>
      </c>
      <c r="P129" s="75">
        <v>330.61708826</v>
      </c>
      <c r="Q129" s="75">
        <v>0.18923963090000001</v>
      </c>
      <c r="R129" s="75">
        <v>0.79855730520000001</v>
      </c>
      <c r="S129" s="75">
        <v>492.54832825</v>
      </c>
      <c r="T129" s="75">
        <v>2.5073321492999998</v>
      </c>
      <c r="U129" s="75">
        <v>131.62765017999999</v>
      </c>
      <c r="V129" s="75">
        <v>239.82031069999999</v>
      </c>
      <c r="W129" s="75">
        <v>5.6871536664000004</v>
      </c>
      <c r="X129" s="75">
        <v>70.775128611</v>
      </c>
      <c r="Y129" s="75">
        <v>7.2578670963</v>
      </c>
      <c r="Z129" s="75">
        <v>487.92375913000001</v>
      </c>
      <c r="AA129" s="75">
        <v>41.651193886999998</v>
      </c>
      <c r="AB129" s="75">
        <v>4.0207816993999996</v>
      </c>
      <c r="AC129" s="75">
        <v>2.9644748859000001</v>
      </c>
      <c r="AD129" s="75">
        <v>0.52777649510000002</v>
      </c>
      <c r="AE129" s="75">
        <v>17785.154856000001</v>
      </c>
      <c r="AF129" s="75">
        <v>13142.336724999999</v>
      </c>
      <c r="AG129" s="75">
        <v>2058.3685286999998</v>
      </c>
      <c r="AH129" s="75">
        <v>2347.4960666000002</v>
      </c>
      <c r="AI129" s="75">
        <v>34.134231429000003</v>
      </c>
      <c r="AJ129" s="75">
        <v>190.47874196000001</v>
      </c>
      <c r="AK129" s="75">
        <v>12.340562104</v>
      </c>
      <c r="AL129" s="75">
        <v>224.34948588</v>
      </c>
      <c r="AM129" s="75">
        <v>103.70992870000001</v>
      </c>
      <c r="AN129" s="75">
        <v>40.595245196</v>
      </c>
      <c r="AO129" s="75">
        <v>0</v>
      </c>
      <c r="AP129" s="75">
        <v>75.765769880999997</v>
      </c>
      <c r="AQ129" s="75">
        <v>0</v>
      </c>
      <c r="AR129" s="75">
        <v>0</v>
      </c>
      <c r="AS129" s="75">
        <v>4.2785420993000001</v>
      </c>
      <c r="AT129" s="75">
        <v>757.39399132999995</v>
      </c>
      <c r="AU129" s="75">
        <v>165.94083929000001</v>
      </c>
      <c r="AV129" s="75">
        <v>26.961214570999999</v>
      </c>
      <c r="AW129" s="75">
        <v>2.2437820571999998</v>
      </c>
      <c r="AX129" s="75">
        <v>2.6450360425000001</v>
      </c>
      <c r="AY129" s="75">
        <v>12.076304714000001</v>
      </c>
      <c r="AZ129" s="75">
        <v>6.2468565900000002E-2</v>
      </c>
      <c r="BA129" s="75">
        <v>10.58119159</v>
      </c>
      <c r="BB129" s="75">
        <v>51.732973749000003</v>
      </c>
      <c r="BC129" s="75">
        <v>5.5528714648999999</v>
      </c>
      <c r="BD129" s="75">
        <v>0</v>
      </c>
      <c r="BE129" s="75">
        <v>1.7392383853</v>
      </c>
      <c r="BF129" s="75">
        <v>0.88121946439999999</v>
      </c>
      <c r="BG129" s="75">
        <v>0</v>
      </c>
      <c r="BH129" s="75">
        <v>1.8441630600000002E-2</v>
      </c>
      <c r="BI129" s="75">
        <v>2.4878403131</v>
      </c>
      <c r="BJ129" s="75">
        <v>25.605588646000001</v>
      </c>
      <c r="BK129" s="75">
        <v>25.792882056</v>
      </c>
      <c r="BL129" s="75">
        <v>419.41361324000002</v>
      </c>
      <c r="BM129" s="75">
        <v>3.6584855491999999</v>
      </c>
      <c r="BN129" s="75">
        <v>5390.9136614999998</v>
      </c>
      <c r="BO129" s="75">
        <v>238.04159014999999</v>
      </c>
      <c r="BP129" s="75">
        <v>73.037048987000006</v>
      </c>
      <c r="BQ129" s="75">
        <v>2029.7998831</v>
      </c>
      <c r="BR129" s="75">
        <v>920.78284011999995</v>
      </c>
      <c r="BS129" s="75">
        <v>1.3894510953000001</v>
      </c>
      <c r="BT129" s="75">
        <v>44.708116064000002</v>
      </c>
      <c r="BU129" s="75">
        <v>1383.7511552999999</v>
      </c>
      <c r="BV129" s="75">
        <v>98.835337124000006</v>
      </c>
      <c r="BW129" s="75">
        <v>86.856369029000007</v>
      </c>
      <c r="BX129" s="75">
        <v>156.76119958000001</v>
      </c>
      <c r="BY129" s="75">
        <v>1.0294884809</v>
      </c>
      <c r="BZ129" s="75">
        <v>41.677288443999998</v>
      </c>
      <c r="CA129" s="75">
        <v>207.75426696</v>
      </c>
      <c r="CB129" s="75">
        <v>1.3659959230000001</v>
      </c>
      <c r="CC129" s="75">
        <v>22.969707818</v>
      </c>
      <c r="CD129" s="75">
        <v>0.46086789900000003</v>
      </c>
      <c r="CE129" s="75">
        <v>19.377110131999999</v>
      </c>
      <c r="CF129" s="75">
        <v>0</v>
      </c>
      <c r="CG129" s="75">
        <v>33.629439013999999</v>
      </c>
      <c r="CH129" s="75">
        <v>0</v>
      </c>
      <c r="CI129" s="75">
        <v>0</v>
      </c>
      <c r="CJ129" s="75">
        <v>13.686332499000001</v>
      </c>
      <c r="CK129" s="75">
        <v>0</v>
      </c>
      <c r="CL129" s="75">
        <v>15.000173728</v>
      </c>
      <c r="CM129" s="75">
        <v>159.34134799</v>
      </c>
      <c r="CN129" s="75">
        <v>67.171697331000004</v>
      </c>
      <c r="CO129" s="75">
        <v>54.050033933999998</v>
      </c>
      <c r="CP129" s="75">
        <v>38.119616722000004</v>
      </c>
      <c r="CQ129" s="75">
        <v>573.33214132000001</v>
      </c>
      <c r="CR129" s="75">
        <v>438.01201801000002</v>
      </c>
      <c r="CS129" s="75">
        <v>8.0280043000000006E-3</v>
      </c>
      <c r="CT129" s="75">
        <v>41.389150457</v>
      </c>
      <c r="CU129" s="75">
        <v>92.621097239999997</v>
      </c>
      <c r="CV129" s="75">
        <v>1.3018476124</v>
      </c>
      <c r="CW129" s="75">
        <v>9738.0038263000006</v>
      </c>
      <c r="CX129" s="75">
        <v>448.25326846000002</v>
      </c>
      <c r="CY129" s="75">
        <v>1727.4979817999999</v>
      </c>
      <c r="CZ129" s="75">
        <v>2302.5210013999999</v>
      </c>
      <c r="DA129" s="75">
        <v>1471.7942734000001</v>
      </c>
      <c r="DB129" s="75">
        <v>76.182186447000007</v>
      </c>
      <c r="DC129" s="75">
        <v>1576.7598473</v>
      </c>
      <c r="DD129" s="75">
        <v>1025.4318527</v>
      </c>
      <c r="DE129" s="75">
        <v>770.89470911000001</v>
      </c>
      <c r="DF129" s="75">
        <v>145.53600462</v>
      </c>
      <c r="DG129" s="75">
        <v>74.583206907000005</v>
      </c>
      <c r="DH129" s="75">
        <v>118.54949429</v>
      </c>
      <c r="DI129" s="75">
        <v>2103.6395646000001</v>
      </c>
      <c r="DJ129" s="75">
        <v>317.40339194000001</v>
      </c>
      <c r="DK129" s="75">
        <v>1786.2361725999999</v>
      </c>
    </row>
    <row r="130" spans="2:115" x14ac:dyDescent="0.3">
      <c r="B130" s="28" t="str">
        <f t="shared" si="3"/>
        <v>23</v>
      </c>
      <c r="C130" s="37" t="s">
        <v>261</v>
      </c>
      <c r="D130" s="37" t="s">
        <v>262</v>
      </c>
      <c r="E130" s="48">
        <v>3</v>
      </c>
      <c r="F130" s="48"/>
      <c r="H130" s="28" t="s">
        <v>577</v>
      </c>
      <c r="I130" s="37" t="s">
        <v>578</v>
      </c>
      <c r="J130" s="37" t="s">
        <v>436</v>
      </c>
      <c r="K130" s="72">
        <v>2195</v>
      </c>
      <c r="L130" s="72">
        <v>202.99392065000001</v>
      </c>
      <c r="M130" s="72" t="s">
        <v>436</v>
      </c>
      <c r="N130" s="72">
        <v>9.0197939540000007</v>
      </c>
      <c r="O130" s="72">
        <v>2.9127912865000001</v>
      </c>
      <c r="P130" s="72">
        <v>0.74904913139999996</v>
      </c>
      <c r="Q130" s="72">
        <v>0</v>
      </c>
      <c r="R130" s="72">
        <v>0</v>
      </c>
      <c r="S130" s="72">
        <v>3.5418910272000002</v>
      </c>
      <c r="T130" s="72">
        <v>4.1020570000000001E-3</v>
      </c>
      <c r="U130" s="72">
        <v>0.106359546</v>
      </c>
      <c r="V130" s="72">
        <v>0.29611575429999998</v>
      </c>
      <c r="W130" s="72">
        <v>0</v>
      </c>
      <c r="X130" s="72">
        <v>8.7534499399999993E-2</v>
      </c>
      <c r="Y130" s="72">
        <v>2.1362814300000001E-2</v>
      </c>
      <c r="Z130" s="72">
        <v>1.0750321628999999</v>
      </c>
      <c r="AA130" s="72">
        <v>0.22351149370000001</v>
      </c>
      <c r="AB130" s="72">
        <v>0</v>
      </c>
      <c r="AC130" s="72">
        <v>1.6294907E-3</v>
      </c>
      <c r="AD130" s="72">
        <v>4.1469070000000002E-4</v>
      </c>
      <c r="AE130" s="72">
        <v>61.679386475000001</v>
      </c>
      <c r="AF130" s="72">
        <v>29.854686494999999</v>
      </c>
      <c r="AG130" s="72">
        <v>19.971674403000002</v>
      </c>
      <c r="AH130" s="72">
        <v>11.232325489000001</v>
      </c>
      <c r="AI130" s="72">
        <v>0.12148618260000001</v>
      </c>
      <c r="AJ130" s="72">
        <v>0.45100280050000002</v>
      </c>
      <c r="AK130" s="72">
        <v>4.8211104599999999E-2</v>
      </c>
      <c r="AL130" s="72">
        <v>5.5651095694999997</v>
      </c>
      <c r="AM130" s="72">
        <v>0.95291786940000001</v>
      </c>
      <c r="AN130" s="72">
        <v>1.3126584700000001E-2</v>
      </c>
      <c r="AO130" s="72">
        <v>0</v>
      </c>
      <c r="AP130" s="72">
        <v>0.52843727460000001</v>
      </c>
      <c r="AQ130" s="72">
        <v>0</v>
      </c>
      <c r="AR130" s="72">
        <v>0</v>
      </c>
      <c r="AS130" s="72">
        <v>4.0706278407000003</v>
      </c>
      <c r="AT130" s="72">
        <v>6.2803303994000004</v>
      </c>
      <c r="AU130" s="72">
        <v>2.2431637764999999</v>
      </c>
      <c r="AV130" s="72">
        <v>0.16380139630000001</v>
      </c>
      <c r="AW130" s="72">
        <v>4.3226343200000003E-2</v>
      </c>
      <c r="AX130" s="72">
        <v>0</v>
      </c>
      <c r="AY130" s="72">
        <v>0.20694721190000001</v>
      </c>
      <c r="AZ130" s="72">
        <v>0</v>
      </c>
      <c r="BA130" s="72">
        <v>0</v>
      </c>
      <c r="BB130" s="72">
        <v>1.6367457700000001E-2</v>
      </c>
      <c r="BC130" s="72">
        <v>0</v>
      </c>
      <c r="BD130" s="72">
        <v>2.5107772099999998E-2</v>
      </c>
      <c r="BE130" s="72">
        <v>0</v>
      </c>
      <c r="BF130" s="72">
        <v>6.3275591899999997E-2</v>
      </c>
      <c r="BG130" s="72">
        <v>0</v>
      </c>
      <c r="BH130" s="72">
        <v>8.7211820000000003E-4</v>
      </c>
      <c r="BI130" s="72">
        <v>0.58372453950000003</v>
      </c>
      <c r="BJ130" s="72">
        <v>1.1692992253000001</v>
      </c>
      <c r="BK130" s="72">
        <v>6.3834599399999997E-2</v>
      </c>
      <c r="BL130" s="72">
        <v>1.6318591198000001</v>
      </c>
      <c r="BM130" s="72">
        <v>6.8851247700000007E-2</v>
      </c>
      <c r="BN130" s="72">
        <v>46.168546345000003</v>
      </c>
      <c r="BO130" s="72">
        <v>3.0417761835000001</v>
      </c>
      <c r="BP130" s="72">
        <v>0.58041151469999996</v>
      </c>
      <c r="BQ130" s="72">
        <v>12.081877272</v>
      </c>
      <c r="BR130" s="72">
        <v>4.6367854169999996</v>
      </c>
      <c r="BS130" s="72">
        <v>7.2918519799999998E-2</v>
      </c>
      <c r="BT130" s="72">
        <v>0.12626064889999999</v>
      </c>
      <c r="BU130" s="72">
        <v>14.674543551999999</v>
      </c>
      <c r="BV130" s="72">
        <v>0.25195184900000001</v>
      </c>
      <c r="BW130" s="72">
        <v>2.8637957115999999</v>
      </c>
      <c r="BX130" s="72">
        <v>3.0996695865000001</v>
      </c>
      <c r="BY130" s="72">
        <v>0</v>
      </c>
      <c r="BZ130" s="72">
        <v>0.1019603882</v>
      </c>
      <c r="CA130" s="72">
        <v>0.79745069960000003</v>
      </c>
      <c r="CB130" s="72">
        <v>0</v>
      </c>
      <c r="CC130" s="72">
        <v>2.5165380500000001E-2</v>
      </c>
      <c r="CD130" s="72">
        <v>4.1074828999999998E-3</v>
      </c>
      <c r="CE130" s="72">
        <v>0</v>
      </c>
      <c r="CF130" s="72">
        <v>0</v>
      </c>
      <c r="CG130" s="72">
        <v>1.5764893324</v>
      </c>
      <c r="CH130" s="72">
        <v>9.0570265100000005E-2</v>
      </c>
      <c r="CI130" s="72">
        <v>8.6613598099999994E-2</v>
      </c>
      <c r="CJ130" s="72">
        <v>2.0151164473000001</v>
      </c>
      <c r="CK130" s="72">
        <v>0</v>
      </c>
      <c r="CL130" s="72">
        <v>4.1082496500000003E-2</v>
      </c>
      <c r="CM130" s="72">
        <v>0.38649135019999997</v>
      </c>
      <c r="CN130" s="72">
        <v>0.24754494760000001</v>
      </c>
      <c r="CO130" s="72">
        <v>5.8116085999999997E-2</v>
      </c>
      <c r="CP130" s="72">
        <v>8.0830316599999993E-2</v>
      </c>
      <c r="CQ130" s="72">
        <v>8.7633403879999996</v>
      </c>
      <c r="CR130" s="72">
        <v>7.3078398264000004</v>
      </c>
      <c r="CS130" s="72">
        <v>1.0635800000000001E-5</v>
      </c>
      <c r="CT130" s="72">
        <v>0.18518847350000001</v>
      </c>
      <c r="CU130" s="72">
        <v>1.263522601</v>
      </c>
      <c r="CV130" s="72">
        <v>6.7788513000000003E-3</v>
      </c>
      <c r="CW130" s="72">
        <v>65.130922170999995</v>
      </c>
      <c r="CX130" s="72">
        <v>1.1895711542</v>
      </c>
      <c r="CY130" s="72">
        <v>9.3842363338000006</v>
      </c>
      <c r="CZ130" s="72">
        <v>13.984146138</v>
      </c>
      <c r="DA130" s="72">
        <v>8.6287524540000007</v>
      </c>
      <c r="DB130" s="72">
        <v>4.3577616173999996</v>
      </c>
      <c r="DC130" s="72">
        <v>11.550236463999999</v>
      </c>
      <c r="DD130" s="72">
        <v>6.8854470724999999</v>
      </c>
      <c r="DE130" s="72">
        <v>4.3026177954999998</v>
      </c>
      <c r="DF130" s="72">
        <v>3.4733820457000002</v>
      </c>
      <c r="DG130" s="72">
        <v>0.71328609669999998</v>
      </c>
      <c r="DH130" s="72">
        <v>0.66148499930000004</v>
      </c>
      <c r="DI130" s="72">
        <v>14.914480607</v>
      </c>
      <c r="DJ130" s="72">
        <v>2.7981498453000002</v>
      </c>
      <c r="DK130" s="72">
        <v>12.116330762</v>
      </c>
    </row>
    <row r="131" spans="2:115" x14ac:dyDescent="0.3">
      <c r="B131" s="27" t="str">
        <f t="shared" si="3"/>
        <v>23</v>
      </c>
      <c r="C131" s="39" t="s">
        <v>415</v>
      </c>
      <c r="D131" s="39" t="s">
        <v>431</v>
      </c>
      <c r="E131" s="49"/>
      <c r="F131" s="49">
        <v>90</v>
      </c>
      <c r="H131" s="27" t="s">
        <v>579</v>
      </c>
      <c r="I131" s="39" t="s">
        <v>580</v>
      </c>
      <c r="J131" s="39">
        <v>104</v>
      </c>
      <c r="K131" s="75">
        <v>2562</v>
      </c>
      <c r="L131" s="75">
        <v>7483.1690976999998</v>
      </c>
      <c r="M131" s="75">
        <v>24.968737144999999</v>
      </c>
      <c r="N131" s="75">
        <v>487.77410816999998</v>
      </c>
      <c r="O131" s="75">
        <v>5.8257191630999996</v>
      </c>
      <c r="P131" s="75">
        <v>66.856517542000006</v>
      </c>
      <c r="Q131" s="75">
        <v>0.146840207</v>
      </c>
      <c r="R131" s="75">
        <v>0.1783599951</v>
      </c>
      <c r="S131" s="75">
        <v>144.42064348</v>
      </c>
      <c r="T131" s="75">
        <v>6.7610423099999997E-2</v>
      </c>
      <c r="U131" s="75">
        <v>5.3111021286</v>
      </c>
      <c r="V131" s="75">
        <v>56.909397415000001</v>
      </c>
      <c r="W131" s="75">
        <v>1.2951555199999999E-2</v>
      </c>
      <c r="X131" s="75">
        <v>13.368857929000001</v>
      </c>
      <c r="Y131" s="75">
        <v>0.3469973884</v>
      </c>
      <c r="Z131" s="75">
        <v>171.96725477000001</v>
      </c>
      <c r="AA131" s="75">
        <v>21.924986634</v>
      </c>
      <c r="AB131" s="75">
        <v>0</v>
      </c>
      <c r="AC131" s="75">
        <v>0.1649443364</v>
      </c>
      <c r="AD131" s="75">
        <v>0.271925203</v>
      </c>
      <c r="AE131" s="75">
        <v>2894.1722433</v>
      </c>
      <c r="AF131" s="75">
        <v>1765.7840953</v>
      </c>
      <c r="AG131" s="75">
        <v>530.10100548000003</v>
      </c>
      <c r="AH131" s="75">
        <v>542.48537278000003</v>
      </c>
      <c r="AI131" s="75">
        <v>6.9054917555999999</v>
      </c>
      <c r="AJ131" s="75">
        <v>47.241862613000002</v>
      </c>
      <c r="AK131" s="75">
        <v>1.6544153419000001</v>
      </c>
      <c r="AL131" s="75">
        <v>66.620806615000006</v>
      </c>
      <c r="AM131" s="75">
        <v>22.702910054</v>
      </c>
      <c r="AN131" s="75">
        <v>27.459965190999998</v>
      </c>
      <c r="AO131" s="75">
        <v>0</v>
      </c>
      <c r="AP131" s="75">
        <v>15.460724953</v>
      </c>
      <c r="AQ131" s="75">
        <v>0</v>
      </c>
      <c r="AR131" s="75">
        <v>0.99720641740000004</v>
      </c>
      <c r="AS131" s="75">
        <v>0</v>
      </c>
      <c r="AT131" s="75">
        <v>154.79765674000001</v>
      </c>
      <c r="AU131" s="75">
        <v>49.573744724000001</v>
      </c>
      <c r="AV131" s="75">
        <v>10.274930533999999</v>
      </c>
      <c r="AW131" s="75">
        <v>1.5004890557999999</v>
      </c>
      <c r="AX131" s="75">
        <v>0.70925242129999999</v>
      </c>
      <c r="AY131" s="75">
        <v>3.0502708426999998</v>
      </c>
      <c r="AZ131" s="75">
        <v>0</v>
      </c>
      <c r="BA131" s="75">
        <v>0</v>
      </c>
      <c r="BB131" s="75">
        <v>22.589935320999999</v>
      </c>
      <c r="BC131" s="75">
        <v>0</v>
      </c>
      <c r="BD131" s="75">
        <v>0.22995325520000001</v>
      </c>
      <c r="BE131" s="75">
        <v>0.1664709717</v>
      </c>
      <c r="BF131" s="75">
        <v>0</v>
      </c>
      <c r="BG131" s="75">
        <v>0</v>
      </c>
      <c r="BH131" s="75">
        <v>0.2526117833</v>
      </c>
      <c r="BI131" s="75">
        <v>5.3775313668000004</v>
      </c>
      <c r="BJ131" s="75">
        <v>9.1509724071999994</v>
      </c>
      <c r="BK131" s="75">
        <v>1.0760633878999999</v>
      </c>
      <c r="BL131" s="75">
        <v>50.642763891000001</v>
      </c>
      <c r="BM131" s="75">
        <v>0.20266677359999999</v>
      </c>
      <c r="BN131" s="75">
        <v>928.85675147999996</v>
      </c>
      <c r="BO131" s="75">
        <v>50.093666687999999</v>
      </c>
      <c r="BP131" s="75">
        <v>12.799076439</v>
      </c>
      <c r="BQ131" s="75">
        <v>276.51068301999999</v>
      </c>
      <c r="BR131" s="75">
        <v>141.01906801000001</v>
      </c>
      <c r="BS131" s="75">
        <v>1.6335023578000001</v>
      </c>
      <c r="BT131" s="75">
        <v>13.25647279</v>
      </c>
      <c r="BU131" s="75">
        <v>261.80416494000002</v>
      </c>
      <c r="BV131" s="75">
        <v>11.340165891</v>
      </c>
      <c r="BW131" s="75">
        <v>52.497794857000002</v>
      </c>
      <c r="BX131" s="75">
        <v>21.899083306000001</v>
      </c>
      <c r="BY131" s="75">
        <v>0.54385305210000001</v>
      </c>
      <c r="BZ131" s="75">
        <v>2.4804299734000002</v>
      </c>
      <c r="CA131" s="75">
        <v>36.07121635</v>
      </c>
      <c r="CB131" s="75">
        <v>0</v>
      </c>
      <c r="CC131" s="75">
        <v>2.0630311476999998</v>
      </c>
      <c r="CD131" s="75">
        <v>0.66439199660000003</v>
      </c>
      <c r="CE131" s="75">
        <v>12.708883351000001</v>
      </c>
      <c r="CF131" s="75">
        <v>0</v>
      </c>
      <c r="CG131" s="75">
        <v>8.5991130031999994</v>
      </c>
      <c r="CH131" s="75">
        <v>0</v>
      </c>
      <c r="CI131" s="75">
        <v>0.97708036180000002</v>
      </c>
      <c r="CJ131" s="75">
        <v>20.576551293000001</v>
      </c>
      <c r="CK131" s="75">
        <v>0</v>
      </c>
      <c r="CL131" s="75">
        <v>1.3185226504000001</v>
      </c>
      <c r="CM131" s="75">
        <v>26.742278427999999</v>
      </c>
      <c r="CN131" s="75">
        <v>21.663818500000001</v>
      </c>
      <c r="CO131" s="75">
        <v>4.1658741694000003</v>
      </c>
      <c r="CP131" s="75">
        <v>0.91258575850000001</v>
      </c>
      <c r="CQ131" s="75">
        <v>160.03130234</v>
      </c>
      <c r="CR131" s="75">
        <v>127.31399512</v>
      </c>
      <c r="CS131" s="75">
        <v>8.9706335999999998E-3</v>
      </c>
      <c r="CT131" s="75">
        <v>6.6372167977999998</v>
      </c>
      <c r="CU131" s="75">
        <v>25.347769745000001</v>
      </c>
      <c r="CV131" s="75">
        <v>0.72335004349999998</v>
      </c>
      <c r="CW131" s="75">
        <v>2764.1739507000002</v>
      </c>
      <c r="CX131" s="75">
        <v>113.90422776</v>
      </c>
      <c r="CY131" s="75">
        <v>474.26648683000002</v>
      </c>
      <c r="CZ131" s="75">
        <v>609.02027305000001</v>
      </c>
      <c r="DA131" s="75">
        <v>398.09602308000001</v>
      </c>
      <c r="DB131" s="75">
        <v>87.962974172000003</v>
      </c>
      <c r="DC131" s="75">
        <v>498.49220487999997</v>
      </c>
      <c r="DD131" s="75">
        <v>296.76666169999999</v>
      </c>
      <c r="DE131" s="75">
        <v>172.3506711</v>
      </c>
      <c r="DF131" s="75">
        <v>33.845901267999999</v>
      </c>
      <c r="DG131" s="75">
        <v>50.676216887999999</v>
      </c>
      <c r="DH131" s="75">
        <v>28.792309935999999</v>
      </c>
      <c r="DI131" s="75">
        <v>686.10703723999995</v>
      </c>
      <c r="DJ131" s="75">
        <v>145.25376431000001</v>
      </c>
      <c r="DK131" s="75">
        <v>540.85327293</v>
      </c>
    </row>
    <row r="132" spans="2:115" x14ac:dyDescent="0.3">
      <c r="B132" s="28" t="str">
        <f t="shared" si="3"/>
        <v>23</v>
      </c>
      <c r="C132" s="37" t="s">
        <v>416</v>
      </c>
      <c r="D132" s="37" t="s">
        <v>432</v>
      </c>
      <c r="E132" s="48"/>
      <c r="F132" s="48">
        <v>90</v>
      </c>
      <c r="H132" s="28" t="s">
        <v>581</v>
      </c>
      <c r="I132" s="37" t="s">
        <v>582</v>
      </c>
      <c r="J132" s="37">
        <v>32</v>
      </c>
      <c r="K132" s="72">
        <v>1732</v>
      </c>
      <c r="L132" s="72">
        <v>10544.454976000001</v>
      </c>
      <c r="M132" s="72">
        <v>35.968921389999998</v>
      </c>
      <c r="N132" s="72">
        <v>819.65023942000005</v>
      </c>
      <c r="O132" s="72">
        <v>74.177145132000007</v>
      </c>
      <c r="P132" s="72">
        <v>92.043735760999994</v>
      </c>
      <c r="Q132" s="72">
        <v>0.27742145959999998</v>
      </c>
      <c r="R132" s="72">
        <v>0.39449842400000001</v>
      </c>
      <c r="S132" s="72">
        <v>201.40987960000001</v>
      </c>
      <c r="T132" s="72">
        <v>0</v>
      </c>
      <c r="U132" s="72">
        <v>2.2767075373000001</v>
      </c>
      <c r="V132" s="72">
        <v>72.681952030999994</v>
      </c>
      <c r="W132" s="72">
        <v>6.4624355274000003</v>
      </c>
      <c r="X132" s="72">
        <v>44.967709614999997</v>
      </c>
      <c r="Y132" s="72">
        <v>3.7508220000000001E-4</v>
      </c>
      <c r="Z132" s="72">
        <v>293.53562754000001</v>
      </c>
      <c r="AA132" s="72">
        <v>12.871299809</v>
      </c>
      <c r="AB132" s="72">
        <v>16.912090021000001</v>
      </c>
      <c r="AC132" s="72">
        <v>1.639361877</v>
      </c>
      <c r="AD132" s="72">
        <v>0</v>
      </c>
      <c r="AE132" s="72">
        <v>4167.6159944000001</v>
      </c>
      <c r="AF132" s="72">
        <v>2702.9654829999999</v>
      </c>
      <c r="AG132" s="72">
        <v>722.16250551999997</v>
      </c>
      <c r="AH132" s="72">
        <v>676.99101691999999</v>
      </c>
      <c r="AI132" s="72">
        <v>6.9771067671999996</v>
      </c>
      <c r="AJ132" s="72">
        <v>49.706123847000001</v>
      </c>
      <c r="AK132" s="72">
        <v>8.8137583909000004</v>
      </c>
      <c r="AL132" s="72">
        <v>85.576158552999999</v>
      </c>
      <c r="AM132" s="72">
        <v>32.711081084</v>
      </c>
      <c r="AN132" s="72">
        <v>40.407184804000003</v>
      </c>
      <c r="AO132" s="72">
        <v>0</v>
      </c>
      <c r="AP132" s="72">
        <v>12.457892663999999</v>
      </c>
      <c r="AQ132" s="72">
        <v>0</v>
      </c>
      <c r="AR132" s="72">
        <v>0</v>
      </c>
      <c r="AS132" s="72">
        <v>0</v>
      </c>
      <c r="AT132" s="72">
        <v>179.74511548999999</v>
      </c>
      <c r="AU132" s="72">
        <v>61.495230366999998</v>
      </c>
      <c r="AV132" s="72">
        <v>23.272819434999999</v>
      </c>
      <c r="AW132" s="72">
        <v>0</v>
      </c>
      <c r="AX132" s="72">
        <v>1.8157675690999999</v>
      </c>
      <c r="AY132" s="72">
        <v>8.2740889215000006</v>
      </c>
      <c r="AZ132" s="72">
        <v>0</v>
      </c>
      <c r="BA132" s="72">
        <v>0</v>
      </c>
      <c r="BB132" s="72">
        <v>0</v>
      </c>
      <c r="BC132" s="72">
        <v>6.2299876878999996</v>
      </c>
      <c r="BD132" s="72">
        <v>0</v>
      </c>
      <c r="BE132" s="72">
        <v>0</v>
      </c>
      <c r="BF132" s="72">
        <v>0</v>
      </c>
      <c r="BG132" s="72">
        <v>0</v>
      </c>
      <c r="BH132" s="72">
        <v>0</v>
      </c>
      <c r="BI132" s="72">
        <v>14.749920768000001</v>
      </c>
      <c r="BJ132" s="72">
        <v>26.494924429000001</v>
      </c>
      <c r="BK132" s="72">
        <v>0.62733008260000001</v>
      </c>
      <c r="BL132" s="72">
        <v>36.785046227000002</v>
      </c>
      <c r="BM132" s="72">
        <v>0</v>
      </c>
      <c r="BN132" s="72">
        <v>1259.3691676999999</v>
      </c>
      <c r="BO132" s="72">
        <v>67.973421986999995</v>
      </c>
      <c r="BP132" s="72">
        <v>28.225763522000001</v>
      </c>
      <c r="BQ132" s="72">
        <v>235.34069196999999</v>
      </c>
      <c r="BR132" s="72">
        <v>136.79733912</v>
      </c>
      <c r="BS132" s="72">
        <v>0</v>
      </c>
      <c r="BT132" s="72">
        <v>17.328932595000001</v>
      </c>
      <c r="BU132" s="72">
        <v>377.72435417000003</v>
      </c>
      <c r="BV132" s="72">
        <v>7.6182202712000002</v>
      </c>
      <c r="BW132" s="72">
        <v>128.47992529999999</v>
      </c>
      <c r="BX132" s="72">
        <v>44.028417838999999</v>
      </c>
      <c r="BY132" s="72">
        <v>0</v>
      </c>
      <c r="BZ132" s="72">
        <v>1.9849556736</v>
      </c>
      <c r="CA132" s="72">
        <v>98.667910755999998</v>
      </c>
      <c r="CB132" s="72">
        <v>0</v>
      </c>
      <c r="CC132" s="72">
        <v>47.966868966</v>
      </c>
      <c r="CD132" s="72">
        <v>0</v>
      </c>
      <c r="CE132" s="72">
        <v>8.8556284999999998E-2</v>
      </c>
      <c r="CF132" s="72">
        <v>0</v>
      </c>
      <c r="CG132" s="72">
        <v>21.976028646</v>
      </c>
      <c r="CH132" s="72">
        <v>0</v>
      </c>
      <c r="CI132" s="72">
        <v>1.6962508782000001</v>
      </c>
      <c r="CJ132" s="72">
        <v>41.365163578000001</v>
      </c>
      <c r="CK132" s="72">
        <v>0</v>
      </c>
      <c r="CL132" s="72">
        <v>2.1063661808999998</v>
      </c>
      <c r="CM132" s="72">
        <v>16.376562452999998</v>
      </c>
      <c r="CN132" s="72">
        <v>7.8701801916000003</v>
      </c>
      <c r="CO132" s="72">
        <v>0</v>
      </c>
      <c r="CP132" s="72">
        <v>8.5063822616000007</v>
      </c>
      <c r="CQ132" s="72">
        <v>178.74542328999999</v>
      </c>
      <c r="CR132" s="72">
        <v>130.2265338</v>
      </c>
      <c r="CS132" s="72">
        <v>2.6207343000000001E-3</v>
      </c>
      <c r="CT132" s="72">
        <v>12.26869464</v>
      </c>
      <c r="CU132" s="72">
        <v>35.313023692999998</v>
      </c>
      <c r="CV132" s="72">
        <v>0.93455042899999996</v>
      </c>
      <c r="CW132" s="72">
        <v>3837.3763146000001</v>
      </c>
      <c r="CX132" s="72">
        <v>160.35247190000001</v>
      </c>
      <c r="CY132" s="72">
        <v>708.14338271999998</v>
      </c>
      <c r="CZ132" s="72">
        <v>911.06239035999999</v>
      </c>
      <c r="DA132" s="72">
        <v>502.51299796000001</v>
      </c>
      <c r="DB132" s="72">
        <v>56.120075477999997</v>
      </c>
      <c r="DC132" s="72">
        <v>696.93712897</v>
      </c>
      <c r="DD132" s="72">
        <v>402.72521718000002</v>
      </c>
      <c r="DE132" s="72">
        <v>250.47399297000001</v>
      </c>
      <c r="DF132" s="72">
        <v>53.136228807999998</v>
      </c>
      <c r="DG132" s="72">
        <v>53.922409192000003</v>
      </c>
      <c r="DH132" s="72">
        <v>41.990019058999998</v>
      </c>
      <c r="DI132" s="72">
        <v>922.49517895999998</v>
      </c>
      <c r="DJ132" s="72">
        <v>179.42449733000001</v>
      </c>
      <c r="DK132" s="72">
        <v>743.07068162999997</v>
      </c>
    </row>
    <row r="133" spans="2:115" x14ac:dyDescent="0.3">
      <c r="B133" s="27" t="str">
        <f t="shared" si="3"/>
        <v>23</v>
      </c>
      <c r="C133" s="39" t="s">
        <v>253</v>
      </c>
      <c r="D133" s="39" t="s">
        <v>254</v>
      </c>
      <c r="E133" s="49">
        <v>3</v>
      </c>
      <c r="F133" s="49"/>
      <c r="H133" s="27" t="s">
        <v>583</v>
      </c>
      <c r="I133" s="39" t="s">
        <v>584</v>
      </c>
      <c r="J133" s="39" t="s">
        <v>436</v>
      </c>
      <c r="K133" s="75">
        <v>209</v>
      </c>
      <c r="L133" s="75">
        <v>167.06704936</v>
      </c>
      <c r="M133" s="75" t="s">
        <v>436</v>
      </c>
      <c r="N133" s="75">
        <v>7.0249021420000002</v>
      </c>
      <c r="O133" s="75">
        <v>4.0039801749999997</v>
      </c>
      <c r="P133" s="75">
        <v>0.47498318940000001</v>
      </c>
      <c r="Q133" s="75">
        <v>0</v>
      </c>
      <c r="R133" s="75">
        <v>0</v>
      </c>
      <c r="S133" s="75">
        <v>1.6438275804</v>
      </c>
      <c r="T133" s="75">
        <v>0</v>
      </c>
      <c r="U133" s="75">
        <v>0.1321029185</v>
      </c>
      <c r="V133" s="75">
        <v>7.1214699399999998E-2</v>
      </c>
      <c r="W133" s="75">
        <v>0</v>
      </c>
      <c r="X133" s="75">
        <v>0.29306071970000003</v>
      </c>
      <c r="Y133" s="75">
        <v>1.7556029999999999E-17</v>
      </c>
      <c r="Z133" s="75">
        <v>0.39791005889999997</v>
      </c>
      <c r="AA133" s="75">
        <v>7.8228007999999998E-3</v>
      </c>
      <c r="AB133" s="75">
        <v>0</v>
      </c>
      <c r="AC133" s="75">
        <v>0</v>
      </c>
      <c r="AD133" s="75">
        <v>0</v>
      </c>
      <c r="AE133" s="75">
        <v>55.684103583000002</v>
      </c>
      <c r="AF133" s="75">
        <v>24.038675221999998</v>
      </c>
      <c r="AG133" s="75">
        <v>20.621178013000002</v>
      </c>
      <c r="AH133" s="75">
        <v>10.400617343</v>
      </c>
      <c r="AI133" s="75">
        <v>3.1752331100000003E-2</v>
      </c>
      <c r="AJ133" s="75">
        <v>0.58875314000000001</v>
      </c>
      <c r="AK133" s="75">
        <v>3.1275334999999998E-3</v>
      </c>
      <c r="AL133" s="75">
        <v>7.9929369900000005E-2</v>
      </c>
      <c r="AM133" s="75">
        <v>0</v>
      </c>
      <c r="AN133" s="75">
        <v>7.9929369900000005E-2</v>
      </c>
      <c r="AO133" s="75">
        <v>0</v>
      </c>
      <c r="AP133" s="75">
        <v>0</v>
      </c>
      <c r="AQ133" s="75">
        <v>0</v>
      </c>
      <c r="AR133" s="75">
        <v>0</v>
      </c>
      <c r="AS133" s="75">
        <v>0</v>
      </c>
      <c r="AT133" s="75">
        <v>3.2250141644000001</v>
      </c>
      <c r="AU133" s="75">
        <v>0.66574666640000002</v>
      </c>
      <c r="AV133" s="75">
        <v>0</v>
      </c>
      <c r="AW133" s="75">
        <v>0</v>
      </c>
      <c r="AX133" s="75">
        <v>0</v>
      </c>
      <c r="AY133" s="75">
        <v>0</v>
      </c>
      <c r="AZ133" s="75">
        <v>0</v>
      </c>
      <c r="BA133" s="75">
        <v>0</v>
      </c>
      <c r="BB133" s="75">
        <v>0</v>
      </c>
      <c r="BC133" s="75">
        <v>5.8218256999999999E-3</v>
      </c>
      <c r="BD133" s="75">
        <v>0</v>
      </c>
      <c r="BE133" s="75">
        <v>0</v>
      </c>
      <c r="BF133" s="75">
        <v>0</v>
      </c>
      <c r="BG133" s="75">
        <v>0</v>
      </c>
      <c r="BH133" s="75">
        <v>0</v>
      </c>
      <c r="BI133" s="75">
        <v>0.27281408439999999</v>
      </c>
      <c r="BJ133" s="75">
        <v>1.85220462E-2</v>
      </c>
      <c r="BK133" s="75">
        <v>0</v>
      </c>
      <c r="BL133" s="75">
        <v>2.203297042</v>
      </c>
      <c r="BM133" s="75">
        <v>5.8812499599999998E-2</v>
      </c>
      <c r="BN133" s="75">
        <v>40.591850993999998</v>
      </c>
      <c r="BO133" s="75">
        <v>0.71830598889999997</v>
      </c>
      <c r="BP133" s="75">
        <v>0</v>
      </c>
      <c r="BQ133" s="75">
        <v>21.324195290999999</v>
      </c>
      <c r="BR133" s="75">
        <v>0.92799821439999997</v>
      </c>
      <c r="BS133" s="75">
        <v>0</v>
      </c>
      <c r="BT133" s="75">
        <v>0</v>
      </c>
      <c r="BU133" s="75">
        <v>12.344505428</v>
      </c>
      <c r="BV133" s="75">
        <v>0</v>
      </c>
      <c r="BW133" s="75">
        <v>0</v>
      </c>
      <c r="BX133" s="75">
        <v>2.2166510988999999</v>
      </c>
      <c r="BY133" s="75">
        <v>0</v>
      </c>
      <c r="BZ133" s="75">
        <v>0</v>
      </c>
      <c r="CA133" s="75">
        <v>6.4396255599999994E-2</v>
      </c>
      <c r="CB133" s="75">
        <v>0</v>
      </c>
      <c r="CC133" s="75">
        <v>0</v>
      </c>
      <c r="CD133" s="75">
        <v>0</v>
      </c>
      <c r="CE133" s="75">
        <v>0</v>
      </c>
      <c r="CF133" s="75">
        <v>0</v>
      </c>
      <c r="CG133" s="75">
        <v>0.39277683270000002</v>
      </c>
      <c r="CH133" s="75">
        <v>0</v>
      </c>
      <c r="CI133" s="75">
        <v>0</v>
      </c>
      <c r="CJ133" s="75">
        <v>2.6030218839999999</v>
      </c>
      <c r="CK133" s="75">
        <v>0</v>
      </c>
      <c r="CL133" s="75">
        <v>0</v>
      </c>
      <c r="CM133" s="75">
        <v>1.7624839264000001</v>
      </c>
      <c r="CN133" s="75">
        <v>1.4979778541</v>
      </c>
      <c r="CO133" s="75">
        <v>0.19548314620000001</v>
      </c>
      <c r="CP133" s="75">
        <v>6.9022925999999998E-2</v>
      </c>
      <c r="CQ133" s="75">
        <v>3.4084703336</v>
      </c>
      <c r="CR133" s="75">
        <v>2.3275618289</v>
      </c>
      <c r="CS133" s="75">
        <v>0</v>
      </c>
      <c r="CT133" s="75">
        <v>0.42229448419999999</v>
      </c>
      <c r="CU133" s="75">
        <v>0.65455467000000001</v>
      </c>
      <c r="CV133" s="75">
        <v>4.0593503999999999E-3</v>
      </c>
      <c r="CW133" s="75">
        <v>55.290294844000002</v>
      </c>
      <c r="CX133" s="75">
        <v>1.0091114558000001</v>
      </c>
      <c r="CY133" s="75">
        <v>8.7214253503000005</v>
      </c>
      <c r="CZ133" s="75">
        <v>11.553964826</v>
      </c>
      <c r="DA133" s="75">
        <v>8.3508756657000003</v>
      </c>
      <c r="DB133" s="75">
        <v>4.232443054</v>
      </c>
      <c r="DC133" s="75">
        <v>7.1732571909000002</v>
      </c>
      <c r="DD133" s="75">
        <v>5.7705250569000004</v>
      </c>
      <c r="DE133" s="75">
        <v>3.1553844408999998</v>
      </c>
      <c r="DF133" s="75">
        <v>4.2741743167999999</v>
      </c>
      <c r="DG133" s="75">
        <v>0.1593887926</v>
      </c>
      <c r="DH133" s="75">
        <v>0.88974469430000003</v>
      </c>
      <c r="DI133" s="75">
        <v>14.402506639</v>
      </c>
      <c r="DJ133" s="75">
        <v>2.6702856850000001</v>
      </c>
      <c r="DK133" s="75">
        <v>11.732220954000001</v>
      </c>
    </row>
    <row r="134" spans="2:115" x14ac:dyDescent="0.3">
      <c r="B134" s="28" t="str">
        <f t="shared" si="3"/>
        <v>23</v>
      </c>
      <c r="C134" s="37" t="s">
        <v>251</v>
      </c>
      <c r="D134" s="37" t="s">
        <v>252</v>
      </c>
      <c r="E134" s="48">
        <v>4</v>
      </c>
      <c r="F134" s="48"/>
      <c r="H134" s="28" t="s">
        <v>585</v>
      </c>
      <c r="I134" s="37" t="s">
        <v>586</v>
      </c>
      <c r="J134" s="37">
        <v>118</v>
      </c>
      <c r="K134" s="72">
        <v>3896</v>
      </c>
      <c r="L134" s="72">
        <v>10447.617522</v>
      </c>
      <c r="M134" s="72">
        <v>33.767110266000003</v>
      </c>
      <c r="N134" s="72">
        <v>623.69316547000005</v>
      </c>
      <c r="O134" s="72">
        <v>5.3531587997000001</v>
      </c>
      <c r="P134" s="72">
        <v>108.71018487000001</v>
      </c>
      <c r="Q134" s="72">
        <v>9.2039191399999998E-2</v>
      </c>
      <c r="R134" s="72">
        <v>0.79355223350000004</v>
      </c>
      <c r="S134" s="72">
        <v>188.81097532999999</v>
      </c>
      <c r="T134" s="72">
        <v>0</v>
      </c>
      <c r="U134" s="72">
        <v>16.303822748999998</v>
      </c>
      <c r="V134" s="72">
        <v>105.21708645</v>
      </c>
      <c r="W134" s="72">
        <v>0.8481484252</v>
      </c>
      <c r="X134" s="72">
        <v>37.001144953000001</v>
      </c>
      <c r="Y134" s="72">
        <v>1.2627707558000001</v>
      </c>
      <c r="Z134" s="72">
        <v>154.74896741000001</v>
      </c>
      <c r="AA134" s="72">
        <v>3.7619526740000002</v>
      </c>
      <c r="AB134" s="72">
        <v>0</v>
      </c>
      <c r="AC134" s="72">
        <v>0.44885118959999998</v>
      </c>
      <c r="AD134" s="72">
        <v>0.34051045000000002</v>
      </c>
      <c r="AE134" s="72">
        <v>4862.1646184000001</v>
      </c>
      <c r="AF134" s="72">
        <v>3103.7361099</v>
      </c>
      <c r="AG134" s="72">
        <v>605.78272781999999</v>
      </c>
      <c r="AH134" s="72">
        <v>1090.3632368999999</v>
      </c>
      <c r="AI134" s="72">
        <v>10.589313483</v>
      </c>
      <c r="AJ134" s="72">
        <v>49.068416657</v>
      </c>
      <c r="AK134" s="72">
        <v>2.6248136583999999</v>
      </c>
      <c r="AL134" s="72">
        <v>116.19221122</v>
      </c>
      <c r="AM134" s="72">
        <v>65.531005465000007</v>
      </c>
      <c r="AN134" s="72">
        <v>37.048164663000001</v>
      </c>
      <c r="AO134" s="72">
        <v>0</v>
      </c>
      <c r="AP134" s="72">
        <v>12.909647088</v>
      </c>
      <c r="AQ134" s="72">
        <v>0.70339400230000004</v>
      </c>
      <c r="AR134" s="72">
        <v>0</v>
      </c>
      <c r="AS134" s="72">
        <v>0</v>
      </c>
      <c r="AT134" s="72">
        <v>70.138904298</v>
      </c>
      <c r="AU134" s="72">
        <v>13.750430101999999</v>
      </c>
      <c r="AV134" s="72">
        <v>0</v>
      </c>
      <c r="AW134" s="72">
        <v>2.4603538141999999</v>
      </c>
      <c r="AX134" s="72">
        <v>0.42943768110000002</v>
      </c>
      <c r="AY134" s="72">
        <v>1.6647195478000001</v>
      </c>
      <c r="AZ134" s="72">
        <v>0</v>
      </c>
      <c r="BA134" s="72">
        <v>0</v>
      </c>
      <c r="BB134" s="72">
        <v>3.1988515652</v>
      </c>
      <c r="BC134" s="72">
        <v>0</v>
      </c>
      <c r="BD134" s="72">
        <v>0</v>
      </c>
      <c r="BE134" s="72">
        <v>0.1514782542</v>
      </c>
      <c r="BF134" s="72">
        <v>0</v>
      </c>
      <c r="BG134" s="72">
        <v>0</v>
      </c>
      <c r="BH134" s="72">
        <v>0</v>
      </c>
      <c r="BI134" s="72">
        <v>0.51637044060000004</v>
      </c>
      <c r="BJ134" s="72">
        <v>4.1264792229999996</v>
      </c>
      <c r="BK134" s="72">
        <v>0.61487382710000005</v>
      </c>
      <c r="BL134" s="72">
        <v>41.96279577</v>
      </c>
      <c r="BM134" s="72">
        <v>1.2631140724000001</v>
      </c>
      <c r="BN134" s="72">
        <v>1061.1541823</v>
      </c>
      <c r="BO134" s="72">
        <v>78.899665671999998</v>
      </c>
      <c r="BP134" s="72">
        <v>13.975106608000001</v>
      </c>
      <c r="BQ134" s="72">
        <v>369.90205406000001</v>
      </c>
      <c r="BR134" s="72">
        <v>63.970325330000001</v>
      </c>
      <c r="BS134" s="72">
        <v>1.4396605339999999</v>
      </c>
      <c r="BT134" s="72">
        <v>14.619104070000001</v>
      </c>
      <c r="BU134" s="72">
        <v>351.74407174999999</v>
      </c>
      <c r="BV134" s="72">
        <v>12.502397269999999</v>
      </c>
      <c r="BW134" s="72">
        <v>24.493609361000001</v>
      </c>
      <c r="BX134" s="72">
        <v>18.720326604</v>
      </c>
      <c r="BY134" s="72">
        <v>0</v>
      </c>
      <c r="BZ134" s="72">
        <v>0</v>
      </c>
      <c r="CA134" s="72">
        <v>78.679828931000003</v>
      </c>
      <c r="CB134" s="72">
        <v>0</v>
      </c>
      <c r="CC134" s="72">
        <v>17.571887800999999</v>
      </c>
      <c r="CD134" s="72">
        <v>1.2911149723999999</v>
      </c>
      <c r="CE134" s="72">
        <v>0.1097298503</v>
      </c>
      <c r="CF134" s="72">
        <v>0</v>
      </c>
      <c r="CG134" s="72">
        <v>7.8279036368000003</v>
      </c>
      <c r="CH134" s="72">
        <v>0</v>
      </c>
      <c r="CI134" s="72">
        <v>0</v>
      </c>
      <c r="CJ134" s="72">
        <v>3.7785038330999998</v>
      </c>
      <c r="CK134" s="72">
        <v>0</v>
      </c>
      <c r="CL134" s="72">
        <v>1.6288919854999999</v>
      </c>
      <c r="CM134" s="72">
        <v>36.259164116999997</v>
      </c>
      <c r="CN134" s="72">
        <v>30.214061636</v>
      </c>
      <c r="CO134" s="72">
        <v>4.0268205518000002</v>
      </c>
      <c r="CP134" s="72">
        <v>2.0182819291</v>
      </c>
      <c r="CQ134" s="72">
        <v>228.5476515</v>
      </c>
      <c r="CR134" s="72">
        <v>176.49301842</v>
      </c>
      <c r="CS134" s="72">
        <v>4.0421604200000003E-2</v>
      </c>
      <c r="CT134" s="72">
        <v>15.751611701</v>
      </c>
      <c r="CU134" s="72">
        <v>35.319437983999997</v>
      </c>
      <c r="CV134" s="72">
        <v>0.9431617914</v>
      </c>
      <c r="CW134" s="72">
        <v>3449.4676250000002</v>
      </c>
      <c r="CX134" s="72">
        <v>174.96307741000001</v>
      </c>
      <c r="CY134" s="72">
        <v>577.38503470000001</v>
      </c>
      <c r="CZ134" s="72">
        <v>590.79204282000001</v>
      </c>
      <c r="DA134" s="72">
        <v>563.38827045000005</v>
      </c>
      <c r="DB134" s="72">
        <v>73.408273807</v>
      </c>
      <c r="DC134" s="72">
        <v>670.77396136000004</v>
      </c>
      <c r="DD134" s="72">
        <v>401.04222439</v>
      </c>
      <c r="DE134" s="72">
        <v>248.44637553000001</v>
      </c>
      <c r="DF134" s="72">
        <v>55.118825745999999</v>
      </c>
      <c r="DG134" s="72">
        <v>77.672623952999999</v>
      </c>
      <c r="DH134" s="72">
        <v>16.476914868000001</v>
      </c>
      <c r="DI134" s="72">
        <v>766.42744244999994</v>
      </c>
      <c r="DJ134" s="72">
        <v>131.4130376</v>
      </c>
      <c r="DK134" s="72">
        <v>635.01440486000001</v>
      </c>
    </row>
    <row r="135" spans="2:115" x14ac:dyDescent="0.3">
      <c r="B135" s="27" t="str">
        <f t="shared" si="3"/>
        <v>23</v>
      </c>
      <c r="C135" s="39" t="s">
        <v>417</v>
      </c>
      <c r="D135" s="39" t="s">
        <v>433</v>
      </c>
      <c r="E135" s="49"/>
      <c r="F135" s="49">
        <v>100</v>
      </c>
      <c r="H135" s="27" t="s">
        <v>587</v>
      </c>
      <c r="I135" s="39" t="s">
        <v>588</v>
      </c>
      <c r="J135" s="39">
        <v>58</v>
      </c>
      <c r="K135" s="75">
        <v>2586</v>
      </c>
      <c r="L135" s="75">
        <v>15838.117888000001</v>
      </c>
      <c r="M135" s="75">
        <v>47.320305052000002</v>
      </c>
      <c r="N135" s="75">
        <v>943.15651081999999</v>
      </c>
      <c r="O135" s="75">
        <v>1.6451334800999999</v>
      </c>
      <c r="P135" s="75">
        <v>91.366630916999995</v>
      </c>
      <c r="Q135" s="75">
        <v>0.70747319050000002</v>
      </c>
      <c r="R135" s="75">
        <v>12.832338737000001</v>
      </c>
      <c r="S135" s="75">
        <v>335.16682006000002</v>
      </c>
      <c r="T135" s="75">
        <v>0</v>
      </c>
      <c r="U135" s="75">
        <v>63.461542246</v>
      </c>
      <c r="V135" s="75">
        <v>159.95782729999999</v>
      </c>
      <c r="W135" s="75">
        <v>3.6626204039000001</v>
      </c>
      <c r="X135" s="75">
        <v>19.786187859000002</v>
      </c>
      <c r="Y135" s="75">
        <v>0</v>
      </c>
      <c r="Z135" s="75">
        <v>243.76432532999999</v>
      </c>
      <c r="AA135" s="75">
        <v>5.7132462378</v>
      </c>
      <c r="AB135" s="75">
        <v>0.42935056360000001</v>
      </c>
      <c r="AC135" s="75">
        <v>0.99658211399999996</v>
      </c>
      <c r="AD135" s="75">
        <v>3.6664323802999998</v>
      </c>
      <c r="AE135" s="75">
        <v>8311.7310400000006</v>
      </c>
      <c r="AF135" s="75">
        <v>6077.1646528000001</v>
      </c>
      <c r="AG135" s="75">
        <v>887.59016047</v>
      </c>
      <c r="AH135" s="75">
        <v>1312.2597535</v>
      </c>
      <c r="AI135" s="75">
        <v>9.9631333986000001</v>
      </c>
      <c r="AJ135" s="75">
        <v>22.939537832999999</v>
      </c>
      <c r="AK135" s="75">
        <v>1.8138020156000001</v>
      </c>
      <c r="AL135" s="75">
        <v>474.73467283000002</v>
      </c>
      <c r="AM135" s="75">
        <v>196.90404090999999</v>
      </c>
      <c r="AN135" s="75">
        <v>197.08258196</v>
      </c>
      <c r="AO135" s="75">
        <v>0</v>
      </c>
      <c r="AP135" s="75">
        <v>80.748049954999999</v>
      </c>
      <c r="AQ135" s="75">
        <v>0</v>
      </c>
      <c r="AR135" s="75">
        <v>0</v>
      </c>
      <c r="AS135" s="75">
        <v>0</v>
      </c>
      <c r="AT135" s="75">
        <v>86.832172983000007</v>
      </c>
      <c r="AU135" s="75">
        <v>21.681388084000002</v>
      </c>
      <c r="AV135" s="75">
        <v>1.6210669642</v>
      </c>
      <c r="AW135" s="75">
        <v>0.1799248048</v>
      </c>
      <c r="AX135" s="75">
        <v>2.1032598727999998</v>
      </c>
      <c r="AY135" s="75">
        <v>8.5724924414999997</v>
      </c>
      <c r="AZ135" s="75">
        <v>0</v>
      </c>
      <c r="BA135" s="75">
        <v>0</v>
      </c>
      <c r="BB135" s="75">
        <v>5.2817173558999997</v>
      </c>
      <c r="BC135" s="75">
        <v>0.30972124340000001</v>
      </c>
      <c r="BD135" s="75">
        <v>0</v>
      </c>
      <c r="BE135" s="75">
        <v>0.46839495450000002</v>
      </c>
      <c r="BF135" s="75">
        <v>0</v>
      </c>
      <c r="BG135" s="75">
        <v>0</v>
      </c>
      <c r="BH135" s="75">
        <v>0</v>
      </c>
      <c r="BI135" s="75">
        <v>1.7989121860999999</v>
      </c>
      <c r="BJ135" s="75">
        <v>1.4500651708000001</v>
      </c>
      <c r="BK135" s="75">
        <v>0.66391987060000002</v>
      </c>
      <c r="BL135" s="75">
        <v>42.701310034000002</v>
      </c>
      <c r="BM135" s="75">
        <v>0</v>
      </c>
      <c r="BN135" s="75">
        <v>799.93134056999997</v>
      </c>
      <c r="BO135" s="75">
        <v>75.414768942999999</v>
      </c>
      <c r="BP135" s="75">
        <v>33.753665009000002</v>
      </c>
      <c r="BQ135" s="75">
        <v>260.58058505999998</v>
      </c>
      <c r="BR135" s="75">
        <v>44.658151877999998</v>
      </c>
      <c r="BS135" s="75">
        <v>0.39148388839999998</v>
      </c>
      <c r="BT135" s="75">
        <v>18.290472196</v>
      </c>
      <c r="BU135" s="75">
        <v>234.10807961</v>
      </c>
      <c r="BV135" s="75">
        <v>19.339475427</v>
      </c>
      <c r="BW135" s="75">
        <v>4.5969633441999997</v>
      </c>
      <c r="BX135" s="75">
        <v>38.97073623</v>
      </c>
      <c r="BY135" s="75">
        <v>0</v>
      </c>
      <c r="BZ135" s="75">
        <v>0</v>
      </c>
      <c r="CA135" s="75">
        <v>57.520767540999998</v>
      </c>
      <c r="CB135" s="75">
        <v>0</v>
      </c>
      <c r="CC135" s="75">
        <v>2.8191549670999998</v>
      </c>
      <c r="CD135" s="75">
        <v>8.4943897199999993E-2</v>
      </c>
      <c r="CE135" s="75">
        <v>0</v>
      </c>
      <c r="CF135" s="75">
        <v>0</v>
      </c>
      <c r="CG135" s="75">
        <v>3.8357663372999999</v>
      </c>
      <c r="CH135" s="75">
        <v>0</v>
      </c>
      <c r="CI135" s="75">
        <v>0</v>
      </c>
      <c r="CJ135" s="75">
        <v>4.2506956517000001</v>
      </c>
      <c r="CK135" s="75">
        <v>0</v>
      </c>
      <c r="CL135" s="75">
        <v>1.3156305908000001</v>
      </c>
      <c r="CM135" s="75">
        <v>30.155700195000001</v>
      </c>
      <c r="CN135" s="75">
        <v>10.287264953999999</v>
      </c>
      <c r="CO135" s="75">
        <v>17.554742276999999</v>
      </c>
      <c r="CP135" s="75">
        <v>2.3136929635999999</v>
      </c>
      <c r="CQ135" s="75">
        <v>145.62109748</v>
      </c>
      <c r="CR135" s="75">
        <v>93.501067742999993</v>
      </c>
      <c r="CS135" s="75">
        <v>1.9487869000000001E-2</v>
      </c>
      <c r="CT135" s="75">
        <v>27.769149761000001</v>
      </c>
      <c r="CU135" s="75">
        <v>20.018285336999998</v>
      </c>
      <c r="CV135" s="75">
        <v>4.3131067709000002</v>
      </c>
      <c r="CW135" s="75">
        <v>5045.9553532</v>
      </c>
      <c r="CX135" s="75">
        <v>247.81042543000001</v>
      </c>
      <c r="CY135" s="75">
        <v>929.50067315000001</v>
      </c>
      <c r="CZ135" s="75">
        <v>840.27127313000005</v>
      </c>
      <c r="DA135" s="75">
        <v>570.68201098999998</v>
      </c>
      <c r="DB135" s="75">
        <v>56.335104539</v>
      </c>
      <c r="DC135" s="75">
        <v>1196.6502651999999</v>
      </c>
      <c r="DD135" s="75">
        <v>645.40268734999995</v>
      </c>
      <c r="DE135" s="75">
        <v>291.67773062999999</v>
      </c>
      <c r="DF135" s="75">
        <v>73.103880677000006</v>
      </c>
      <c r="DG135" s="75">
        <v>174.93172544000001</v>
      </c>
      <c r="DH135" s="75">
        <v>19.589576745999999</v>
      </c>
      <c r="DI135" s="75">
        <v>1234.8793456999999</v>
      </c>
      <c r="DJ135" s="75">
        <v>212.14047497000001</v>
      </c>
      <c r="DK135" s="75">
        <v>1022.7388707</v>
      </c>
    </row>
    <row r="136" spans="2:115" x14ac:dyDescent="0.3">
      <c r="B136" s="28" t="str">
        <f t="shared" si="3"/>
        <v>23</v>
      </c>
      <c r="C136" s="37" t="s">
        <v>255</v>
      </c>
      <c r="D136" s="37" t="s">
        <v>256</v>
      </c>
      <c r="E136" s="48">
        <v>5</v>
      </c>
      <c r="F136" s="48"/>
      <c r="H136" s="28" t="s">
        <v>589</v>
      </c>
      <c r="I136" s="37" t="s">
        <v>590</v>
      </c>
      <c r="J136" s="37" t="s">
        <v>436</v>
      </c>
      <c r="K136" s="72">
        <v>242</v>
      </c>
      <c r="L136" s="72">
        <v>217.87962014999999</v>
      </c>
      <c r="M136" s="72" t="s">
        <v>436</v>
      </c>
      <c r="N136" s="72">
        <v>10.541438792999999</v>
      </c>
      <c r="O136" s="72">
        <v>7.9893791484000003</v>
      </c>
      <c r="P136" s="72">
        <v>0.23810419690000001</v>
      </c>
      <c r="Q136" s="72">
        <v>0</v>
      </c>
      <c r="R136" s="72">
        <v>0</v>
      </c>
      <c r="S136" s="72">
        <v>2.2257863939</v>
      </c>
      <c r="T136" s="72">
        <v>0</v>
      </c>
      <c r="U136" s="72">
        <v>1.0232055999999999E-3</v>
      </c>
      <c r="V136" s="72">
        <v>3.4994721200000002E-2</v>
      </c>
      <c r="W136" s="72">
        <v>0</v>
      </c>
      <c r="X136" s="72">
        <v>9.0323383999999993E-3</v>
      </c>
      <c r="Y136" s="72">
        <v>4.6449729999999996E-18</v>
      </c>
      <c r="Z136" s="72">
        <v>1.8296761700000001E-2</v>
      </c>
      <c r="AA136" s="72">
        <v>4.8795879999999998E-3</v>
      </c>
      <c r="AB136" s="72">
        <v>0</v>
      </c>
      <c r="AC136" s="72">
        <v>1.99424393E-2</v>
      </c>
      <c r="AD136" s="72">
        <v>0</v>
      </c>
      <c r="AE136" s="72">
        <v>86.561175027000004</v>
      </c>
      <c r="AF136" s="72">
        <v>49.187506358999997</v>
      </c>
      <c r="AG136" s="72">
        <v>20.419986126000001</v>
      </c>
      <c r="AH136" s="72">
        <v>16.361969063</v>
      </c>
      <c r="AI136" s="72">
        <v>0.14474563339999999</v>
      </c>
      <c r="AJ136" s="72">
        <v>0.42181012909999999</v>
      </c>
      <c r="AK136" s="72">
        <v>2.5157716900000002E-2</v>
      </c>
      <c r="AL136" s="72">
        <v>1.6619830479</v>
      </c>
      <c r="AM136" s="72">
        <v>0.35782050850000002</v>
      </c>
      <c r="AN136" s="72">
        <v>9.6571752999999993E-3</v>
      </c>
      <c r="AO136" s="72">
        <v>0</v>
      </c>
      <c r="AP136" s="72">
        <v>0.97460036100000003</v>
      </c>
      <c r="AQ136" s="72">
        <v>0</v>
      </c>
      <c r="AR136" s="72">
        <v>0</v>
      </c>
      <c r="AS136" s="72">
        <v>0.31990500309999997</v>
      </c>
      <c r="AT136" s="72">
        <v>3.3082937544000002</v>
      </c>
      <c r="AU136" s="72">
        <v>0.4723825988</v>
      </c>
      <c r="AV136" s="72">
        <v>0</v>
      </c>
      <c r="AW136" s="72">
        <v>0</v>
      </c>
      <c r="AX136" s="72">
        <v>0</v>
      </c>
      <c r="AY136" s="72">
        <v>2.5369464000000001E-2</v>
      </c>
      <c r="AZ136" s="72">
        <v>0</v>
      </c>
      <c r="BA136" s="72">
        <v>0</v>
      </c>
      <c r="BB136" s="72">
        <v>0</v>
      </c>
      <c r="BC136" s="72">
        <v>0</v>
      </c>
      <c r="BD136" s="72">
        <v>0</v>
      </c>
      <c r="BE136" s="72">
        <v>0</v>
      </c>
      <c r="BF136" s="72">
        <v>0</v>
      </c>
      <c r="BG136" s="72">
        <v>0</v>
      </c>
      <c r="BH136" s="72">
        <v>0</v>
      </c>
      <c r="BI136" s="72">
        <v>4.8300247499999997E-2</v>
      </c>
      <c r="BJ136" s="72">
        <v>0.71410200670000001</v>
      </c>
      <c r="BK136" s="72">
        <v>0.27940791739999998</v>
      </c>
      <c r="BL136" s="72">
        <v>1.7423472295</v>
      </c>
      <c r="BM136" s="72">
        <v>2.63842904E-2</v>
      </c>
      <c r="BN136" s="72">
        <v>42.309752648</v>
      </c>
      <c r="BO136" s="72">
        <v>2.1876635728</v>
      </c>
      <c r="BP136" s="72">
        <v>0.45809589220000002</v>
      </c>
      <c r="BQ136" s="72">
        <v>13.786882594</v>
      </c>
      <c r="BR136" s="72">
        <v>2.8894131107000001</v>
      </c>
      <c r="BS136" s="72">
        <v>0</v>
      </c>
      <c r="BT136" s="72">
        <v>8.2782055800000004E-2</v>
      </c>
      <c r="BU136" s="72">
        <v>5.7063372775000003</v>
      </c>
      <c r="BV136" s="72">
        <v>9.4035649640999992</v>
      </c>
      <c r="BW136" s="72">
        <v>0.54834897220000001</v>
      </c>
      <c r="BX136" s="72">
        <v>1.0186353251</v>
      </c>
      <c r="BY136" s="72">
        <v>0</v>
      </c>
      <c r="BZ136" s="72">
        <v>3.04163265E-2</v>
      </c>
      <c r="CA136" s="72">
        <v>3.1572273954000001</v>
      </c>
      <c r="CB136" s="72">
        <v>0</v>
      </c>
      <c r="CC136" s="72">
        <v>0.2037129892</v>
      </c>
      <c r="CD136" s="72">
        <v>2.2163933399999999E-2</v>
      </c>
      <c r="CE136" s="72">
        <v>0.33696821469999999</v>
      </c>
      <c r="CF136" s="72">
        <v>0</v>
      </c>
      <c r="CG136" s="72">
        <v>0.3730582066</v>
      </c>
      <c r="CH136" s="72">
        <v>0</v>
      </c>
      <c r="CI136" s="72">
        <v>0</v>
      </c>
      <c r="CJ136" s="72">
        <v>2.0780861795000001</v>
      </c>
      <c r="CK136" s="72">
        <v>2.6395638799999999E-2</v>
      </c>
      <c r="CL136" s="72">
        <v>0</v>
      </c>
      <c r="CM136" s="72">
        <v>0.90269451349999996</v>
      </c>
      <c r="CN136" s="72">
        <v>0.69058842269999998</v>
      </c>
      <c r="CO136" s="72">
        <v>0.1741631048</v>
      </c>
      <c r="CP136" s="72">
        <v>3.7942985999999998E-2</v>
      </c>
      <c r="CQ136" s="72">
        <v>6.8391244631000001</v>
      </c>
      <c r="CR136" s="72">
        <v>5.3094887665000003</v>
      </c>
      <c r="CS136" s="72">
        <v>0</v>
      </c>
      <c r="CT136" s="72">
        <v>0.29044805759999998</v>
      </c>
      <c r="CU136" s="72">
        <v>1.2380985918</v>
      </c>
      <c r="CV136" s="72">
        <v>1.0890472E-3</v>
      </c>
      <c r="CW136" s="72">
        <v>65.755157897000004</v>
      </c>
      <c r="CX136" s="72">
        <v>1.1328460718</v>
      </c>
      <c r="CY136" s="72">
        <v>9.4470241523999992</v>
      </c>
      <c r="CZ136" s="72">
        <v>16.467242425999999</v>
      </c>
      <c r="DA136" s="72">
        <v>7.6624670966000004</v>
      </c>
      <c r="DB136" s="72">
        <v>5.3723696686000002</v>
      </c>
      <c r="DC136" s="72">
        <v>9.7549166982000006</v>
      </c>
      <c r="DD136" s="72">
        <v>6.4762082664999996</v>
      </c>
      <c r="DE136" s="72">
        <v>3.9759237536000001</v>
      </c>
      <c r="DF136" s="72">
        <v>4.7722267355000003</v>
      </c>
      <c r="DG136" s="72">
        <v>0.52462529099999999</v>
      </c>
      <c r="DH136" s="72">
        <v>0.16930773760000001</v>
      </c>
      <c r="DI136" s="72">
        <v>18.139867915</v>
      </c>
      <c r="DJ136" s="72">
        <v>3.9266363880999999</v>
      </c>
      <c r="DK136" s="72">
        <v>14.213231527</v>
      </c>
    </row>
    <row r="137" spans="2:115" x14ac:dyDescent="0.3">
      <c r="B137" s="27" t="str">
        <f t="shared" ref="B137" si="4">LEFT(C137,2)</f>
        <v>23</v>
      </c>
      <c r="C137" s="39" t="s">
        <v>257</v>
      </c>
      <c r="D137" s="39" t="s">
        <v>258</v>
      </c>
      <c r="E137" s="49">
        <v>6</v>
      </c>
      <c r="F137" s="49"/>
      <c r="H137" s="27" t="s">
        <v>591</v>
      </c>
      <c r="I137" s="39" t="s">
        <v>592</v>
      </c>
      <c r="J137" s="39">
        <v>78</v>
      </c>
      <c r="K137" s="75">
        <v>2659</v>
      </c>
      <c r="L137" s="75">
        <v>11095.535134</v>
      </c>
      <c r="M137" s="75">
        <v>33.264987843</v>
      </c>
      <c r="N137" s="75">
        <v>625.01145010000005</v>
      </c>
      <c r="O137" s="75">
        <v>0.30203526619999999</v>
      </c>
      <c r="P137" s="75">
        <v>104.01766754000001</v>
      </c>
      <c r="Q137" s="75">
        <v>0.29615534980000002</v>
      </c>
      <c r="R137" s="75">
        <v>0.1254147337</v>
      </c>
      <c r="S137" s="75">
        <v>179.57915055999999</v>
      </c>
      <c r="T137" s="75">
        <v>0.1032598644</v>
      </c>
      <c r="U137" s="75">
        <v>18.619440636</v>
      </c>
      <c r="V137" s="75">
        <v>105.00137789</v>
      </c>
      <c r="W137" s="75">
        <v>2.9480127949999999</v>
      </c>
      <c r="X137" s="75">
        <v>40.709178375</v>
      </c>
      <c r="Y137" s="75">
        <v>1.6125489282000001</v>
      </c>
      <c r="Z137" s="75">
        <v>138.71850703000001</v>
      </c>
      <c r="AA137" s="75">
        <v>14.584029536999999</v>
      </c>
      <c r="AB137" s="75">
        <v>17.554533116999998</v>
      </c>
      <c r="AC137" s="75">
        <v>0.79857997510000001</v>
      </c>
      <c r="AD137" s="75">
        <v>4.1558500399999997E-2</v>
      </c>
      <c r="AE137" s="75">
        <v>5793.0535094999996</v>
      </c>
      <c r="AF137" s="75">
        <v>4220.05854</v>
      </c>
      <c r="AG137" s="75">
        <v>726.6422278</v>
      </c>
      <c r="AH137" s="75">
        <v>804.69753576999994</v>
      </c>
      <c r="AI137" s="75">
        <v>6.8797360791999997</v>
      </c>
      <c r="AJ137" s="75">
        <v>32.366999257000003</v>
      </c>
      <c r="AK137" s="75">
        <v>2.4084706037000001</v>
      </c>
      <c r="AL137" s="75">
        <v>127.81099131000001</v>
      </c>
      <c r="AM137" s="75">
        <v>36.085945518999999</v>
      </c>
      <c r="AN137" s="75">
        <v>54.197651516999997</v>
      </c>
      <c r="AO137" s="75">
        <v>0</v>
      </c>
      <c r="AP137" s="75">
        <v>8.3575026232000003</v>
      </c>
      <c r="AQ137" s="75">
        <v>1.6925985897</v>
      </c>
      <c r="AR137" s="75">
        <v>1.1249249039</v>
      </c>
      <c r="AS137" s="75">
        <v>26.352368153</v>
      </c>
      <c r="AT137" s="75">
        <v>87.752488322000005</v>
      </c>
      <c r="AU137" s="75">
        <v>33.969161321000001</v>
      </c>
      <c r="AV137" s="75">
        <v>0.97255752719999999</v>
      </c>
      <c r="AW137" s="75">
        <v>0.208023863</v>
      </c>
      <c r="AX137" s="75">
        <v>0.58237475500000002</v>
      </c>
      <c r="AY137" s="75">
        <v>7.7413954500000007E-2</v>
      </c>
      <c r="AZ137" s="75">
        <v>0</v>
      </c>
      <c r="BA137" s="75">
        <v>0</v>
      </c>
      <c r="BB137" s="75">
        <v>7.3819419965000002</v>
      </c>
      <c r="BC137" s="75">
        <v>0</v>
      </c>
      <c r="BD137" s="75">
        <v>0</v>
      </c>
      <c r="BE137" s="75">
        <v>0.12676618649999999</v>
      </c>
      <c r="BF137" s="75">
        <v>0</v>
      </c>
      <c r="BG137" s="75">
        <v>0</v>
      </c>
      <c r="BH137" s="75">
        <v>2.3783876299999999E-2</v>
      </c>
      <c r="BI137" s="75">
        <v>0.2007040444</v>
      </c>
      <c r="BJ137" s="75">
        <v>0</v>
      </c>
      <c r="BK137" s="75">
        <v>1.6386475462000001</v>
      </c>
      <c r="BL137" s="75">
        <v>42.386876387000001</v>
      </c>
      <c r="BM137" s="75">
        <v>0.18423686440000001</v>
      </c>
      <c r="BN137" s="75">
        <v>897.89672226000005</v>
      </c>
      <c r="BO137" s="75">
        <v>88.631528787999997</v>
      </c>
      <c r="BP137" s="75">
        <v>19.776033915999999</v>
      </c>
      <c r="BQ137" s="75">
        <v>314.62826588000001</v>
      </c>
      <c r="BR137" s="75">
        <v>89.666691120999999</v>
      </c>
      <c r="BS137" s="75">
        <v>0.1217238529</v>
      </c>
      <c r="BT137" s="75">
        <v>28.511483552000001</v>
      </c>
      <c r="BU137" s="75">
        <v>192.62998852000001</v>
      </c>
      <c r="BV137" s="75">
        <v>24.826929109000002</v>
      </c>
      <c r="BW137" s="75">
        <v>23.439416442999999</v>
      </c>
      <c r="BX137" s="75">
        <v>29.257863886999999</v>
      </c>
      <c r="BY137" s="75">
        <v>0</v>
      </c>
      <c r="BZ137" s="75">
        <v>0</v>
      </c>
      <c r="CA137" s="75">
        <v>56.719427121999999</v>
      </c>
      <c r="CB137" s="75">
        <v>0</v>
      </c>
      <c r="CC137" s="75">
        <v>17.251831375999998</v>
      </c>
      <c r="CD137" s="75">
        <v>0.1188858102</v>
      </c>
      <c r="CE137" s="75">
        <v>0</v>
      </c>
      <c r="CF137" s="75">
        <v>0</v>
      </c>
      <c r="CG137" s="75">
        <v>3.3147623753</v>
      </c>
      <c r="CH137" s="75">
        <v>0</v>
      </c>
      <c r="CI137" s="75">
        <v>0</v>
      </c>
      <c r="CJ137" s="75">
        <v>8.1387792510000008</v>
      </c>
      <c r="CK137" s="75">
        <v>7.0957058999999998E-3</v>
      </c>
      <c r="CL137" s="75">
        <v>0.85601554410000003</v>
      </c>
      <c r="CM137" s="75">
        <v>25.337327502000001</v>
      </c>
      <c r="CN137" s="75">
        <v>18.456141985999999</v>
      </c>
      <c r="CO137" s="75">
        <v>2.0946877960000001</v>
      </c>
      <c r="CP137" s="75">
        <v>4.7864977204999999</v>
      </c>
      <c r="CQ137" s="75">
        <v>186.83510343</v>
      </c>
      <c r="CR137" s="75">
        <v>140.22575255000001</v>
      </c>
      <c r="CS137" s="75">
        <v>1.1854785E-3</v>
      </c>
      <c r="CT137" s="75">
        <v>15.090999214</v>
      </c>
      <c r="CU137" s="75">
        <v>30.656518179999999</v>
      </c>
      <c r="CV137" s="75">
        <v>0.86064801300000005</v>
      </c>
      <c r="CW137" s="75">
        <v>3351.8375412</v>
      </c>
      <c r="CX137" s="75">
        <v>158.8240309</v>
      </c>
      <c r="CY137" s="75">
        <v>601.70716620999997</v>
      </c>
      <c r="CZ137" s="75">
        <v>740.13534490999996</v>
      </c>
      <c r="DA137" s="75">
        <v>403.99884566999998</v>
      </c>
      <c r="DB137" s="75">
        <v>72.034547766000003</v>
      </c>
      <c r="DC137" s="75">
        <v>615.04143759999999</v>
      </c>
      <c r="DD137" s="75">
        <v>387.75640291000002</v>
      </c>
      <c r="DE137" s="75">
        <v>224.45963043</v>
      </c>
      <c r="DF137" s="75">
        <v>55.585987768999999</v>
      </c>
      <c r="DG137" s="75">
        <v>56.448303885000001</v>
      </c>
      <c r="DH137" s="75">
        <v>35.845843135999999</v>
      </c>
      <c r="DI137" s="75">
        <v>744.96555359000001</v>
      </c>
      <c r="DJ137" s="75">
        <v>155.75906850000001</v>
      </c>
      <c r="DK137" s="75">
        <v>589.20648509</v>
      </c>
    </row>
    <row r="138" spans="2:115" x14ac:dyDescent="0.3">
      <c r="H138" s="28" t="s">
        <v>593</v>
      </c>
      <c r="I138" s="37" t="s">
        <v>594</v>
      </c>
      <c r="J138" s="37">
        <v>108</v>
      </c>
      <c r="K138" s="72">
        <v>6716</v>
      </c>
      <c r="L138" s="72">
        <v>16701.745459000002</v>
      </c>
      <c r="M138" s="72">
        <v>53.914228053000002</v>
      </c>
      <c r="N138" s="72">
        <v>734.22795974999997</v>
      </c>
      <c r="O138" s="72">
        <v>3.3750359528999998</v>
      </c>
      <c r="P138" s="72">
        <v>228.79202462999999</v>
      </c>
      <c r="Q138" s="72">
        <v>0.17213722940000001</v>
      </c>
      <c r="R138" s="72">
        <v>0.7226815365</v>
      </c>
      <c r="S138" s="72">
        <v>243.66359098000001</v>
      </c>
      <c r="T138" s="72">
        <v>6.4147656342000001</v>
      </c>
      <c r="U138" s="72">
        <v>15.620754222</v>
      </c>
      <c r="V138" s="72">
        <v>101.60186001</v>
      </c>
      <c r="W138" s="72">
        <v>4.4227824433</v>
      </c>
      <c r="X138" s="72">
        <v>20.432628436000002</v>
      </c>
      <c r="Y138" s="72">
        <v>0.50421100870000002</v>
      </c>
      <c r="Z138" s="72">
        <v>97.849297816999993</v>
      </c>
      <c r="AA138" s="72">
        <v>9.2869271924000003</v>
      </c>
      <c r="AB138" s="72">
        <v>8.2278734399999998E-2</v>
      </c>
      <c r="AC138" s="72">
        <v>1.2710387265</v>
      </c>
      <c r="AD138" s="72">
        <v>1.5945196599999999E-2</v>
      </c>
      <c r="AE138" s="72">
        <v>9860.7133073000005</v>
      </c>
      <c r="AF138" s="72">
        <v>7081.2182398000004</v>
      </c>
      <c r="AG138" s="72">
        <v>1271.8507987999999</v>
      </c>
      <c r="AH138" s="72">
        <v>1418.2591239999999</v>
      </c>
      <c r="AI138" s="72">
        <v>27.031899014</v>
      </c>
      <c r="AJ138" s="72">
        <v>53.357751901999997</v>
      </c>
      <c r="AK138" s="72">
        <v>8.9954937188000006</v>
      </c>
      <c r="AL138" s="72">
        <v>98.615666982999997</v>
      </c>
      <c r="AM138" s="72">
        <v>53.705520429000003</v>
      </c>
      <c r="AN138" s="72">
        <v>39.334032166999997</v>
      </c>
      <c r="AO138" s="72">
        <v>0</v>
      </c>
      <c r="AP138" s="72">
        <v>5.5761143864999996</v>
      </c>
      <c r="AQ138" s="72">
        <v>0</v>
      </c>
      <c r="AR138" s="72">
        <v>0</v>
      </c>
      <c r="AS138" s="72">
        <v>0</v>
      </c>
      <c r="AT138" s="72">
        <v>122.6425115</v>
      </c>
      <c r="AU138" s="72">
        <v>7.1313731757000003</v>
      </c>
      <c r="AV138" s="72">
        <v>0.42898301430000002</v>
      </c>
      <c r="AW138" s="72">
        <v>0.43707230520000001</v>
      </c>
      <c r="AX138" s="72">
        <v>3.0126605000000001E-2</v>
      </c>
      <c r="AY138" s="72">
        <v>3.4299168599999999E-2</v>
      </c>
      <c r="AZ138" s="72">
        <v>0</v>
      </c>
      <c r="BA138" s="72">
        <v>0</v>
      </c>
      <c r="BB138" s="72">
        <v>0</v>
      </c>
      <c r="BC138" s="72">
        <v>0</v>
      </c>
      <c r="BD138" s="72">
        <v>0</v>
      </c>
      <c r="BE138" s="72">
        <v>0.1116431802</v>
      </c>
      <c r="BF138" s="72">
        <v>4.2202834500000001E-2</v>
      </c>
      <c r="BG138" s="72">
        <v>0</v>
      </c>
      <c r="BH138" s="72">
        <v>7.8058243599999994E-2</v>
      </c>
      <c r="BI138" s="72">
        <v>0.11468289969999999</v>
      </c>
      <c r="BJ138" s="72">
        <v>0.73867321500000005</v>
      </c>
      <c r="BK138" s="72">
        <v>0.33560057319999997</v>
      </c>
      <c r="BL138" s="72">
        <v>112.97707886000001</v>
      </c>
      <c r="BM138" s="72">
        <v>0.18271742599999999</v>
      </c>
      <c r="BN138" s="72">
        <v>852.50705764999998</v>
      </c>
      <c r="BO138" s="72">
        <v>83.137082848000006</v>
      </c>
      <c r="BP138" s="72">
        <v>41.007389885999999</v>
      </c>
      <c r="BQ138" s="72">
        <v>375.47102899999999</v>
      </c>
      <c r="BR138" s="72">
        <v>37.167770820999998</v>
      </c>
      <c r="BS138" s="72">
        <v>0.27520763129999998</v>
      </c>
      <c r="BT138" s="72">
        <v>24.972947101999999</v>
      </c>
      <c r="BU138" s="72">
        <v>105.75351654000001</v>
      </c>
      <c r="BV138" s="72">
        <v>29.303776354</v>
      </c>
      <c r="BW138" s="72">
        <v>4.3668376804999998</v>
      </c>
      <c r="BX138" s="72">
        <v>22.076709356999999</v>
      </c>
      <c r="BY138" s="72">
        <v>0</v>
      </c>
      <c r="BZ138" s="72">
        <v>0</v>
      </c>
      <c r="CA138" s="72">
        <v>104.09438303</v>
      </c>
      <c r="CB138" s="72">
        <v>0</v>
      </c>
      <c r="CC138" s="72">
        <v>5.2484376520999998</v>
      </c>
      <c r="CD138" s="72">
        <v>0.19128995239999999</v>
      </c>
      <c r="CE138" s="72">
        <v>5.6449376999999998E-3</v>
      </c>
      <c r="CF138" s="72">
        <v>0</v>
      </c>
      <c r="CG138" s="72">
        <v>12.01589411</v>
      </c>
      <c r="CH138" s="72">
        <v>0</v>
      </c>
      <c r="CI138" s="72">
        <v>0</v>
      </c>
      <c r="CJ138" s="72">
        <v>1.7496994214999999</v>
      </c>
      <c r="CK138" s="72">
        <v>0</v>
      </c>
      <c r="CL138" s="72">
        <v>5.6694413249000002</v>
      </c>
      <c r="CM138" s="72">
        <v>30.131247466000001</v>
      </c>
      <c r="CN138" s="72">
        <v>15.933117463</v>
      </c>
      <c r="CO138" s="72">
        <v>10.811418912000001</v>
      </c>
      <c r="CP138" s="72">
        <v>3.386711091</v>
      </c>
      <c r="CQ138" s="72">
        <v>322.19452898999998</v>
      </c>
      <c r="CR138" s="72">
        <v>250.59162562</v>
      </c>
      <c r="CS138" s="72">
        <v>1.5040673000000001E-3</v>
      </c>
      <c r="CT138" s="72">
        <v>14.246018989</v>
      </c>
      <c r="CU138" s="72">
        <v>56.703220403000003</v>
      </c>
      <c r="CV138" s="72">
        <v>0.65215990430000004</v>
      </c>
      <c r="CW138" s="72">
        <v>4680.7131797000002</v>
      </c>
      <c r="CX138" s="72">
        <v>259.41554623000002</v>
      </c>
      <c r="CY138" s="72">
        <v>793.21600307000006</v>
      </c>
      <c r="CZ138" s="72">
        <v>945.75637563999999</v>
      </c>
      <c r="DA138" s="72">
        <v>679.10359960999995</v>
      </c>
      <c r="DB138" s="72">
        <v>58.017973724000001</v>
      </c>
      <c r="DC138" s="72">
        <v>849.65936911999995</v>
      </c>
      <c r="DD138" s="72">
        <v>509.86308958000001</v>
      </c>
      <c r="DE138" s="72">
        <v>426.11269799000002</v>
      </c>
      <c r="DF138" s="72">
        <v>74.016156457999998</v>
      </c>
      <c r="DG138" s="72">
        <v>56.044277657000002</v>
      </c>
      <c r="DH138" s="72">
        <v>29.508090629000002</v>
      </c>
      <c r="DI138" s="72">
        <v>804.78624749000005</v>
      </c>
      <c r="DJ138" s="72">
        <v>111.86351757</v>
      </c>
      <c r="DK138" s="72">
        <v>692.92272992000005</v>
      </c>
    </row>
    <row r="139" spans="2:115" x14ac:dyDescent="0.3">
      <c r="H139" s="27" t="s">
        <v>595</v>
      </c>
      <c r="I139" s="39" t="s">
        <v>596</v>
      </c>
      <c r="J139" s="39" t="s">
        <v>436</v>
      </c>
      <c r="K139" s="75">
        <v>5067</v>
      </c>
      <c r="L139" s="75">
        <v>283.3911458</v>
      </c>
      <c r="M139" s="75" t="s">
        <v>436</v>
      </c>
      <c r="N139" s="75">
        <v>5.7300836197000002</v>
      </c>
      <c r="O139" s="75">
        <v>0.48292074210000002</v>
      </c>
      <c r="P139" s="75">
        <v>0.77333955750000005</v>
      </c>
      <c r="Q139" s="75">
        <v>0</v>
      </c>
      <c r="R139" s="75">
        <v>0</v>
      </c>
      <c r="S139" s="75">
        <v>3.1016933047999999</v>
      </c>
      <c r="T139" s="75">
        <v>1.41848475E-2</v>
      </c>
      <c r="U139" s="75">
        <v>0.1331605304</v>
      </c>
      <c r="V139" s="75">
        <v>0.25877408600000001</v>
      </c>
      <c r="W139" s="75">
        <v>0</v>
      </c>
      <c r="X139" s="75">
        <v>5.5912813700000001E-2</v>
      </c>
      <c r="Y139" s="75">
        <v>4.0403438E-2</v>
      </c>
      <c r="Z139" s="75">
        <v>0.54624782640000002</v>
      </c>
      <c r="AA139" s="75">
        <v>0.3177552542</v>
      </c>
      <c r="AB139" s="75">
        <v>0</v>
      </c>
      <c r="AC139" s="75">
        <v>4.0051803999999998E-3</v>
      </c>
      <c r="AD139" s="75">
        <v>1.6860388E-3</v>
      </c>
      <c r="AE139" s="75">
        <v>75.665920979000006</v>
      </c>
      <c r="AF139" s="75">
        <v>33.209348335000001</v>
      </c>
      <c r="AG139" s="75">
        <v>25.027009787000001</v>
      </c>
      <c r="AH139" s="75">
        <v>16.780294489999999</v>
      </c>
      <c r="AI139" s="75">
        <v>8.3818474500000004E-2</v>
      </c>
      <c r="AJ139" s="75">
        <v>0.54675727669999996</v>
      </c>
      <c r="AK139" s="75">
        <v>1.8692615499999999E-2</v>
      </c>
      <c r="AL139" s="75">
        <v>4.3954471114000002</v>
      </c>
      <c r="AM139" s="75">
        <v>0.90261449039999997</v>
      </c>
      <c r="AN139" s="75">
        <v>2.68289414E-2</v>
      </c>
      <c r="AO139" s="75">
        <v>0</v>
      </c>
      <c r="AP139" s="75">
        <v>0.19611686049999999</v>
      </c>
      <c r="AQ139" s="75">
        <v>0</v>
      </c>
      <c r="AR139" s="75">
        <v>0</v>
      </c>
      <c r="AS139" s="75">
        <v>3.2698868190999999</v>
      </c>
      <c r="AT139" s="75">
        <v>12.440631107</v>
      </c>
      <c r="AU139" s="75">
        <v>2.2706555905000001</v>
      </c>
      <c r="AV139" s="75">
        <v>0.58022338019999997</v>
      </c>
      <c r="AW139" s="75">
        <v>0.1010703749</v>
      </c>
      <c r="AX139" s="75">
        <v>0.32496782359999998</v>
      </c>
      <c r="AY139" s="75">
        <v>0.70339180940000001</v>
      </c>
      <c r="AZ139" s="75">
        <v>0</v>
      </c>
      <c r="BA139" s="75">
        <v>0.27859808920000001</v>
      </c>
      <c r="BB139" s="75">
        <v>6.9556771999999996E-3</v>
      </c>
      <c r="BC139" s="75">
        <v>2.0886241400000002E-2</v>
      </c>
      <c r="BD139" s="75">
        <v>0.80655538370000002</v>
      </c>
      <c r="BE139" s="75">
        <v>0</v>
      </c>
      <c r="BF139" s="75">
        <v>2.0763692E-2</v>
      </c>
      <c r="BG139" s="75">
        <v>0</v>
      </c>
      <c r="BH139" s="75">
        <v>2.3947292E-3</v>
      </c>
      <c r="BI139" s="75">
        <v>0.63126448199999996</v>
      </c>
      <c r="BJ139" s="75">
        <v>1.6639896156</v>
      </c>
      <c r="BK139" s="75">
        <v>0.19205914460000001</v>
      </c>
      <c r="BL139" s="75">
        <v>4.6014103050999999</v>
      </c>
      <c r="BM139" s="75">
        <v>0.23544476880000001</v>
      </c>
      <c r="BN139" s="75">
        <v>90.521559863999997</v>
      </c>
      <c r="BO139" s="75">
        <v>5.4846706074</v>
      </c>
      <c r="BP139" s="75">
        <v>1.0963080972000001</v>
      </c>
      <c r="BQ139" s="75">
        <v>17.274468364000001</v>
      </c>
      <c r="BR139" s="75">
        <v>15.900504549000001</v>
      </c>
      <c r="BS139" s="75">
        <v>0.17537062110000001</v>
      </c>
      <c r="BT139" s="75">
        <v>0.1548197378</v>
      </c>
      <c r="BU139" s="75">
        <v>23.429329317000001</v>
      </c>
      <c r="BV139" s="75">
        <v>1.2549127643</v>
      </c>
      <c r="BW139" s="75">
        <v>4.8476943828000003</v>
      </c>
      <c r="BX139" s="75">
        <v>11.041537678999999</v>
      </c>
      <c r="BY139" s="75">
        <v>8.4368449999999999E-4</v>
      </c>
      <c r="BZ139" s="75">
        <v>0.32033354349999998</v>
      </c>
      <c r="CA139" s="75">
        <v>1.947662725</v>
      </c>
      <c r="CB139" s="75">
        <v>0</v>
      </c>
      <c r="CC139" s="75">
        <v>1.288009E-2</v>
      </c>
      <c r="CD139" s="75">
        <v>7.7792926400000004E-2</v>
      </c>
      <c r="CE139" s="75">
        <v>1.1031114219</v>
      </c>
      <c r="CF139" s="75">
        <v>0</v>
      </c>
      <c r="CG139" s="75">
        <v>1.5316338385999999</v>
      </c>
      <c r="CH139" s="75">
        <v>8.6443956299999999E-2</v>
      </c>
      <c r="CI139" s="75">
        <v>1.1296735979999999</v>
      </c>
      <c r="CJ139" s="75">
        <v>3.4887804216</v>
      </c>
      <c r="CK139" s="75">
        <v>0</v>
      </c>
      <c r="CL139" s="75">
        <v>0.1627875396</v>
      </c>
      <c r="CM139" s="75">
        <v>0.65136030150000002</v>
      </c>
      <c r="CN139" s="75">
        <v>0.1588679221</v>
      </c>
      <c r="CO139" s="75">
        <v>0.39210318119999998</v>
      </c>
      <c r="CP139" s="75">
        <v>0.1003891982</v>
      </c>
      <c r="CQ139" s="75">
        <v>7.3867025634000001</v>
      </c>
      <c r="CR139" s="75">
        <v>6.0099369153</v>
      </c>
      <c r="CS139" s="75">
        <v>1.7738099999999999E-5</v>
      </c>
      <c r="CT139" s="75">
        <v>0.36621168749999999</v>
      </c>
      <c r="CU139" s="75">
        <v>0.99941041959999999</v>
      </c>
      <c r="CV139" s="75">
        <v>1.11258029E-2</v>
      </c>
      <c r="CW139" s="75">
        <v>86.599440251000004</v>
      </c>
      <c r="CX139" s="75">
        <v>1.145748824</v>
      </c>
      <c r="CY139" s="75">
        <v>9.0410651768000001</v>
      </c>
      <c r="CZ139" s="75">
        <v>17.688909803000001</v>
      </c>
      <c r="DA139" s="75">
        <v>13.939766989000001</v>
      </c>
      <c r="DB139" s="75">
        <v>4.8999177363999999</v>
      </c>
      <c r="DC139" s="75">
        <v>17.011270479</v>
      </c>
      <c r="DD139" s="75">
        <v>9.7578782883000006</v>
      </c>
      <c r="DE139" s="75">
        <v>6.7463856667000002</v>
      </c>
      <c r="DF139" s="75">
        <v>4.0680656755999998</v>
      </c>
      <c r="DG139" s="75">
        <v>1.6351949597</v>
      </c>
      <c r="DH139" s="75">
        <v>0.6652366529</v>
      </c>
      <c r="DI139" s="75">
        <v>20.024393380999999</v>
      </c>
      <c r="DJ139" s="75">
        <v>3.1099555403000001</v>
      </c>
      <c r="DK139" s="75">
        <v>16.914437840000002</v>
      </c>
    </row>
    <row r="140" spans="2:115" x14ac:dyDescent="0.3">
      <c r="H140" s="28" t="s">
        <v>597</v>
      </c>
      <c r="I140" s="37" t="s">
        <v>598</v>
      </c>
      <c r="J140" s="37">
        <v>157</v>
      </c>
      <c r="K140" s="72">
        <v>4552</v>
      </c>
      <c r="L140" s="72">
        <v>9395.6695368000001</v>
      </c>
      <c r="M140" s="72">
        <v>29.264457440000001</v>
      </c>
      <c r="N140" s="72">
        <v>418.31415499000002</v>
      </c>
      <c r="O140" s="72">
        <v>7.6046702779000004</v>
      </c>
      <c r="P140" s="72">
        <v>52.086471838000001</v>
      </c>
      <c r="Q140" s="72">
        <v>0.14320551209999999</v>
      </c>
      <c r="R140" s="72">
        <v>4.30958205E-2</v>
      </c>
      <c r="S140" s="72">
        <v>136.62616836000001</v>
      </c>
      <c r="T140" s="72">
        <v>8.2329654399999994E-2</v>
      </c>
      <c r="U140" s="72">
        <v>6.0424553327000003</v>
      </c>
      <c r="V140" s="72">
        <v>76.366289578999996</v>
      </c>
      <c r="W140" s="72">
        <v>1.6272179496000001</v>
      </c>
      <c r="X140" s="72">
        <v>25.285074216999998</v>
      </c>
      <c r="Y140" s="72">
        <v>2.4482734395999999</v>
      </c>
      <c r="Z140" s="72">
        <v>96.397135086999995</v>
      </c>
      <c r="AA140" s="72">
        <v>12.287071719</v>
      </c>
      <c r="AB140" s="72">
        <v>0</v>
      </c>
      <c r="AC140" s="72">
        <v>1.2746961966000001</v>
      </c>
      <c r="AD140" s="72">
        <v>0</v>
      </c>
      <c r="AE140" s="72">
        <v>3431.3689746</v>
      </c>
      <c r="AF140" s="72">
        <v>1985.5182050999999</v>
      </c>
      <c r="AG140" s="72">
        <v>596.07489628999997</v>
      </c>
      <c r="AH140" s="72">
        <v>790.03226611000002</v>
      </c>
      <c r="AI140" s="72">
        <v>11.004308752</v>
      </c>
      <c r="AJ140" s="72">
        <v>46.835621529999997</v>
      </c>
      <c r="AK140" s="72">
        <v>1.9036767988000001</v>
      </c>
      <c r="AL140" s="72">
        <v>61.160119041999998</v>
      </c>
      <c r="AM140" s="72">
        <v>31.683356695000001</v>
      </c>
      <c r="AN140" s="72">
        <v>8.0068880755999992</v>
      </c>
      <c r="AO140" s="72">
        <v>0</v>
      </c>
      <c r="AP140" s="72">
        <v>4.2813056172000001</v>
      </c>
      <c r="AQ140" s="72">
        <v>0</v>
      </c>
      <c r="AR140" s="72">
        <v>0</v>
      </c>
      <c r="AS140" s="72">
        <v>17.188568654000001</v>
      </c>
      <c r="AT140" s="72">
        <v>307.17217111000002</v>
      </c>
      <c r="AU140" s="72">
        <v>45.805550033999999</v>
      </c>
      <c r="AV140" s="72">
        <v>11.388202134</v>
      </c>
      <c r="AW140" s="72">
        <v>1.4813025949</v>
      </c>
      <c r="AX140" s="72">
        <v>1.0865712699000001</v>
      </c>
      <c r="AY140" s="72">
        <v>3.4403218466999999</v>
      </c>
      <c r="AZ140" s="72">
        <v>0</v>
      </c>
      <c r="BA140" s="72">
        <v>37.96009471</v>
      </c>
      <c r="BB140" s="72">
        <v>0</v>
      </c>
      <c r="BC140" s="72">
        <v>0</v>
      </c>
      <c r="BD140" s="72">
        <v>1.2273780000000001</v>
      </c>
      <c r="BE140" s="72">
        <v>0.5823145005</v>
      </c>
      <c r="BF140" s="72">
        <v>1.1025479035000001</v>
      </c>
      <c r="BG140" s="72">
        <v>0</v>
      </c>
      <c r="BH140" s="72">
        <v>0.43180257319999998</v>
      </c>
      <c r="BI140" s="72">
        <v>8.5212424731999992</v>
      </c>
      <c r="BJ140" s="72">
        <v>55.73439235</v>
      </c>
      <c r="BK140" s="72">
        <v>11.123175344</v>
      </c>
      <c r="BL140" s="72">
        <v>126.6052844</v>
      </c>
      <c r="BM140" s="72">
        <v>0.68199097750000004</v>
      </c>
      <c r="BN140" s="72">
        <v>1926.7885681</v>
      </c>
      <c r="BO140" s="72">
        <v>142.93963901000001</v>
      </c>
      <c r="BP140" s="72">
        <v>35.158170515999998</v>
      </c>
      <c r="BQ140" s="72">
        <v>509.54325626999997</v>
      </c>
      <c r="BR140" s="72">
        <v>263.50485634</v>
      </c>
      <c r="BS140" s="72">
        <v>1.9094242078999999</v>
      </c>
      <c r="BT140" s="72">
        <v>11.797302748</v>
      </c>
      <c r="BU140" s="72">
        <v>551.06611211999996</v>
      </c>
      <c r="BV140" s="72">
        <v>49.026488178999998</v>
      </c>
      <c r="BW140" s="72">
        <v>45.808400503999998</v>
      </c>
      <c r="BX140" s="72">
        <v>97.109203557000001</v>
      </c>
      <c r="BY140" s="72">
        <v>0</v>
      </c>
      <c r="BZ140" s="72">
        <v>7.5468938516000001</v>
      </c>
      <c r="CA140" s="72">
        <v>66.082467571999999</v>
      </c>
      <c r="CB140" s="72">
        <v>1.8504847267</v>
      </c>
      <c r="CC140" s="72">
        <v>22.175872932000001</v>
      </c>
      <c r="CD140" s="72">
        <v>0.48464461819999999</v>
      </c>
      <c r="CE140" s="72">
        <v>9.1561808867999996</v>
      </c>
      <c r="CF140" s="72">
        <v>0</v>
      </c>
      <c r="CG140" s="72">
        <v>67.907667109000002</v>
      </c>
      <c r="CH140" s="72">
        <v>0</v>
      </c>
      <c r="CI140" s="72">
        <v>5.5472539261999998</v>
      </c>
      <c r="CJ140" s="72">
        <v>36.39728882</v>
      </c>
      <c r="CK140" s="72">
        <v>0</v>
      </c>
      <c r="CL140" s="72">
        <v>1.7769602229999999</v>
      </c>
      <c r="CM140" s="72">
        <v>37.489798549</v>
      </c>
      <c r="CN140" s="72">
        <v>28.214873336</v>
      </c>
      <c r="CO140" s="72">
        <v>0.83365419269999996</v>
      </c>
      <c r="CP140" s="72">
        <v>8.4412710204000003</v>
      </c>
      <c r="CQ140" s="72">
        <v>185.62018535000001</v>
      </c>
      <c r="CR140" s="72">
        <v>139.89025823</v>
      </c>
      <c r="CS140" s="72">
        <v>2.1503749999999999E-4</v>
      </c>
      <c r="CT140" s="72">
        <v>14.499294493000001</v>
      </c>
      <c r="CU140" s="72">
        <v>30.898895044</v>
      </c>
      <c r="CV140" s="72">
        <v>0.33152254479999999</v>
      </c>
      <c r="CW140" s="72">
        <v>3027.7555650999998</v>
      </c>
      <c r="CX140" s="72">
        <v>139.00137631999999</v>
      </c>
      <c r="CY140" s="72">
        <v>529.97058206999998</v>
      </c>
      <c r="CZ140" s="72">
        <v>654.80452448000005</v>
      </c>
      <c r="DA140" s="72">
        <v>452.26486047999998</v>
      </c>
      <c r="DB140" s="72">
        <v>72.648432053999997</v>
      </c>
      <c r="DC140" s="72">
        <v>525.17584405000002</v>
      </c>
      <c r="DD140" s="72">
        <v>301.02917774000002</v>
      </c>
      <c r="DE140" s="72">
        <v>232.51162875</v>
      </c>
      <c r="DF140" s="72">
        <v>50.384825190000001</v>
      </c>
      <c r="DG140" s="72">
        <v>30.557687124000001</v>
      </c>
      <c r="DH140" s="72">
        <v>39.406626793000001</v>
      </c>
      <c r="DI140" s="72">
        <v>640.50231011000005</v>
      </c>
      <c r="DJ140" s="72">
        <v>87.879409745999993</v>
      </c>
      <c r="DK140" s="72">
        <v>552.62290037000002</v>
      </c>
    </row>
    <row r="141" spans="2:115" x14ac:dyDescent="0.3">
      <c r="H141" s="27" t="s">
        <v>599</v>
      </c>
      <c r="I141" s="39" t="s">
        <v>600</v>
      </c>
      <c r="J141" s="39">
        <v>57</v>
      </c>
      <c r="K141" s="75">
        <v>1819</v>
      </c>
      <c r="L141" s="75">
        <v>14913.276669999999</v>
      </c>
      <c r="M141" s="75">
        <v>45.208791208999997</v>
      </c>
      <c r="N141" s="75">
        <v>991.75668498000005</v>
      </c>
      <c r="O141" s="75">
        <v>1.3457765391000001</v>
      </c>
      <c r="P141" s="75">
        <v>140.08971790000001</v>
      </c>
      <c r="Q141" s="75">
        <v>0.34593601239999999</v>
      </c>
      <c r="R141" s="75">
        <v>0.4682771007</v>
      </c>
      <c r="S141" s="75">
        <v>232.58736178999999</v>
      </c>
      <c r="T141" s="75">
        <v>0</v>
      </c>
      <c r="U141" s="75">
        <v>7.0134559428000003</v>
      </c>
      <c r="V141" s="75">
        <v>159.05157568999999</v>
      </c>
      <c r="W141" s="75">
        <v>0.23590249660000001</v>
      </c>
      <c r="X141" s="75">
        <v>14.556109405000001</v>
      </c>
      <c r="Y141" s="75">
        <v>0.15526190549999999</v>
      </c>
      <c r="Z141" s="75">
        <v>432.02745866999999</v>
      </c>
      <c r="AA141" s="75">
        <v>3.8115579931000001</v>
      </c>
      <c r="AB141" s="75">
        <v>0</v>
      </c>
      <c r="AC141" s="75">
        <v>5.3596234499999999E-2</v>
      </c>
      <c r="AD141" s="75">
        <v>1.46973047E-2</v>
      </c>
      <c r="AE141" s="75">
        <v>5837.6348742</v>
      </c>
      <c r="AF141" s="75">
        <v>3646.9493760999999</v>
      </c>
      <c r="AG141" s="75">
        <v>1088.3064641000001</v>
      </c>
      <c r="AH141" s="75">
        <v>1017.6245265</v>
      </c>
      <c r="AI141" s="75">
        <v>12.24182493</v>
      </c>
      <c r="AJ141" s="75">
        <v>69.556652908000004</v>
      </c>
      <c r="AK141" s="75">
        <v>2.9560296453000001</v>
      </c>
      <c r="AL141" s="75">
        <v>120.10343776000001</v>
      </c>
      <c r="AM141" s="75">
        <v>39.069298779999997</v>
      </c>
      <c r="AN141" s="75">
        <v>48.797738611</v>
      </c>
      <c r="AO141" s="75">
        <v>0</v>
      </c>
      <c r="AP141" s="75">
        <v>17.340929331000002</v>
      </c>
      <c r="AQ141" s="75">
        <v>0</v>
      </c>
      <c r="AR141" s="75">
        <v>0</v>
      </c>
      <c r="AS141" s="75">
        <v>14.895471038</v>
      </c>
      <c r="AT141" s="75">
        <v>335.07689034999999</v>
      </c>
      <c r="AU141" s="75">
        <v>39.834895693999997</v>
      </c>
      <c r="AV141" s="75">
        <v>48.822650619999997</v>
      </c>
      <c r="AW141" s="75">
        <v>0</v>
      </c>
      <c r="AX141" s="75">
        <v>2.1665867141000001</v>
      </c>
      <c r="AY141" s="75">
        <v>15.163385493</v>
      </c>
      <c r="AZ141" s="75">
        <v>0</v>
      </c>
      <c r="BA141" s="75">
        <v>0</v>
      </c>
      <c r="BB141" s="75">
        <v>0</v>
      </c>
      <c r="BC141" s="75">
        <v>49.583021000999999</v>
      </c>
      <c r="BD141" s="75">
        <v>0.89644249379999996</v>
      </c>
      <c r="BE141" s="75">
        <v>0.54299090350000001</v>
      </c>
      <c r="BF141" s="75">
        <v>0</v>
      </c>
      <c r="BG141" s="75">
        <v>0</v>
      </c>
      <c r="BH141" s="75">
        <v>0</v>
      </c>
      <c r="BI141" s="75">
        <v>8.7139108949999997</v>
      </c>
      <c r="BJ141" s="75">
        <v>24.720732122000001</v>
      </c>
      <c r="BK141" s="75">
        <v>0.4300697644</v>
      </c>
      <c r="BL141" s="75">
        <v>142.76778788999999</v>
      </c>
      <c r="BM141" s="75">
        <v>1.4344167584</v>
      </c>
      <c r="BN141" s="75">
        <v>2827.2624718000002</v>
      </c>
      <c r="BO141" s="75">
        <v>126.92225514</v>
      </c>
      <c r="BP141" s="75">
        <v>32.334985138</v>
      </c>
      <c r="BQ141" s="75">
        <v>721.16595648999999</v>
      </c>
      <c r="BR141" s="75">
        <v>757.45022957000003</v>
      </c>
      <c r="BS141" s="75">
        <v>0</v>
      </c>
      <c r="BT141" s="75">
        <v>32.071282607999997</v>
      </c>
      <c r="BU141" s="75">
        <v>914.73274451999998</v>
      </c>
      <c r="BV141" s="75">
        <v>7.2539213985000002</v>
      </c>
      <c r="BW141" s="75">
        <v>32.44464893</v>
      </c>
      <c r="BX141" s="75">
        <v>59.333367762999998</v>
      </c>
      <c r="BY141" s="75">
        <v>0</v>
      </c>
      <c r="BZ141" s="75">
        <v>0.16767172799999999</v>
      </c>
      <c r="CA141" s="75">
        <v>96.169295000999995</v>
      </c>
      <c r="CB141" s="75">
        <v>0</v>
      </c>
      <c r="CC141" s="75">
        <v>2.6073481654999999</v>
      </c>
      <c r="CD141" s="75">
        <v>0</v>
      </c>
      <c r="CE141" s="75">
        <v>0</v>
      </c>
      <c r="CF141" s="75">
        <v>0</v>
      </c>
      <c r="CG141" s="75">
        <v>17.190309831</v>
      </c>
      <c r="CH141" s="75">
        <v>0</v>
      </c>
      <c r="CI141" s="75">
        <v>5.6306883413</v>
      </c>
      <c r="CJ141" s="75">
        <v>21.402775784999999</v>
      </c>
      <c r="CK141" s="75">
        <v>0</v>
      </c>
      <c r="CL141" s="75">
        <v>0.38499143650000001</v>
      </c>
      <c r="CM141" s="75">
        <v>10.283410400999999</v>
      </c>
      <c r="CN141" s="75">
        <v>2.9108066419999998</v>
      </c>
      <c r="CO141" s="75">
        <v>1.3183341285000001</v>
      </c>
      <c r="CP141" s="75">
        <v>6.0542696307000003</v>
      </c>
      <c r="CQ141" s="75">
        <v>254.755731</v>
      </c>
      <c r="CR141" s="75">
        <v>168.98685409999999</v>
      </c>
      <c r="CS141" s="75">
        <v>2.2660117999999999E-3</v>
      </c>
      <c r="CT141" s="75">
        <v>40.233534884000001</v>
      </c>
      <c r="CU141" s="75">
        <v>44.324302035999999</v>
      </c>
      <c r="CV141" s="75">
        <v>1.2087739663999999</v>
      </c>
      <c r="CW141" s="75">
        <v>4536.4031691</v>
      </c>
      <c r="CX141" s="75">
        <v>216.53434924000001</v>
      </c>
      <c r="CY141" s="75">
        <v>831.48619786999996</v>
      </c>
      <c r="CZ141" s="75">
        <v>874.48497975999999</v>
      </c>
      <c r="DA141" s="75">
        <v>625.54267068000001</v>
      </c>
      <c r="DB141" s="75">
        <v>86.651632086999996</v>
      </c>
      <c r="DC141" s="75">
        <v>869.34151148000001</v>
      </c>
      <c r="DD141" s="75">
        <v>528.98882065999999</v>
      </c>
      <c r="DE141" s="75">
        <v>292.95073391</v>
      </c>
      <c r="DF141" s="75">
        <v>90.232298513000003</v>
      </c>
      <c r="DG141" s="75">
        <v>63.767328571</v>
      </c>
      <c r="DH141" s="75">
        <v>56.422646325000002</v>
      </c>
      <c r="DI141" s="75">
        <v>948.33530369000005</v>
      </c>
      <c r="DJ141" s="75">
        <v>149.69485662</v>
      </c>
      <c r="DK141" s="75">
        <v>798.64044707000005</v>
      </c>
    </row>
    <row r="142" spans="2:115" x14ac:dyDescent="0.3">
      <c r="H142" s="28" t="s">
        <v>601</v>
      </c>
      <c r="I142" s="37" t="s">
        <v>602</v>
      </c>
      <c r="J142" s="37" t="s">
        <v>436</v>
      </c>
      <c r="K142" s="72">
        <v>264</v>
      </c>
      <c r="L142" s="72">
        <v>268.23004741</v>
      </c>
      <c r="M142" s="72" t="s">
        <v>436</v>
      </c>
      <c r="N142" s="72">
        <v>3.1399616279</v>
      </c>
      <c r="O142" s="72">
        <v>6.2389580999999998E-3</v>
      </c>
      <c r="P142" s="72">
        <v>0.40787663549999997</v>
      </c>
      <c r="Q142" s="72">
        <v>0</v>
      </c>
      <c r="R142" s="72">
        <v>0</v>
      </c>
      <c r="S142" s="72">
        <v>2.1762693965</v>
      </c>
      <c r="T142" s="72">
        <v>0</v>
      </c>
      <c r="U142" s="72">
        <v>4.5299717199999999E-2</v>
      </c>
      <c r="V142" s="72">
        <v>0.14116586189999999</v>
      </c>
      <c r="W142" s="72">
        <v>0</v>
      </c>
      <c r="X142" s="72">
        <v>0.1428207796</v>
      </c>
      <c r="Y142" s="72">
        <v>4.3367071000000003E-6</v>
      </c>
      <c r="Z142" s="72">
        <v>0.2145058577</v>
      </c>
      <c r="AA142" s="72">
        <v>5.7800845999999998E-3</v>
      </c>
      <c r="AB142" s="72">
        <v>0</v>
      </c>
      <c r="AC142" s="72">
        <v>0</v>
      </c>
      <c r="AD142" s="72">
        <v>0</v>
      </c>
      <c r="AE142" s="72">
        <v>78.273420482999995</v>
      </c>
      <c r="AF142" s="72">
        <v>43.660889984000001</v>
      </c>
      <c r="AG142" s="72">
        <v>16.447874518999999</v>
      </c>
      <c r="AH142" s="72">
        <v>17.640577122</v>
      </c>
      <c r="AI142" s="72">
        <v>8.5144822199999998E-2</v>
      </c>
      <c r="AJ142" s="72">
        <v>0.42915197589999998</v>
      </c>
      <c r="AK142" s="72">
        <v>9.7820600000000004E-3</v>
      </c>
      <c r="AL142" s="72">
        <v>1.4451264063</v>
      </c>
      <c r="AM142" s="72">
        <v>1.2400645073000001</v>
      </c>
      <c r="AN142" s="72">
        <v>4.8218559100000002E-2</v>
      </c>
      <c r="AO142" s="72">
        <v>0</v>
      </c>
      <c r="AP142" s="72">
        <v>0.15684333989999999</v>
      </c>
      <c r="AQ142" s="72">
        <v>0</v>
      </c>
      <c r="AR142" s="72">
        <v>0</v>
      </c>
      <c r="AS142" s="72">
        <v>0</v>
      </c>
      <c r="AT142" s="72">
        <v>8.0177336595999993</v>
      </c>
      <c r="AU142" s="72">
        <v>2.4587614291</v>
      </c>
      <c r="AV142" s="72">
        <v>0.2616466939</v>
      </c>
      <c r="AW142" s="72">
        <v>0</v>
      </c>
      <c r="AX142" s="72">
        <v>9.5726130199999995E-2</v>
      </c>
      <c r="AY142" s="72">
        <v>0.1079346695</v>
      </c>
      <c r="AZ142" s="72">
        <v>0</v>
      </c>
      <c r="BA142" s="72">
        <v>0</v>
      </c>
      <c r="BB142" s="72">
        <v>0</v>
      </c>
      <c r="BC142" s="72">
        <v>0.55200955110000005</v>
      </c>
      <c r="BD142" s="72">
        <v>0</v>
      </c>
      <c r="BE142" s="72">
        <v>0</v>
      </c>
      <c r="BF142" s="72">
        <v>0.17109839809999999</v>
      </c>
      <c r="BG142" s="72">
        <v>0</v>
      </c>
      <c r="BH142" s="72">
        <v>0</v>
      </c>
      <c r="BI142" s="72">
        <v>0.36923031649999999</v>
      </c>
      <c r="BJ142" s="72">
        <v>9.9515029300000002E-2</v>
      </c>
      <c r="BK142" s="72">
        <v>0.31087186500000002</v>
      </c>
      <c r="BL142" s="72">
        <v>3.3696453903000001</v>
      </c>
      <c r="BM142" s="72">
        <v>0.22129418649999999</v>
      </c>
      <c r="BN142" s="72">
        <v>90.073147273000004</v>
      </c>
      <c r="BO142" s="72">
        <v>10.410450406000001</v>
      </c>
      <c r="BP142" s="72">
        <v>1.1804179584000001</v>
      </c>
      <c r="BQ142" s="72">
        <v>22.606646695999999</v>
      </c>
      <c r="BR142" s="72">
        <v>8.6563648542999996</v>
      </c>
      <c r="BS142" s="72">
        <v>0</v>
      </c>
      <c r="BT142" s="72">
        <v>0.92537099779999998</v>
      </c>
      <c r="BU142" s="72">
        <v>28.094029092</v>
      </c>
      <c r="BV142" s="72">
        <v>2.5211817772999998</v>
      </c>
      <c r="BW142" s="72">
        <v>1.8644503800000001</v>
      </c>
      <c r="BX142" s="72">
        <v>4.3752855677999998</v>
      </c>
      <c r="BY142" s="72">
        <v>0</v>
      </c>
      <c r="BZ142" s="72">
        <v>0</v>
      </c>
      <c r="CA142" s="72">
        <v>3.4220053840000002</v>
      </c>
      <c r="CB142" s="72">
        <v>0</v>
      </c>
      <c r="CC142" s="72">
        <v>0</v>
      </c>
      <c r="CD142" s="72">
        <v>0</v>
      </c>
      <c r="CE142" s="72">
        <v>1.1937047554</v>
      </c>
      <c r="CF142" s="72">
        <v>0</v>
      </c>
      <c r="CG142" s="72">
        <v>0.84710695729999996</v>
      </c>
      <c r="CH142" s="72">
        <v>0</v>
      </c>
      <c r="CI142" s="72">
        <v>0</v>
      </c>
      <c r="CJ142" s="72">
        <v>3.6848690391000001</v>
      </c>
      <c r="CK142" s="72">
        <v>0</v>
      </c>
      <c r="CL142" s="72">
        <v>0.29126340699999997</v>
      </c>
      <c r="CM142" s="72">
        <v>1.2423472885</v>
      </c>
      <c r="CN142" s="72">
        <v>1.2078691115</v>
      </c>
      <c r="CO142" s="72">
        <v>0</v>
      </c>
      <c r="CP142" s="72">
        <v>3.4478176899999997E-2</v>
      </c>
      <c r="CQ142" s="72">
        <v>3.9684044688000002</v>
      </c>
      <c r="CR142" s="72">
        <v>3.0009262179</v>
      </c>
      <c r="CS142" s="72">
        <v>2.2438200000000001E-5</v>
      </c>
      <c r="CT142" s="72">
        <v>0.57666890989999997</v>
      </c>
      <c r="CU142" s="72">
        <v>0.38422693829999999</v>
      </c>
      <c r="CV142" s="72">
        <v>6.5599645000000003E-3</v>
      </c>
      <c r="CW142" s="72">
        <v>82.069906201999999</v>
      </c>
      <c r="CX142" s="72">
        <v>1.1490852627999999</v>
      </c>
      <c r="CY142" s="72">
        <v>9.2290725072999997</v>
      </c>
      <c r="CZ142" s="72">
        <v>16.304034014999999</v>
      </c>
      <c r="DA142" s="72">
        <v>14.175532019</v>
      </c>
      <c r="DB142" s="72">
        <v>3.5516932310999998</v>
      </c>
      <c r="DC142" s="72">
        <v>15.969188488</v>
      </c>
      <c r="DD142" s="72">
        <v>9.7819610030999993</v>
      </c>
      <c r="DE142" s="72">
        <v>5.4490862124000001</v>
      </c>
      <c r="DF142" s="72">
        <v>4.4059955937000002</v>
      </c>
      <c r="DG142" s="72">
        <v>1.2531100348999999</v>
      </c>
      <c r="DH142" s="72">
        <v>0.80114783469999995</v>
      </c>
      <c r="DI142" s="72">
        <v>20.053224477000001</v>
      </c>
      <c r="DJ142" s="72">
        <v>3.0747240384999999</v>
      </c>
      <c r="DK142" s="72">
        <v>16.978500438000001</v>
      </c>
    </row>
    <row r="143" spans="2:115" x14ac:dyDescent="0.3">
      <c r="H143" s="27" t="s">
        <v>603</v>
      </c>
      <c r="I143" s="39" t="s">
        <v>604</v>
      </c>
      <c r="J143" s="39">
        <v>49</v>
      </c>
      <c r="K143" s="75">
        <v>1852</v>
      </c>
      <c r="L143" s="75">
        <v>13174.844075999999</v>
      </c>
      <c r="M143" s="75">
        <v>39.044673539999998</v>
      </c>
      <c r="N143" s="75">
        <v>541.40216936000002</v>
      </c>
      <c r="O143" s="75">
        <v>3.81161837E-2</v>
      </c>
      <c r="P143" s="75">
        <v>60.510780208</v>
      </c>
      <c r="Q143" s="75">
        <v>0.1030456775</v>
      </c>
      <c r="R143" s="75">
        <v>3.2607869499999997E-2</v>
      </c>
      <c r="S143" s="75">
        <v>168.88395742</v>
      </c>
      <c r="T143" s="75">
        <v>0</v>
      </c>
      <c r="U143" s="75">
        <v>19.485950354</v>
      </c>
      <c r="V143" s="75">
        <v>100.06218810999999</v>
      </c>
      <c r="W143" s="75">
        <v>1.0442214068</v>
      </c>
      <c r="X143" s="75">
        <v>23.441419686</v>
      </c>
      <c r="Y143" s="75">
        <v>2.8932099007000001</v>
      </c>
      <c r="Z143" s="75">
        <v>148.61184184999999</v>
      </c>
      <c r="AA143" s="75">
        <v>15.369134747</v>
      </c>
      <c r="AB143" s="75">
        <v>0</v>
      </c>
      <c r="AC143" s="75">
        <v>0.89701974139999996</v>
      </c>
      <c r="AD143" s="75">
        <v>2.8676213499999999E-2</v>
      </c>
      <c r="AE143" s="75">
        <v>5617.7342755</v>
      </c>
      <c r="AF143" s="75">
        <v>3679.2713709</v>
      </c>
      <c r="AG143" s="75">
        <v>766.67346426999995</v>
      </c>
      <c r="AH143" s="75">
        <v>1119.9100051999999</v>
      </c>
      <c r="AI143" s="75">
        <v>13.423131744000001</v>
      </c>
      <c r="AJ143" s="75">
        <v>35.145901332999998</v>
      </c>
      <c r="AK143" s="75">
        <v>3.3104020735000002</v>
      </c>
      <c r="AL143" s="75">
        <v>80.707893096000006</v>
      </c>
      <c r="AM143" s="75">
        <v>40.885730819999999</v>
      </c>
      <c r="AN143" s="75">
        <v>12.87806527</v>
      </c>
      <c r="AO143" s="75">
        <v>0</v>
      </c>
      <c r="AP143" s="75">
        <v>14.101573576</v>
      </c>
      <c r="AQ143" s="75">
        <v>0</v>
      </c>
      <c r="AR143" s="75">
        <v>0</v>
      </c>
      <c r="AS143" s="75">
        <v>12.84252343</v>
      </c>
      <c r="AT143" s="75">
        <v>171.83631843000001</v>
      </c>
      <c r="AU143" s="75">
        <v>33.912506499000003</v>
      </c>
      <c r="AV143" s="75">
        <v>0.43770550070000003</v>
      </c>
      <c r="AW143" s="75">
        <v>3.3467577471999999</v>
      </c>
      <c r="AX143" s="75">
        <v>2.2819590927000002</v>
      </c>
      <c r="AY143" s="75">
        <v>0.82199044379999997</v>
      </c>
      <c r="AZ143" s="75">
        <v>0</v>
      </c>
      <c r="BA143" s="75">
        <v>0</v>
      </c>
      <c r="BB143" s="75">
        <v>0</v>
      </c>
      <c r="BC143" s="75">
        <v>9.2985111788000001</v>
      </c>
      <c r="BD143" s="75">
        <v>1.0770972349000001</v>
      </c>
      <c r="BE143" s="75">
        <v>0</v>
      </c>
      <c r="BF143" s="75">
        <v>0</v>
      </c>
      <c r="BG143" s="75">
        <v>0</v>
      </c>
      <c r="BH143" s="75">
        <v>0</v>
      </c>
      <c r="BI143" s="75">
        <v>4.5733709314000004</v>
      </c>
      <c r="BJ143" s="75">
        <v>26.313618355999999</v>
      </c>
      <c r="BK143" s="75">
        <v>1.0316240233</v>
      </c>
      <c r="BL143" s="75">
        <v>86.451685033000004</v>
      </c>
      <c r="BM143" s="75">
        <v>2.2894923888999998</v>
      </c>
      <c r="BN143" s="75">
        <v>2196.6182144999998</v>
      </c>
      <c r="BO143" s="75">
        <v>190.20288554000001</v>
      </c>
      <c r="BP143" s="75">
        <v>69.008728500999993</v>
      </c>
      <c r="BQ143" s="75">
        <v>704.20006798999998</v>
      </c>
      <c r="BR143" s="75">
        <v>178.61509075000001</v>
      </c>
      <c r="BS143" s="75">
        <v>1.9583342110999999</v>
      </c>
      <c r="BT143" s="75">
        <v>35.795427300999997</v>
      </c>
      <c r="BU143" s="75">
        <v>712.45945452000001</v>
      </c>
      <c r="BV143" s="75">
        <v>21.080912349999998</v>
      </c>
      <c r="BW143" s="75">
        <v>60.929530921999998</v>
      </c>
      <c r="BX143" s="75">
        <v>53.397912048999999</v>
      </c>
      <c r="BY143" s="75">
        <v>0</v>
      </c>
      <c r="BZ143" s="75">
        <v>0.79489413259999997</v>
      </c>
      <c r="CA143" s="75">
        <v>98.144169003000002</v>
      </c>
      <c r="CB143" s="75">
        <v>0</v>
      </c>
      <c r="CC143" s="75">
        <v>1.9082772095</v>
      </c>
      <c r="CD143" s="75">
        <v>0.70700224840000003</v>
      </c>
      <c r="CE143" s="75">
        <v>3.6853431040000002</v>
      </c>
      <c r="CF143" s="75">
        <v>0</v>
      </c>
      <c r="CG143" s="75">
        <v>2.7393636265999999</v>
      </c>
      <c r="CH143" s="75">
        <v>0</v>
      </c>
      <c r="CI143" s="75">
        <v>0</v>
      </c>
      <c r="CJ143" s="75">
        <v>51.671835829999999</v>
      </c>
      <c r="CK143" s="75">
        <v>0</v>
      </c>
      <c r="CL143" s="75">
        <v>9.3189852072000008</v>
      </c>
      <c r="CM143" s="75">
        <v>48.777731846000002</v>
      </c>
      <c r="CN143" s="75">
        <v>29.716027410999999</v>
      </c>
      <c r="CO143" s="75">
        <v>13.353611228</v>
      </c>
      <c r="CP143" s="75">
        <v>5.7080932070000001</v>
      </c>
      <c r="CQ143" s="75">
        <v>234.27892843000001</v>
      </c>
      <c r="CR143" s="75">
        <v>179.76800287</v>
      </c>
      <c r="CS143" s="75">
        <v>1.7733765000000001E-3</v>
      </c>
      <c r="CT143" s="75">
        <v>17.168044982000001</v>
      </c>
      <c r="CU143" s="75">
        <v>36.542756343000001</v>
      </c>
      <c r="CV143" s="75">
        <v>0.79835085800000005</v>
      </c>
      <c r="CW143" s="75">
        <v>4283.4885446999997</v>
      </c>
      <c r="CX143" s="75">
        <v>173.5800108</v>
      </c>
      <c r="CY143" s="75">
        <v>763.48482424999997</v>
      </c>
      <c r="CZ143" s="75">
        <v>926.25958346000004</v>
      </c>
      <c r="DA143" s="75">
        <v>699.13456217999999</v>
      </c>
      <c r="DB143" s="75">
        <v>108.53866298</v>
      </c>
      <c r="DC143" s="75">
        <v>750.98748426999998</v>
      </c>
      <c r="DD143" s="75">
        <v>473.51434374000002</v>
      </c>
      <c r="DE143" s="75">
        <v>226.02305737</v>
      </c>
      <c r="DF143" s="75">
        <v>50.886705565</v>
      </c>
      <c r="DG143" s="75">
        <v>61.665838223999998</v>
      </c>
      <c r="DH143" s="75">
        <v>49.413471815999998</v>
      </c>
      <c r="DI143" s="75">
        <v>878.65553081999997</v>
      </c>
      <c r="DJ143" s="75">
        <v>91.878375519000002</v>
      </c>
      <c r="DK143" s="75">
        <v>786.7771553</v>
      </c>
    </row>
    <row r="144" spans="2:115" x14ac:dyDescent="0.3">
      <c r="H144" s="28" t="s">
        <v>605</v>
      </c>
      <c r="I144" s="37" t="s">
        <v>606</v>
      </c>
      <c r="J144" s="37">
        <v>34</v>
      </c>
      <c r="K144" s="72">
        <v>1816</v>
      </c>
      <c r="L144" s="72">
        <v>18827.996931999998</v>
      </c>
      <c r="M144" s="72">
        <v>57.635087714999997</v>
      </c>
      <c r="N144" s="72">
        <v>986.24018239999998</v>
      </c>
      <c r="O144" s="72">
        <v>29.109801611999998</v>
      </c>
      <c r="P144" s="72">
        <v>218.59396187999999</v>
      </c>
      <c r="Q144" s="72">
        <v>0.23429465429999999</v>
      </c>
      <c r="R144" s="72">
        <v>0.2961232882</v>
      </c>
      <c r="S144" s="72">
        <v>286.02308871000002</v>
      </c>
      <c r="T144" s="72">
        <v>0.67784281599999996</v>
      </c>
      <c r="U144" s="72">
        <v>3.9604795850999999</v>
      </c>
      <c r="V144" s="72">
        <v>115.31299099</v>
      </c>
      <c r="W144" s="72">
        <v>7.6486800801000001</v>
      </c>
      <c r="X144" s="72">
        <v>38.378783910000003</v>
      </c>
      <c r="Y144" s="72">
        <v>0.5148863199</v>
      </c>
      <c r="Z144" s="72">
        <v>272.69183671000002</v>
      </c>
      <c r="AA144" s="72">
        <v>6.2744014198000002</v>
      </c>
      <c r="AB144" s="72">
        <v>4.9891436451000004</v>
      </c>
      <c r="AC144" s="72">
        <v>0.69441956540000005</v>
      </c>
      <c r="AD144" s="72">
        <v>0.83944720880000001</v>
      </c>
      <c r="AE144" s="72">
        <v>7486.6284347000001</v>
      </c>
      <c r="AF144" s="72">
        <v>4798.1780436999998</v>
      </c>
      <c r="AG144" s="72">
        <v>1193.5880513</v>
      </c>
      <c r="AH144" s="72">
        <v>1379.1644426</v>
      </c>
      <c r="AI144" s="72">
        <v>13.328670294</v>
      </c>
      <c r="AJ144" s="72">
        <v>99.835356465999993</v>
      </c>
      <c r="AK144" s="72">
        <v>2.5338702739999999</v>
      </c>
      <c r="AL144" s="72">
        <v>98.788337955000003</v>
      </c>
      <c r="AM144" s="72">
        <v>52.016983537999998</v>
      </c>
      <c r="AN144" s="72">
        <v>37.202166292999998</v>
      </c>
      <c r="AO144" s="72">
        <v>0</v>
      </c>
      <c r="AP144" s="72">
        <v>9.5691881241000001</v>
      </c>
      <c r="AQ144" s="72">
        <v>0</v>
      </c>
      <c r="AR144" s="72">
        <v>0</v>
      </c>
      <c r="AS144" s="72">
        <v>0</v>
      </c>
      <c r="AT144" s="72">
        <v>481.39798754999998</v>
      </c>
      <c r="AU144" s="72">
        <v>87.566389990999994</v>
      </c>
      <c r="AV144" s="72">
        <v>21.787269754</v>
      </c>
      <c r="AW144" s="72">
        <v>1.9290216917</v>
      </c>
      <c r="AX144" s="72">
        <v>1.4101268462000001</v>
      </c>
      <c r="AY144" s="72">
        <v>4.3766308655000001</v>
      </c>
      <c r="AZ144" s="72">
        <v>0</v>
      </c>
      <c r="BA144" s="72">
        <v>6.5661007844999997</v>
      </c>
      <c r="BB144" s="72">
        <v>31.616374428</v>
      </c>
      <c r="BC144" s="72">
        <v>48.240704471000001</v>
      </c>
      <c r="BD144" s="72">
        <v>0</v>
      </c>
      <c r="BE144" s="72">
        <v>2.9011500551</v>
      </c>
      <c r="BF144" s="72">
        <v>2.2010038539000001</v>
      </c>
      <c r="BG144" s="72">
        <v>0</v>
      </c>
      <c r="BH144" s="72">
        <v>0</v>
      </c>
      <c r="BI144" s="72">
        <v>11.499525577</v>
      </c>
      <c r="BJ144" s="72">
        <v>15.241664798</v>
      </c>
      <c r="BK144" s="72">
        <v>9.5209188579999999</v>
      </c>
      <c r="BL144" s="72">
        <v>235.28492881</v>
      </c>
      <c r="BM144" s="72">
        <v>1.2561767657</v>
      </c>
      <c r="BN144" s="72">
        <v>3503.8337442000002</v>
      </c>
      <c r="BO144" s="72">
        <v>134.91843571999999</v>
      </c>
      <c r="BP144" s="72">
        <v>64.377807529999998</v>
      </c>
      <c r="BQ144" s="72">
        <v>1053.8729000999999</v>
      </c>
      <c r="BR144" s="72">
        <v>545.40394944000002</v>
      </c>
      <c r="BS144" s="72">
        <v>5.1531959658000002</v>
      </c>
      <c r="BT144" s="72">
        <v>29.644266202000001</v>
      </c>
      <c r="BU144" s="72">
        <v>1115.9562206000001</v>
      </c>
      <c r="BV144" s="72">
        <v>64.473267950999997</v>
      </c>
      <c r="BW144" s="72">
        <v>52.980393908000003</v>
      </c>
      <c r="BX144" s="72">
        <v>141.37261722</v>
      </c>
      <c r="BY144" s="72">
        <v>0</v>
      </c>
      <c r="BZ144" s="72">
        <v>6.0483323777000004</v>
      </c>
      <c r="CA144" s="72">
        <v>117.63864771</v>
      </c>
      <c r="CB144" s="72">
        <v>0</v>
      </c>
      <c r="CC144" s="72">
        <v>59.171276566000003</v>
      </c>
      <c r="CD144" s="72">
        <v>0</v>
      </c>
      <c r="CE144" s="72">
        <v>26.163175087999999</v>
      </c>
      <c r="CF144" s="72">
        <v>0</v>
      </c>
      <c r="CG144" s="72">
        <v>32.091048807</v>
      </c>
      <c r="CH144" s="72">
        <v>0</v>
      </c>
      <c r="CI144" s="72">
        <v>1.1210593294</v>
      </c>
      <c r="CJ144" s="72">
        <v>52.185862120000003</v>
      </c>
      <c r="CK144" s="72">
        <v>2.35549959E-2</v>
      </c>
      <c r="CL144" s="72">
        <v>1.2377325688</v>
      </c>
      <c r="CM144" s="72">
        <v>64.412063814999996</v>
      </c>
      <c r="CN144" s="72">
        <v>40.737099008999998</v>
      </c>
      <c r="CO144" s="72">
        <v>2.1804253186000002</v>
      </c>
      <c r="CP144" s="72">
        <v>21.494539488000001</v>
      </c>
      <c r="CQ144" s="72">
        <v>399.35220880000003</v>
      </c>
      <c r="CR144" s="72">
        <v>265.99126049</v>
      </c>
      <c r="CS144" s="72">
        <v>2.7073730999999999E-3</v>
      </c>
      <c r="CT144" s="72">
        <v>65.780636184000002</v>
      </c>
      <c r="CU144" s="72">
        <v>66.497758528999995</v>
      </c>
      <c r="CV144" s="72">
        <v>1.0798462246</v>
      </c>
      <c r="CW144" s="72">
        <v>5807.3439728000003</v>
      </c>
      <c r="CX144" s="72">
        <v>250.89591697</v>
      </c>
      <c r="CY144" s="72">
        <v>1037.8103693999999</v>
      </c>
      <c r="CZ144" s="72">
        <v>1327.4594563999999</v>
      </c>
      <c r="DA144" s="72">
        <v>821.43455786000004</v>
      </c>
      <c r="DB144" s="72">
        <v>118.82052131</v>
      </c>
      <c r="DC144" s="72">
        <v>1017.1738066</v>
      </c>
      <c r="DD144" s="72">
        <v>608.73355477999996</v>
      </c>
      <c r="DE144" s="72">
        <v>433.07501725999998</v>
      </c>
      <c r="DF144" s="72">
        <v>83.736992047000001</v>
      </c>
      <c r="DG144" s="72">
        <v>64.487827484999997</v>
      </c>
      <c r="DH144" s="72">
        <v>43.715952700000003</v>
      </c>
      <c r="DI144" s="72">
        <v>1138.1791655</v>
      </c>
      <c r="DJ144" s="72">
        <v>153.99461826999999</v>
      </c>
      <c r="DK144" s="72">
        <v>984.18454727000005</v>
      </c>
    </row>
    <row r="145" spans="8:115" x14ac:dyDescent="0.3">
      <c r="H145" s="27" t="s">
        <v>607</v>
      </c>
      <c r="I145" s="39" t="s">
        <v>608</v>
      </c>
      <c r="J145" s="39" t="s">
        <v>436</v>
      </c>
      <c r="K145" s="75">
        <v>548</v>
      </c>
      <c r="L145" s="75">
        <v>307.19696797</v>
      </c>
      <c r="M145" s="75" t="s">
        <v>436</v>
      </c>
      <c r="N145" s="75">
        <v>3.9987959189</v>
      </c>
      <c r="O145" s="75">
        <v>4.7392693999999999E-2</v>
      </c>
      <c r="P145" s="75">
        <v>0.75202840569999996</v>
      </c>
      <c r="Q145" s="75">
        <v>0</v>
      </c>
      <c r="R145" s="75">
        <v>0</v>
      </c>
      <c r="S145" s="75">
        <v>2.3797952814999999</v>
      </c>
      <c r="T145" s="75">
        <v>0</v>
      </c>
      <c r="U145" s="75">
        <v>0.28093187180000001</v>
      </c>
      <c r="V145" s="75">
        <v>0.1664903036</v>
      </c>
      <c r="W145" s="75">
        <v>0</v>
      </c>
      <c r="X145" s="75">
        <v>5.5614200699999998E-2</v>
      </c>
      <c r="Y145" s="75">
        <v>3.54635591E-2</v>
      </c>
      <c r="Z145" s="75">
        <v>0.2564316747</v>
      </c>
      <c r="AA145" s="75">
        <v>1.3501717000000001E-3</v>
      </c>
      <c r="AB145" s="75">
        <v>4.2367590000000002E-4</v>
      </c>
      <c r="AC145" s="75">
        <v>2.2874080099999999E-2</v>
      </c>
      <c r="AD145" s="75">
        <v>0</v>
      </c>
      <c r="AE145" s="75">
        <v>99.462276934000002</v>
      </c>
      <c r="AF145" s="75">
        <v>64.109189401999998</v>
      </c>
      <c r="AG145" s="75">
        <v>15.424698451999999</v>
      </c>
      <c r="AH145" s="75">
        <v>19.290419022999998</v>
      </c>
      <c r="AI145" s="75">
        <v>0.14034804140000001</v>
      </c>
      <c r="AJ145" s="75">
        <v>0.47723373320000001</v>
      </c>
      <c r="AK145" s="75">
        <v>2.03882814E-2</v>
      </c>
      <c r="AL145" s="75">
        <v>5.9905272171000004</v>
      </c>
      <c r="AM145" s="75">
        <v>4.7152270203000004</v>
      </c>
      <c r="AN145" s="75">
        <v>1.6289280100000001E-2</v>
      </c>
      <c r="AO145" s="75">
        <v>0</v>
      </c>
      <c r="AP145" s="75">
        <v>4.2811587900000003E-2</v>
      </c>
      <c r="AQ145" s="75">
        <v>0</v>
      </c>
      <c r="AR145" s="75">
        <v>0</v>
      </c>
      <c r="AS145" s="75">
        <v>1.2161993288999999</v>
      </c>
      <c r="AT145" s="75">
        <v>8.1239651763000005</v>
      </c>
      <c r="AU145" s="75">
        <v>1.5843516135</v>
      </c>
      <c r="AV145" s="75">
        <v>1.2035815415</v>
      </c>
      <c r="AW145" s="75">
        <v>1.0305912800000001E-2</v>
      </c>
      <c r="AX145" s="75">
        <v>2.8037626600000001E-2</v>
      </c>
      <c r="AY145" s="75">
        <v>3.7253720599999998E-2</v>
      </c>
      <c r="AZ145" s="75">
        <v>2.1981776000000001E-2</v>
      </c>
      <c r="BA145" s="75">
        <v>0</v>
      </c>
      <c r="BB145" s="75">
        <v>0</v>
      </c>
      <c r="BC145" s="75">
        <v>0.1617236974</v>
      </c>
      <c r="BD145" s="75">
        <v>0</v>
      </c>
      <c r="BE145" s="75">
        <v>0</v>
      </c>
      <c r="BF145" s="75">
        <v>1.9636917999999999E-3</v>
      </c>
      <c r="BG145" s="75">
        <v>0</v>
      </c>
      <c r="BH145" s="75">
        <v>0</v>
      </c>
      <c r="BI145" s="75">
        <v>0.49046309580000003</v>
      </c>
      <c r="BJ145" s="75">
        <v>0.75238576369999999</v>
      </c>
      <c r="BK145" s="75">
        <v>0.35214763090000001</v>
      </c>
      <c r="BL145" s="75">
        <v>3.1800629520000001</v>
      </c>
      <c r="BM145" s="75">
        <v>0.299706154</v>
      </c>
      <c r="BN145" s="75">
        <v>94.268576550999995</v>
      </c>
      <c r="BO145" s="75">
        <v>4.8469426385999999</v>
      </c>
      <c r="BP145" s="75">
        <v>0.83962384450000005</v>
      </c>
      <c r="BQ145" s="75">
        <v>18.832564291000001</v>
      </c>
      <c r="BR145" s="75">
        <v>27.782105605000002</v>
      </c>
      <c r="BS145" s="75">
        <v>6.0304399000000002E-3</v>
      </c>
      <c r="BT145" s="75">
        <v>0.23760146609999999</v>
      </c>
      <c r="BU145" s="75">
        <v>23.272440352</v>
      </c>
      <c r="BV145" s="75">
        <v>6.0360892311000001</v>
      </c>
      <c r="BW145" s="75">
        <v>1.9143229775999999</v>
      </c>
      <c r="BX145" s="75">
        <v>5.8268817547999996</v>
      </c>
      <c r="BY145" s="75">
        <v>0</v>
      </c>
      <c r="BZ145" s="75">
        <v>0.27465275090000002</v>
      </c>
      <c r="CA145" s="75">
        <v>1.5201342420999999</v>
      </c>
      <c r="CB145" s="75">
        <v>0</v>
      </c>
      <c r="CC145" s="75">
        <v>5.5919608000000003E-2</v>
      </c>
      <c r="CD145" s="75">
        <v>0</v>
      </c>
      <c r="CE145" s="75">
        <v>0.1287110819</v>
      </c>
      <c r="CF145" s="75">
        <v>0</v>
      </c>
      <c r="CG145" s="75">
        <v>1.0215665804</v>
      </c>
      <c r="CH145" s="75">
        <v>0</v>
      </c>
      <c r="CI145" s="75">
        <v>0</v>
      </c>
      <c r="CJ145" s="75">
        <v>1.5688777095999999</v>
      </c>
      <c r="CK145" s="75">
        <v>6.4685950000000002E-4</v>
      </c>
      <c r="CL145" s="75">
        <v>0.1034651179</v>
      </c>
      <c r="CM145" s="75">
        <v>0.31220801059999997</v>
      </c>
      <c r="CN145" s="75">
        <v>0.20701496110000001</v>
      </c>
      <c r="CO145" s="75">
        <v>8.6846389400000001E-2</v>
      </c>
      <c r="CP145" s="75">
        <v>1.8346660000000001E-2</v>
      </c>
      <c r="CQ145" s="75">
        <v>2.8815848944</v>
      </c>
      <c r="CR145" s="75">
        <v>2.1181297253000002</v>
      </c>
      <c r="CS145" s="75">
        <v>8.5319099999999994E-5</v>
      </c>
      <c r="CT145" s="75">
        <v>0.3848148998</v>
      </c>
      <c r="CU145" s="75">
        <v>0.36315962680000002</v>
      </c>
      <c r="CV145" s="75">
        <v>1.5395323400000001E-2</v>
      </c>
      <c r="CW145" s="75">
        <v>92.159033272000002</v>
      </c>
      <c r="CX145" s="75">
        <v>1.0784802591</v>
      </c>
      <c r="CY145" s="75">
        <v>9.8270409236000003</v>
      </c>
      <c r="CZ145" s="75">
        <v>19.448503618</v>
      </c>
      <c r="DA145" s="75">
        <v>15.418983658</v>
      </c>
      <c r="DB145" s="75">
        <v>3.2229619959</v>
      </c>
      <c r="DC145" s="75">
        <v>19.158354564</v>
      </c>
      <c r="DD145" s="75">
        <v>10.608384078</v>
      </c>
      <c r="DE145" s="75">
        <v>6.5618290976999996</v>
      </c>
      <c r="DF145" s="75">
        <v>3.8879526707999998</v>
      </c>
      <c r="DG145" s="75">
        <v>2.1289739396999998</v>
      </c>
      <c r="DH145" s="75">
        <v>0.81756846620000001</v>
      </c>
      <c r="DI145" s="75">
        <v>24.421336212</v>
      </c>
      <c r="DJ145" s="75">
        <v>3.1788799088999999</v>
      </c>
      <c r="DK145" s="75">
        <v>21.242456303000001</v>
      </c>
    </row>
    <row r="146" spans="8:115" x14ac:dyDescent="0.3">
      <c r="H146" s="28" t="s">
        <v>609</v>
      </c>
      <c r="I146" s="37" t="s">
        <v>610</v>
      </c>
      <c r="J146" s="37">
        <v>55</v>
      </c>
      <c r="K146" s="72">
        <v>2637</v>
      </c>
      <c r="L146" s="72">
        <v>16073.800454</v>
      </c>
      <c r="M146" s="72">
        <v>45.182142857000002</v>
      </c>
      <c r="N146" s="72">
        <v>764.06763747000002</v>
      </c>
      <c r="O146" s="72">
        <v>5.3711931935999999</v>
      </c>
      <c r="P146" s="72">
        <v>104.16898123</v>
      </c>
      <c r="Q146" s="72">
        <v>2.1525375100000001E-2</v>
      </c>
      <c r="R146" s="72">
        <v>7.9799738999999995E-3</v>
      </c>
      <c r="S146" s="72">
        <v>201.28955198</v>
      </c>
      <c r="T146" s="72">
        <v>0.38850096280000002</v>
      </c>
      <c r="U146" s="72">
        <v>17.577397805</v>
      </c>
      <c r="V146" s="72">
        <v>169.73881682999999</v>
      </c>
      <c r="W146" s="72">
        <v>8.6858455553000002</v>
      </c>
      <c r="X146" s="72">
        <v>37.669330000999999</v>
      </c>
      <c r="Y146" s="72">
        <v>1.0255806479</v>
      </c>
      <c r="Z146" s="72">
        <v>193.38117398</v>
      </c>
      <c r="AA146" s="72">
        <v>22.565829973</v>
      </c>
      <c r="AB146" s="72">
        <v>0</v>
      </c>
      <c r="AC146" s="72">
        <v>2.1759299690999998</v>
      </c>
      <c r="AD146" s="72">
        <v>0</v>
      </c>
      <c r="AE146" s="72">
        <v>7421.8435491999999</v>
      </c>
      <c r="AF146" s="72">
        <v>5285.9565291999997</v>
      </c>
      <c r="AG146" s="72">
        <v>878.47135953999998</v>
      </c>
      <c r="AH146" s="72">
        <v>1159.8810741</v>
      </c>
      <c r="AI146" s="72">
        <v>11.868675120000001</v>
      </c>
      <c r="AJ146" s="72">
        <v>79.955870232999999</v>
      </c>
      <c r="AK146" s="72">
        <v>5.7100410256999998</v>
      </c>
      <c r="AL146" s="72">
        <v>71.567576725999999</v>
      </c>
      <c r="AM146" s="72">
        <v>58.277924607000003</v>
      </c>
      <c r="AN146" s="72">
        <v>0.46775538439999997</v>
      </c>
      <c r="AO146" s="72">
        <v>0</v>
      </c>
      <c r="AP146" s="72">
        <v>12.821896734999999</v>
      </c>
      <c r="AQ146" s="72">
        <v>0</v>
      </c>
      <c r="AR146" s="72">
        <v>0</v>
      </c>
      <c r="AS146" s="72">
        <v>0</v>
      </c>
      <c r="AT146" s="72">
        <v>175.50582084000001</v>
      </c>
      <c r="AU146" s="72">
        <v>37.677183223</v>
      </c>
      <c r="AV146" s="72">
        <v>1.6429837371</v>
      </c>
      <c r="AW146" s="72">
        <v>6.6575015685999999</v>
      </c>
      <c r="AX146" s="72">
        <v>1.4072767493</v>
      </c>
      <c r="AY146" s="72">
        <v>3.1917657388</v>
      </c>
      <c r="AZ146" s="72">
        <v>0</v>
      </c>
      <c r="BA146" s="72">
        <v>0</v>
      </c>
      <c r="BB146" s="72">
        <v>0</v>
      </c>
      <c r="BC146" s="72">
        <v>0</v>
      </c>
      <c r="BD146" s="72">
        <v>1.6659835059999999</v>
      </c>
      <c r="BE146" s="72">
        <v>0</v>
      </c>
      <c r="BF146" s="72">
        <v>0.30896590159999998</v>
      </c>
      <c r="BG146" s="72">
        <v>0</v>
      </c>
      <c r="BH146" s="72">
        <v>0</v>
      </c>
      <c r="BI146" s="72">
        <v>3.6478410627</v>
      </c>
      <c r="BJ146" s="72">
        <v>3.2174934882000001</v>
      </c>
      <c r="BK146" s="72">
        <v>6.2462684153000003</v>
      </c>
      <c r="BL146" s="72">
        <v>105.40505908999999</v>
      </c>
      <c r="BM146" s="72">
        <v>4.4374983603000002</v>
      </c>
      <c r="BN146" s="72">
        <v>2598.3229701999999</v>
      </c>
      <c r="BO146" s="72">
        <v>186.95776696999999</v>
      </c>
      <c r="BP146" s="72">
        <v>23.564516881999999</v>
      </c>
      <c r="BQ146" s="72">
        <v>869.21276618000002</v>
      </c>
      <c r="BR146" s="72">
        <v>377.21218807000002</v>
      </c>
      <c r="BS146" s="72">
        <v>3.8955951003</v>
      </c>
      <c r="BT146" s="72">
        <v>31.624349417000001</v>
      </c>
      <c r="BU146" s="72">
        <v>689.16737459000001</v>
      </c>
      <c r="BV146" s="72">
        <v>71.969970239999995</v>
      </c>
      <c r="BW146" s="72">
        <v>102.92096225</v>
      </c>
      <c r="BX146" s="72">
        <v>61.792481506000001</v>
      </c>
      <c r="BY146" s="72">
        <v>0</v>
      </c>
      <c r="BZ146" s="72">
        <v>0</v>
      </c>
      <c r="CA146" s="72">
        <v>98.946313086999993</v>
      </c>
      <c r="CB146" s="72">
        <v>0</v>
      </c>
      <c r="CC146" s="72">
        <v>41.517724905999998</v>
      </c>
      <c r="CD146" s="72">
        <v>1.0753363764999999</v>
      </c>
      <c r="CE146" s="72">
        <v>0.63800747049999995</v>
      </c>
      <c r="CF146" s="72">
        <v>0</v>
      </c>
      <c r="CG146" s="72">
        <v>23.959922585000001</v>
      </c>
      <c r="CH146" s="72">
        <v>0</v>
      </c>
      <c r="CI146" s="72">
        <v>0</v>
      </c>
      <c r="CJ146" s="72">
        <v>12.451976197</v>
      </c>
      <c r="CK146" s="72">
        <v>0</v>
      </c>
      <c r="CL146" s="72">
        <v>1.4157183950000001</v>
      </c>
      <c r="CM146" s="72">
        <v>65.810482070999996</v>
      </c>
      <c r="CN146" s="72">
        <v>44.282826649</v>
      </c>
      <c r="CO146" s="72">
        <v>8.4674811165000001</v>
      </c>
      <c r="CP146" s="72">
        <v>13.060174305</v>
      </c>
      <c r="CQ146" s="72">
        <v>274.65335997</v>
      </c>
      <c r="CR146" s="72">
        <v>206.53407268000001</v>
      </c>
      <c r="CS146" s="72">
        <v>5.5452419999999999E-4</v>
      </c>
      <c r="CT146" s="72">
        <v>22.743661298999999</v>
      </c>
      <c r="CU146" s="72">
        <v>44.922566779999997</v>
      </c>
      <c r="CV146" s="72">
        <v>0.45250468729999999</v>
      </c>
      <c r="CW146" s="72">
        <v>4702.0290572000004</v>
      </c>
      <c r="CX146" s="72">
        <v>213.87960941</v>
      </c>
      <c r="CY146" s="72">
        <v>809.98276205000002</v>
      </c>
      <c r="CZ146" s="72">
        <v>1000.9323675000001</v>
      </c>
      <c r="DA146" s="72">
        <v>797.21650516</v>
      </c>
      <c r="DB146" s="72">
        <v>83.776274298999994</v>
      </c>
      <c r="DC146" s="72">
        <v>787.01343894000001</v>
      </c>
      <c r="DD146" s="72">
        <v>472.50136552999999</v>
      </c>
      <c r="DE146" s="72">
        <v>347.62688379000002</v>
      </c>
      <c r="DF146" s="72">
        <v>71.574995715</v>
      </c>
      <c r="DG146" s="72">
        <v>50.189528719999998</v>
      </c>
      <c r="DH146" s="72">
        <v>67.335326053000003</v>
      </c>
      <c r="DI146" s="72">
        <v>1058.3378028</v>
      </c>
      <c r="DJ146" s="72">
        <v>148.89847005999999</v>
      </c>
      <c r="DK146" s="72">
        <v>909.43933273000005</v>
      </c>
    </row>
    <row r="147" spans="8:115" x14ac:dyDescent="0.3">
      <c r="H147" s="27" t="s">
        <v>611</v>
      </c>
      <c r="I147" s="39" t="s">
        <v>612</v>
      </c>
      <c r="J147" s="39">
        <v>65</v>
      </c>
      <c r="K147" s="75">
        <v>4731</v>
      </c>
      <c r="L147" s="75">
        <v>25797.094323000001</v>
      </c>
      <c r="M147" s="75">
        <v>73.360902256000003</v>
      </c>
      <c r="N147" s="75">
        <v>1196.3469075</v>
      </c>
      <c r="O147" s="75">
        <v>14.668972379</v>
      </c>
      <c r="P147" s="75">
        <v>199.75997891</v>
      </c>
      <c r="Q147" s="75">
        <v>0.17968263970000001</v>
      </c>
      <c r="R147" s="75">
        <v>8.27504565E-2</v>
      </c>
      <c r="S147" s="75">
        <v>300.04469870000003</v>
      </c>
      <c r="T147" s="75">
        <v>1.1699868765000001</v>
      </c>
      <c r="U147" s="75">
        <v>79.268879404000003</v>
      </c>
      <c r="V147" s="75">
        <v>199.32418964999999</v>
      </c>
      <c r="W147" s="75">
        <v>3.0875082520000001</v>
      </c>
      <c r="X147" s="75">
        <v>43.841569472000003</v>
      </c>
      <c r="Y147" s="75">
        <v>7.2184279641</v>
      </c>
      <c r="Z147" s="75">
        <v>306.56358204999998</v>
      </c>
      <c r="AA147" s="75">
        <v>40.004281401999997</v>
      </c>
      <c r="AB147" s="75">
        <v>0</v>
      </c>
      <c r="AC147" s="75">
        <v>1.0881600624000001</v>
      </c>
      <c r="AD147" s="75">
        <v>4.4239315699999997E-2</v>
      </c>
      <c r="AE147" s="75">
        <v>11525.193395</v>
      </c>
      <c r="AF147" s="75">
        <v>7909.8108329999995</v>
      </c>
      <c r="AG147" s="75">
        <v>1670.3789729</v>
      </c>
      <c r="AH147" s="75">
        <v>1800.8320719000001</v>
      </c>
      <c r="AI147" s="75">
        <v>21.786711583999999</v>
      </c>
      <c r="AJ147" s="75">
        <v>114.96149063</v>
      </c>
      <c r="AK147" s="75">
        <v>7.4233154239000001</v>
      </c>
      <c r="AL147" s="75">
        <v>88.256132512999997</v>
      </c>
      <c r="AM147" s="75">
        <v>53.510711555</v>
      </c>
      <c r="AN147" s="75">
        <v>12.336828569</v>
      </c>
      <c r="AO147" s="75">
        <v>0</v>
      </c>
      <c r="AP147" s="75">
        <v>20.083745372999999</v>
      </c>
      <c r="AQ147" s="75">
        <v>0</v>
      </c>
      <c r="AR147" s="75">
        <v>0</v>
      </c>
      <c r="AS147" s="75">
        <v>2.3248470169000002</v>
      </c>
      <c r="AT147" s="75">
        <v>424.52828054000003</v>
      </c>
      <c r="AU147" s="75">
        <v>87.382248051000005</v>
      </c>
      <c r="AV147" s="75">
        <v>14.618578466000001</v>
      </c>
      <c r="AW147" s="75">
        <v>2.1036778627000001</v>
      </c>
      <c r="AX147" s="75">
        <v>12.155079004999999</v>
      </c>
      <c r="AY147" s="75">
        <v>4.8540157991999999</v>
      </c>
      <c r="AZ147" s="75">
        <v>0</v>
      </c>
      <c r="BA147" s="75">
        <v>0.7771139547</v>
      </c>
      <c r="BB147" s="75">
        <v>23.577143742000001</v>
      </c>
      <c r="BC147" s="75">
        <v>19.129901992000001</v>
      </c>
      <c r="BD147" s="75">
        <v>0.47832059690000001</v>
      </c>
      <c r="BE147" s="75">
        <v>0.63404433140000005</v>
      </c>
      <c r="BF147" s="75">
        <v>0</v>
      </c>
      <c r="BG147" s="75">
        <v>0</v>
      </c>
      <c r="BH147" s="75">
        <v>1.8728526799999999E-2</v>
      </c>
      <c r="BI147" s="75">
        <v>10.100207522</v>
      </c>
      <c r="BJ147" s="75">
        <v>91.729568594</v>
      </c>
      <c r="BK147" s="75">
        <v>5.0683884090999998</v>
      </c>
      <c r="BL147" s="75">
        <v>148.89601425999999</v>
      </c>
      <c r="BM147" s="75">
        <v>3.0052494292</v>
      </c>
      <c r="BN147" s="75">
        <v>4373.1490798000004</v>
      </c>
      <c r="BO147" s="75">
        <v>227.01703913</v>
      </c>
      <c r="BP147" s="75">
        <v>78.585814490000004</v>
      </c>
      <c r="BQ147" s="75">
        <v>1169.5284180000001</v>
      </c>
      <c r="BR147" s="75">
        <v>819.83189934999996</v>
      </c>
      <c r="BS147" s="75">
        <v>1.2309538481</v>
      </c>
      <c r="BT147" s="75">
        <v>50.461241221999998</v>
      </c>
      <c r="BU147" s="75">
        <v>1123.9369704999999</v>
      </c>
      <c r="BV147" s="75">
        <v>45.011077872999998</v>
      </c>
      <c r="BW147" s="75">
        <v>102.72126831</v>
      </c>
      <c r="BX147" s="75">
        <v>239.96300012</v>
      </c>
      <c r="BY147" s="75">
        <v>1.8433441866</v>
      </c>
      <c r="BZ147" s="75">
        <v>29.185830535000001</v>
      </c>
      <c r="CA147" s="75">
        <v>207.19134545</v>
      </c>
      <c r="CB147" s="75">
        <v>0.70001057850000004</v>
      </c>
      <c r="CC147" s="75">
        <v>81.795604139999995</v>
      </c>
      <c r="CD147" s="75">
        <v>0.2428755464</v>
      </c>
      <c r="CE147" s="75">
        <v>65.555133948999995</v>
      </c>
      <c r="CF147" s="75">
        <v>0</v>
      </c>
      <c r="CG147" s="75">
        <v>38.87189798</v>
      </c>
      <c r="CH147" s="75">
        <v>0</v>
      </c>
      <c r="CI147" s="75">
        <v>0</v>
      </c>
      <c r="CJ147" s="75">
        <v>86.757370945999995</v>
      </c>
      <c r="CK147" s="75">
        <v>0</v>
      </c>
      <c r="CL147" s="75">
        <v>2.7179835232</v>
      </c>
      <c r="CM147" s="75">
        <v>73.137632723999999</v>
      </c>
      <c r="CN147" s="75">
        <v>42.761141252999998</v>
      </c>
      <c r="CO147" s="75">
        <v>4.0528324619999996</v>
      </c>
      <c r="CP147" s="75">
        <v>26.323659009</v>
      </c>
      <c r="CQ147" s="75">
        <v>508.16010804000001</v>
      </c>
      <c r="CR147" s="75">
        <v>362.04002457000001</v>
      </c>
      <c r="CS147" s="75">
        <v>1.2261192E-3</v>
      </c>
      <c r="CT147" s="75">
        <v>58.837623426</v>
      </c>
      <c r="CU147" s="75">
        <v>86.945159735999994</v>
      </c>
      <c r="CV147" s="75">
        <v>0.33607418880000001</v>
      </c>
      <c r="CW147" s="75">
        <v>7608.3227868000004</v>
      </c>
      <c r="CX147" s="75">
        <v>307.38363634000001</v>
      </c>
      <c r="CY147" s="75">
        <v>1304.0099193999999</v>
      </c>
      <c r="CZ147" s="75">
        <v>1911.9601004000001</v>
      </c>
      <c r="DA147" s="75">
        <v>1228.4268062000001</v>
      </c>
      <c r="DB147" s="75">
        <v>112.48669347000001</v>
      </c>
      <c r="DC147" s="75">
        <v>1203.1810565999999</v>
      </c>
      <c r="DD147" s="75">
        <v>837.66632816000003</v>
      </c>
      <c r="DE147" s="75">
        <v>469.85273561999998</v>
      </c>
      <c r="DF147" s="75">
        <v>98.794633200000007</v>
      </c>
      <c r="DG147" s="75">
        <v>31.896794722999999</v>
      </c>
      <c r="DH147" s="75">
        <v>102.66408274</v>
      </c>
      <c r="DI147" s="75">
        <v>1610.4854537000001</v>
      </c>
      <c r="DJ147" s="75">
        <v>204.59447903</v>
      </c>
      <c r="DK147" s="75">
        <v>1405.8909747</v>
      </c>
    </row>
    <row r="148" spans="8:115" x14ac:dyDescent="0.3">
      <c r="H148" s="28" t="s">
        <v>613</v>
      </c>
      <c r="I148" s="37" t="s">
        <v>614</v>
      </c>
      <c r="J148" s="37" t="s">
        <v>436</v>
      </c>
      <c r="K148" s="72">
        <v>187</v>
      </c>
      <c r="L148" s="72">
        <v>391.41371135000003</v>
      </c>
      <c r="M148" s="72" t="s">
        <v>436</v>
      </c>
      <c r="N148" s="72">
        <v>7.2836628256999996</v>
      </c>
      <c r="O148" s="72">
        <v>0</v>
      </c>
      <c r="P148" s="72">
        <v>0.75878270520000002</v>
      </c>
      <c r="Q148" s="72">
        <v>0</v>
      </c>
      <c r="R148" s="72">
        <v>0</v>
      </c>
      <c r="S148" s="72">
        <v>6.0513625155000001</v>
      </c>
      <c r="T148" s="72">
        <v>0</v>
      </c>
      <c r="U148" s="72">
        <v>1.1656466E-3</v>
      </c>
      <c r="V148" s="72">
        <v>0.37430805160000002</v>
      </c>
      <c r="W148" s="72">
        <v>0</v>
      </c>
      <c r="X148" s="72">
        <v>8.6241910999999994E-3</v>
      </c>
      <c r="Y148" s="72">
        <v>2.8094250000000002E-4</v>
      </c>
      <c r="Z148" s="72">
        <v>8.5662315000000003E-2</v>
      </c>
      <c r="AA148" s="72">
        <v>3.4764583000000001E-3</v>
      </c>
      <c r="AB148" s="72">
        <v>0</v>
      </c>
      <c r="AC148" s="72">
        <v>0</v>
      </c>
      <c r="AD148" s="72">
        <v>0</v>
      </c>
      <c r="AE148" s="72">
        <v>80.666435397000001</v>
      </c>
      <c r="AF148" s="72">
        <v>40.603015608</v>
      </c>
      <c r="AG148" s="72">
        <v>22.716076104999999</v>
      </c>
      <c r="AH148" s="72">
        <v>15.670655052000001</v>
      </c>
      <c r="AI148" s="72">
        <v>0.36288866349999999</v>
      </c>
      <c r="AJ148" s="72">
        <v>1.2813666905000001</v>
      </c>
      <c r="AK148" s="72">
        <v>3.2433277699999999E-2</v>
      </c>
      <c r="AL148" s="72">
        <v>67.151309475000005</v>
      </c>
      <c r="AM148" s="72">
        <v>4.5886600569000002</v>
      </c>
      <c r="AN148" s="72">
        <v>0</v>
      </c>
      <c r="AO148" s="72">
        <v>0</v>
      </c>
      <c r="AP148" s="72">
        <v>1.8029376855000001</v>
      </c>
      <c r="AQ148" s="72">
        <v>0</v>
      </c>
      <c r="AR148" s="72">
        <v>0</v>
      </c>
      <c r="AS148" s="72">
        <v>60.759711732</v>
      </c>
      <c r="AT148" s="72">
        <v>14.017418766</v>
      </c>
      <c r="AU148" s="72">
        <v>2.5873047851000002</v>
      </c>
      <c r="AV148" s="72">
        <v>1.0791337492999999</v>
      </c>
      <c r="AW148" s="72">
        <v>4.3406935899999999E-2</v>
      </c>
      <c r="AX148" s="72">
        <v>0</v>
      </c>
      <c r="AY148" s="72">
        <v>0.1535426372</v>
      </c>
      <c r="AZ148" s="72">
        <v>0</v>
      </c>
      <c r="BA148" s="72">
        <v>0</v>
      </c>
      <c r="BB148" s="72">
        <v>0</v>
      </c>
      <c r="BC148" s="72">
        <v>0</v>
      </c>
      <c r="BD148" s="72">
        <v>0</v>
      </c>
      <c r="BE148" s="72">
        <v>0</v>
      </c>
      <c r="BF148" s="72">
        <v>0</v>
      </c>
      <c r="BG148" s="72">
        <v>0</v>
      </c>
      <c r="BH148" s="72">
        <v>0</v>
      </c>
      <c r="BI148" s="72">
        <v>4.9563330047000003</v>
      </c>
      <c r="BJ148" s="72">
        <v>0</v>
      </c>
      <c r="BK148" s="72">
        <v>0.1455944572</v>
      </c>
      <c r="BL148" s="72">
        <v>5.0521031970000001</v>
      </c>
      <c r="BM148" s="72">
        <v>0</v>
      </c>
      <c r="BN148" s="72">
        <v>106.22630809</v>
      </c>
      <c r="BO148" s="72">
        <v>9.0765176938999996</v>
      </c>
      <c r="BP148" s="72">
        <v>4.7901426875000004</v>
      </c>
      <c r="BQ148" s="72">
        <v>20.759806505</v>
      </c>
      <c r="BR148" s="72">
        <v>14.259009431000001</v>
      </c>
      <c r="BS148" s="72">
        <v>14.144682001</v>
      </c>
      <c r="BT148" s="72">
        <v>0.66633956599999999</v>
      </c>
      <c r="BU148" s="72">
        <v>19.998086396000001</v>
      </c>
      <c r="BV148" s="72">
        <v>2.3197285071999998</v>
      </c>
      <c r="BW148" s="72">
        <v>0.9995656222</v>
      </c>
      <c r="BX148" s="72">
        <v>8.8594516781999992</v>
      </c>
      <c r="BY148" s="72">
        <v>0</v>
      </c>
      <c r="BZ148" s="72">
        <v>0</v>
      </c>
      <c r="CA148" s="72">
        <v>9.1180654999999996E-3</v>
      </c>
      <c r="CB148" s="72">
        <v>0</v>
      </c>
      <c r="CC148" s="72">
        <v>0</v>
      </c>
      <c r="CD148" s="72">
        <v>0</v>
      </c>
      <c r="CE148" s="72">
        <v>0</v>
      </c>
      <c r="CF148" s="72">
        <v>0</v>
      </c>
      <c r="CG148" s="72">
        <v>0.60397353320000002</v>
      </c>
      <c r="CH148" s="72">
        <v>0</v>
      </c>
      <c r="CI148" s="72">
        <v>0.98072469449999999</v>
      </c>
      <c r="CJ148" s="72">
        <v>7.02287544</v>
      </c>
      <c r="CK148" s="72">
        <v>0</v>
      </c>
      <c r="CL148" s="72">
        <v>1.7362862722000001</v>
      </c>
      <c r="CM148" s="72">
        <v>1.5748903542999999</v>
      </c>
      <c r="CN148" s="72">
        <v>0</v>
      </c>
      <c r="CO148" s="72">
        <v>0.97008973669999998</v>
      </c>
      <c r="CP148" s="72">
        <v>0.60480061760000003</v>
      </c>
      <c r="CQ148" s="72">
        <v>19.183046658999999</v>
      </c>
      <c r="CR148" s="72">
        <v>16.394067230000001</v>
      </c>
      <c r="CS148" s="72">
        <v>3.3347299999999998E-4</v>
      </c>
      <c r="CT148" s="72">
        <v>0.44839009410000003</v>
      </c>
      <c r="CU148" s="72">
        <v>2.3277849704000002</v>
      </c>
      <c r="CV148" s="72">
        <v>1.2470891600000001E-2</v>
      </c>
      <c r="CW148" s="72">
        <v>95.310639781999996</v>
      </c>
      <c r="CX148" s="72">
        <v>1.2005762286999999</v>
      </c>
      <c r="CY148" s="72">
        <v>9.9411295549999998</v>
      </c>
      <c r="CZ148" s="72">
        <v>21.110034834</v>
      </c>
      <c r="DA148" s="72">
        <v>12.910680300999999</v>
      </c>
      <c r="DB148" s="72">
        <v>6.4777516340999997</v>
      </c>
      <c r="DC148" s="72">
        <v>16.035596878</v>
      </c>
      <c r="DD148" s="72">
        <v>11.859758033</v>
      </c>
      <c r="DE148" s="72">
        <v>7.4631209275000003</v>
      </c>
      <c r="DF148" s="72">
        <v>4.9149579868000002</v>
      </c>
      <c r="DG148" s="72">
        <v>1.0070828127</v>
      </c>
      <c r="DH148" s="72">
        <v>2.3899505912999999</v>
      </c>
      <c r="DI148" s="72">
        <v>24.567540232999999</v>
      </c>
      <c r="DJ148" s="72">
        <v>1.9571988403</v>
      </c>
      <c r="DK148" s="72">
        <v>22.610341391999999</v>
      </c>
    </row>
    <row r="149" spans="8:115" x14ac:dyDescent="0.3">
      <c r="H149" s="27" t="s">
        <v>615</v>
      </c>
      <c r="I149" s="39" t="s">
        <v>616</v>
      </c>
      <c r="J149" s="39" t="s">
        <v>436</v>
      </c>
      <c r="K149" s="75">
        <v>32</v>
      </c>
      <c r="L149" s="75">
        <v>250.68973704000001</v>
      </c>
      <c r="M149" s="75" t="s">
        <v>436</v>
      </c>
      <c r="N149" s="75">
        <v>18.727064273</v>
      </c>
      <c r="O149" s="75">
        <v>0</v>
      </c>
      <c r="P149" s="75">
        <v>0.23764380830000001</v>
      </c>
      <c r="Q149" s="75">
        <v>0</v>
      </c>
      <c r="R149" s="75">
        <v>0</v>
      </c>
      <c r="S149" s="75">
        <v>4.0258056498999997</v>
      </c>
      <c r="T149" s="75">
        <v>0</v>
      </c>
      <c r="U149" s="75">
        <v>0</v>
      </c>
      <c r="V149" s="75">
        <v>14.413523786000001</v>
      </c>
      <c r="W149" s="75">
        <v>0</v>
      </c>
      <c r="X149" s="75">
        <v>3.1803958E-2</v>
      </c>
      <c r="Y149" s="75">
        <v>0</v>
      </c>
      <c r="Z149" s="75">
        <v>1.82197835E-2</v>
      </c>
      <c r="AA149" s="75">
        <v>6.7287599999999996E-5</v>
      </c>
      <c r="AB149" s="75">
        <v>0</v>
      </c>
      <c r="AC149" s="75">
        <v>0</v>
      </c>
      <c r="AD149" s="75">
        <v>0</v>
      </c>
      <c r="AE149" s="75">
        <v>89.256301221000001</v>
      </c>
      <c r="AF149" s="75">
        <v>37.059103995000001</v>
      </c>
      <c r="AG149" s="75">
        <v>36.909106393000002</v>
      </c>
      <c r="AH149" s="75">
        <v>13.960946998000001</v>
      </c>
      <c r="AI149" s="75">
        <v>0</v>
      </c>
      <c r="AJ149" s="75">
        <v>1.3271438337999999</v>
      </c>
      <c r="AK149" s="75">
        <v>0</v>
      </c>
      <c r="AL149" s="75">
        <v>0</v>
      </c>
      <c r="AM149" s="75">
        <v>0</v>
      </c>
      <c r="AN149" s="75">
        <v>0</v>
      </c>
      <c r="AO149" s="75">
        <v>0</v>
      </c>
      <c r="AP149" s="75">
        <v>0</v>
      </c>
      <c r="AQ149" s="75">
        <v>0</v>
      </c>
      <c r="AR149" s="75">
        <v>0</v>
      </c>
      <c r="AS149" s="75">
        <v>0</v>
      </c>
      <c r="AT149" s="75">
        <v>1.1646204028</v>
      </c>
      <c r="AU149" s="75">
        <v>0.39597524950000001</v>
      </c>
      <c r="AV149" s="75">
        <v>0</v>
      </c>
      <c r="AW149" s="75">
        <v>0</v>
      </c>
      <c r="AX149" s="75">
        <v>0</v>
      </c>
      <c r="AY149" s="75">
        <v>0</v>
      </c>
      <c r="AZ149" s="75">
        <v>0</v>
      </c>
      <c r="BA149" s="75">
        <v>0</v>
      </c>
      <c r="BB149" s="75">
        <v>0</v>
      </c>
      <c r="BC149" s="75">
        <v>0</v>
      </c>
      <c r="BD149" s="75">
        <v>0</v>
      </c>
      <c r="BE149" s="75">
        <v>0</v>
      </c>
      <c r="BF149" s="75">
        <v>0</v>
      </c>
      <c r="BG149" s="75">
        <v>0</v>
      </c>
      <c r="BH149" s="75">
        <v>0</v>
      </c>
      <c r="BI149" s="75">
        <v>0.1565175214</v>
      </c>
      <c r="BJ149" s="75">
        <v>0</v>
      </c>
      <c r="BK149" s="75">
        <v>0</v>
      </c>
      <c r="BL149" s="75">
        <v>0.61212763189999997</v>
      </c>
      <c r="BM149" s="75">
        <v>0</v>
      </c>
      <c r="BN149" s="75">
        <v>56.209998640999999</v>
      </c>
      <c r="BO149" s="75">
        <v>0</v>
      </c>
      <c r="BP149" s="75">
        <v>1.7556660006</v>
      </c>
      <c r="BQ149" s="75">
        <v>11.574973332000001</v>
      </c>
      <c r="BR149" s="75">
        <v>18.162770957999999</v>
      </c>
      <c r="BS149" s="75">
        <v>0</v>
      </c>
      <c r="BT149" s="75">
        <v>6.2159426916999996</v>
      </c>
      <c r="BU149" s="75">
        <v>14.181916215999999</v>
      </c>
      <c r="BV149" s="75">
        <v>0</v>
      </c>
      <c r="BW149" s="75">
        <v>0</v>
      </c>
      <c r="BX149" s="75">
        <v>0</v>
      </c>
      <c r="BY149" s="75">
        <v>0</v>
      </c>
      <c r="BZ149" s="75">
        <v>0</v>
      </c>
      <c r="CA149" s="75">
        <v>1.7231167875</v>
      </c>
      <c r="CB149" s="75">
        <v>0</v>
      </c>
      <c r="CC149" s="75">
        <v>0</v>
      </c>
      <c r="CD149" s="75">
        <v>0</v>
      </c>
      <c r="CE149" s="75">
        <v>0</v>
      </c>
      <c r="CF149" s="75">
        <v>0</v>
      </c>
      <c r="CG149" s="75">
        <v>0</v>
      </c>
      <c r="CH149" s="75">
        <v>0</v>
      </c>
      <c r="CI149" s="75">
        <v>0</v>
      </c>
      <c r="CJ149" s="75">
        <v>2.5956126542</v>
      </c>
      <c r="CK149" s="75">
        <v>0</v>
      </c>
      <c r="CL149" s="75">
        <v>0</v>
      </c>
      <c r="CM149" s="75">
        <v>7.6187406900000004E-2</v>
      </c>
      <c r="CN149" s="75">
        <v>0</v>
      </c>
      <c r="CO149" s="75">
        <v>0</v>
      </c>
      <c r="CP149" s="75">
        <v>7.6187406900000004E-2</v>
      </c>
      <c r="CQ149" s="75">
        <v>3.0655577278999999</v>
      </c>
      <c r="CR149" s="75">
        <v>2.0977635642000001</v>
      </c>
      <c r="CS149" s="75">
        <v>0</v>
      </c>
      <c r="CT149" s="75">
        <v>0.70752615200000002</v>
      </c>
      <c r="CU149" s="75">
        <v>0.26026801170000002</v>
      </c>
      <c r="CV149" s="75">
        <v>0</v>
      </c>
      <c r="CW149" s="75">
        <v>82.190007366000003</v>
      </c>
      <c r="CX149" s="75">
        <v>1.1019129778000001</v>
      </c>
      <c r="CY149" s="75">
        <v>10.294278948000001</v>
      </c>
      <c r="CZ149" s="75">
        <v>13.271676537999999</v>
      </c>
      <c r="DA149" s="75">
        <v>13.602171267999999</v>
      </c>
      <c r="DB149" s="75">
        <v>9.1355623029000004</v>
      </c>
      <c r="DC149" s="75">
        <v>12.575451537999999</v>
      </c>
      <c r="DD149" s="75">
        <v>7.3151789673999996</v>
      </c>
      <c r="DE149" s="75">
        <v>6.0795742576</v>
      </c>
      <c r="DF149" s="75">
        <v>8.7278116906999994</v>
      </c>
      <c r="DG149" s="75">
        <v>8.6388877899999994E-2</v>
      </c>
      <c r="DH149" s="75">
        <v>0</v>
      </c>
      <c r="DI149" s="75">
        <v>12.091730062</v>
      </c>
      <c r="DJ149" s="75">
        <v>0.28883150959999998</v>
      </c>
      <c r="DK149" s="75">
        <v>11.802898552</v>
      </c>
    </row>
    <row r="150" spans="8:115" x14ac:dyDescent="0.3">
      <c r="H150" s="28" t="s">
        <v>617</v>
      </c>
      <c r="I150" s="37" t="s">
        <v>618</v>
      </c>
      <c r="J150" s="37" t="s">
        <v>436</v>
      </c>
      <c r="K150" s="72">
        <v>170</v>
      </c>
      <c r="L150" s="72">
        <v>300.58897975999997</v>
      </c>
      <c r="M150" s="72" t="s">
        <v>436</v>
      </c>
      <c r="N150" s="72">
        <v>7.8074290299999998</v>
      </c>
      <c r="O150" s="72">
        <v>0</v>
      </c>
      <c r="P150" s="72">
        <v>1.2033105094000001</v>
      </c>
      <c r="Q150" s="72">
        <v>0</v>
      </c>
      <c r="R150" s="72">
        <v>0</v>
      </c>
      <c r="S150" s="72">
        <v>6.4439339298</v>
      </c>
      <c r="T150" s="72">
        <v>0</v>
      </c>
      <c r="U150" s="72">
        <v>6.4941164999999995E-2</v>
      </c>
      <c r="V150" s="72">
        <v>9.4051137399999998E-2</v>
      </c>
      <c r="W150" s="72">
        <v>0</v>
      </c>
      <c r="X150" s="72">
        <v>7.5134609999999999E-4</v>
      </c>
      <c r="Y150" s="72">
        <v>2.707136E-4</v>
      </c>
      <c r="Z150" s="72">
        <v>1.702288E-4</v>
      </c>
      <c r="AA150" s="72">
        <v>0</v>
      </c>
      <c r="AB150" s="72">
        <v>0</v>
      </c>
      <c r="AC150" s="72">
        <v>0</v>
      </c>
      <c r="AD150" s="72">
        <v>0</v>
      </c>
      <c r="AE150" s="72">
        <v>107.33203251</v>
      </c>
      <c r="AF150" s="72">
        <v>65.963556967000002</v>
      </c>
      <c r="AG150" s="72">
        <v>11.526937132</v>
      </c>
      <c r="AH150" s="72">
        <v>29.180126279</v>
      </c>
      <c r="AI150" s="72">
        <v>0.10540524079999999</v>
      </c>
      <c r="AJ150" s="72">
        <v>0.54190363720000001</v>
      </c>
      <c r="AK150" s="72">
        <v>1.4103256999999999E-2</v>
      </c>
      <c r="AL150" s="72">
        <v>0.47221126219999998</v>
      </c>
      <c r="AM150" s="72">
        <v>0.47221126219999998</v>
      </c>
      <c r="AN150" s="72">
        <v>0</v>
      </c>
      <c r="AO150" s="72">
        <v>0</v>
      </c>
      <c r="AP150" s="72">
        <v>0</v>
      </c>
      <c r="AQ150" s="72">
        <v>0</v>
      </c>
      <c r="AR150" s="72">
        <v>0</v>
      </c>
      <c r="AS150" s="72">
        <v>0</v>
      </c>
      <c r="AT150" s="72">
        <v>5.6712609442000002</v>
      </c>
      <c r="AU150" s="72">
        <v>2.5677175687</v>
      </c>
      <c r="AV150" s="72">
        <v>0</v>
      </c>
      <c r="AW150" s="72">
        <v>0</v>
      </c>
      <c r="AX150" s="72">
        <v>0</v>
      </c>
      <c r="AY150" s="72">
        <v>0</v>
      </c>
      <c r="AZ150" s="72">
        <v>0</v>
      </c>
      <c r="BA150" s="72">
        <v>0</v>
      </c>
      <c r="BB150" s="72">
        <v>0</v>
      </c>
      <c r="BC150" s="72">
        <v>0</v>
      </c>
      <c r="BD150" s="72">
        <v>0</v>
      </c>
      <c r="BE150" s="72">
        <v>0</v>
      </c>
      <c r="BF150" s="72">
        <v>0</v>
      </c>
      <c r="BG150" s="72">
        <v>0</v>
      </c>
      <c r="BH150" s="72">
        <v>0</v>
      </c>
      <c r="BI150" s="72">
        <v>0</v>
      </c>
      <c r="BJ150" s="72">
        <v>0</v>
      </c>
      <c r="BK150" s="72">
        <v>0.97535542210000004</v>
      </c>
      <c r="BL150" s="72">
        <v>2.1281879533999999</v>
      </c>
      <c r="BM150" s="72">
        <v>0</v>
      </c>
      <c r="BN150" s="72">
        <v>109.41983288</v>
      </c>
      <c r="BO150" s="72">
        <v>1.1598167929000001</v>
      </c>
      <c r="BP150" s="72">
        <v>0.1828855294</v>
      </c>
      <c r="BQ150" s="72">
        <v>4.1465987370999997</v>
      </c>
      <c r="BR150" s="72">
        <v>40.997136017000003</v>
      </c>
      <c r="BS150" s="72">
        <v>0</v>
      </c>
      <c r="BT150" s="72">
        <v>1.4426711852</v>
      </c>
      <c r="BU150" s="72">
        <v>13.432087109999999</v>
      </c>
      <c r="BV150" s="72">
        <v>14.155503951</v>
      </c>
      <c r="BW150" s="72">
        <v>0</v>
      </c>
      <c r="BX150" s="72">
        <v>10.665378788</v>
      </c>
      <c r="BY150" s="72">
        <v>0</v>
      </c>
      <c r="BZ150" s="72">
        <v>23.237754764999998</v>
      </c>
      <c r="CA150" s="72">
        <v>0</v>
      </c>
      <c r="CB150" s="72">
        <v>0</v>
      </c>
      <c r="CC150" s="72">
        <v>0</v>
      </c>
      <c r="CD150" s="72">
        <v>0</v>
      </c>
      <c r="CE150" s="72">
        <v>0</v>
      </c>
      <c r="CF150" s="72">
        <v>0</v>
      </c>
      <c r="CG150" s="72">
        <v>0</v>
      </c>
      <c r="CH150" s="72">
        <v>0</v>
      </c>
      <c r="CI150" s="72">
        <v>0</v>
      </c>
      <c r="CJ150" s="72">
        <v>0</v>
      </c>
      <c r="CK150" s="72">
        <v>0</v>
      </c>
      <c r="CL150" s="72">
        <v>0</v>
      </c>
      <c r="CM150" s="72">
        <v>2.8486132667000001</v>
      </c>
      <c r="CN150" s="72">
        <v>1.256795705</v>
      </c>
      <c r="CO150" s="72">
        <v>0.98577855079999999</v>
      </c>
      <c r="CP150" s="72">
        <v>0.60603901100000002</v>
      </c>
      <c r="CQ150" s="72">
        <v>1.4615206136000001</v>
      </c>
      <c r="CR150" s="72">
        <v>1.1844535424</v>
      </c>
      <c r="CS150" s="72">
        <v>0</v>
      </c>
      <c r="CT150" s="72">
        <v>0.1145593476</v>
      </c>
      <c r="CU150" s="72">
        <v>0.16250772359999999</v>
      </c>
      <c r="CV150" s="72">
        <v>0</v>
      </c>
      <c r="CW150" s="72">
        <v>65.576079254000007</v>
      </c>
      <c r="CX150" s="72">
        <v>1.1854958667</v>
      </c>
      <c r="CY150" s="72">
        <v>10.233654108</v>
      </c>
      <c r="CZ150" s="72">
        <v>16.563528776999998</v>
      </c>
      <c r="DA150" s="72">
        <v>9.0560782946000007</v>
      </c>
      <c r="DB150" s="72">
        <v>1.7165678522000001</v>
      </c>
      <c r="DC150" s="72">
        <v>8.9307235260999995</v>
      </c>
      <c r="DD150" s="72">
        <v>8.2527701221999994</v>
      </c>
      <c r="DE150" s="72">
        <v>5.5076038728999999</v>
      </c>
      <c r="DF150" s="72">
        <v>1.8138895308</v>
      </c>
      <c r="DG150" s="72">
        <v>1.1449981499999999E-2</v>
      </c>
      <c r="DH150" s="72">
        <v>2.3043173216000001</v>
      </c>
      <c r="DI150" s="72">
        <v>17.964830470999999</v>
      </c>
      <c r="DJ150" s="72">
        <v>0.79993400459999997</v>
      </c>
      <c r="DK150" s="72">
        <v>17.164896465999998</v>
      </c>
    </row>
    <row r="151" spans="8:115" x14ac:dyDescent="0.3">
      <c r="H151" s="27" t="s">
        <v>619</v>
      </c>
      <c r="I151" s="39" t="s">
        <v>620</v>
      </c>
      <c r="J151" s="39" t="s">
        <v>436</v>
      </c>
      <c r="K151" s="75">
        <v>74</v>
      </c>
      <c r="L151" s="75">
        <v>227.75119308000001</v>
      </c>
      <c r="M151" s="75" t="s">
        <v>436</v>
      </c>
      <c r="N151" s="75">
        <v>5.9020033382000001</v>
      </c>
      <c r="O151" s="75">
        <v>0</v>
      </c>
      <c r="P151" s="75">
        <v>1.7995872421000001</v>
      </c>
      <c r="Q151" s="75">
        <v>0</v>
      </c>
      <c r="R151" s="75">
        <v>0</v>
      </c>
      <c r="S151" s="75">
        <v>3.9177953371999998</v>
      </c>
      <c r="T151" s="75">
        <v>0</v>
      </c>
      <c r="U151" s="75">
        <v>2.64707881E-2</v>
      </c>
      <c r="V151" s="75">
        <v>6.4505451500000005E-2</v>
      </c>
      <c r="W151" s="75">
        <v>0</v>
      </c>
      <c r="X151" s="75">
        <v>2.1489704200000001E-2</v>
      </c>
      <c r="Y151" s="75">
        <v>1.069403E-4</v>
      </c>
      <c r="Z151" s="75">
        <v>7.0748378000000001E-2</v>
      </c>
      <c r="AA151" s="75">
        <v>1.2994968000000001E-3</v>
      </c>
      <c r="AB151" s="75">
        <v>0</v>
      </c>
      <c r="AC151" s="75">
        <v>0</v>
      </c>
      <c r="AD151" s="75">
        <v>0</v>
      </c>
      <c r="AE151" s="75">
        <v>58.717699256000003</v>
      </c>
      <c r="AF151" s="75">
        <v>21.140004866999998</v>
      </c>
      <c r="AG151" s="75">
        <v>20.298681827999999</v>
      </c>
      <c r="AH151" s="75">
        <v>16.090459253999999</v>
      </c>
      <c r="AI151" s="75">
        <v>0.20298519470000001</v>
      </c>
      <c r="AJ151" s="75">
        <v>0.96873873939999999</v>
      </c>
      <c r="AK151" s="75">
        <v>1.6829373299999999E-2</v>
      </c>
      <c r="AL151" s="75">
        <v>10.226261663000001</v>
      </c>
      <c r="AM151" s="75">
        <v>0</v>
      </c>
      <c r="AN151" s="75">
        <v>0</v>
      </c>
      <c r="AO151" s="75">
        <v>0</v>
      </c>
      <c r="AP151" s="75">
        <v>0</v>
      </c>
      <c r="AQ151" s="75">
        <v>0</v>
      </c>
      <c r="AR151" s="75">
        <v>0</v>
      </c>
      <c r="AS151" s="75">
        <v>10.226261663000001</v>
      </c>
      <c r="AT151" s="75">
        <v>14.451943096000001</v>
      </c>
      <c r="AU151" s="75">
        <v>1.1707047152000001</v>
      </c>
      <c r="AV151" s="75">
        <v>0</v>
      </c>
      <c r="AW151" s="75">
        <v>0</v>
      </c>
      <c r="AX151" s="75">
        <v>0</v>
      </c>
      <c r="AY151" s="75">
        <v>0</v>
      </c>
      <c r="AZ151" s="75">
        <v>0</v>
      </c>
      <c r="BA151" s="75">
        <v>0.53329058870000001</v>
      </c>
      <c r="BB151" s="75">
        <v>0</v>
      </c>
      <c r="BC151" s="75">
        <v>0</v>
      </c>
      <c r="BD151" s="75">
        <v>2.9370545578999998</v>
      </c>
      <c r="BE151" s="75">
        <v>0.49118989959999998</v>
      </c>
      <c r="BF151" s="75">
        <v>0</v>
      </c>
      <c r="BG151" s="75">
        <v>0</v>
      </c>
      <c r="BH151" s="75">
        <v>0</v>
      </c>
      <c r="BI151" s="75">
        <v>0.12882056259999999</v>
      </c>
      <c r="BJ151" s="75">
        <v>2.1220273412999999</v>
      </c>
      <c r="BK151" s="75">
        <v>9.3247412099999996E-2</v>
      </c>
      <c r="BL151" s="75">
        <v>6.9673241479000003</v>
      </c>
      <c r="BM151" s="75">
        <v>8.2838710999999995E-3</v>
      </c>
      <c r="BN151" s="75">
        <v>52.871233861999997</v>
      </c>
      <c r="BO151" s="75">
        <v>6.0258151088999998</v>
      </c>
      <c r="BP151" s="75">
        <v>0.19882353720000001</v>
      </c>
      <c r="BQ151" s="75">
        <v>33.314685879000002</v>
      </c>
      <c r="BR151" s="75">
        <v>0</v>
      </c>
      <c r="BS151" s="75">
        <v>0</v>
      </c>
      <c r="BT151" s="75">
        <v>0</v>
      </c>
      <c r="BU151" s="75">
        <v>8.3469613475000006</v>
      </c>
      <c r="BV151" s="75">
        <v>1.5099164703000001</v>
      </c>
      <c r="BW151" s="75">
        <v>0</v>
      </c>
      <c r="BX151" s="75">
        <v>0</v>
      </c>
      <c r="BY151" s="75">
        <v>0</v>
      </c>
      <c r="BZ151" s="75">
        <v>0</v>
      </c>
      <c r="CA151" s="75">
        <v>0.39986055180000002</v>
      </c>
      <c r="CB151" s="75">
        <v>0</v>
      </c>
      <c r="CC151" s="75">
        <v>0</v>
      </c>
      <c r="CD151" s="75">
        <v>0</v>
      </c>
      <c r="CE151" s="75">
        <v>0</v>
      </c>
      <c r="CF151" s="75">
        <v>0</v>
      </c>
      <c r="CG151" s="75">
        <v>0.17373050540000001</v>
      </c>
      <c r="CH151" s="75">
        <v>0.76514109259999996</v>
      </c>
      <c r="CI151" s="75">
        <v>0</v>
      </c>
      <c r="CJ151" s="75">
        <v>2.1362993694000001</v>
      </c>
      <c r="CK151" s="75">
        <v>0</v>
      </c>
      <c r="CL151" s="75">
        <v>0</v>
      </c>
      <c r="CM151" s="75">
        <v>6.1817468227000001</v>
      </c>
      <c r="CN151" s="75">
        <v>0</v>
      </c>
      <c r="CO151" s="75">
        <v>6.0272252248999996</v>
      </c>
      <c r="CP151" s="75">
        <v>0.1545215979</v>
      </c>
      <c r="CQ151" s="75">
        <v>11.221849558000001</v>
      </c>
      <c r="CR151" s="75">
        <v>8.8696376544</v>
      </c>
      <c r="CS151" s="75">
        <v>0</v>
      </c>
      <c r="CT151" s="75">
        <v>1.0077104668000001</v>
      </c>
      <c r="CU151" s="75">
        <v>1.3335056055000001</v>
      </c>
      <c r="CV151" s="75">
        <v>1.0995830999999999E-2</v>
      </c>
      <c r="CW151" s="75">
        <v>68.178455479999997</v>
      </c>
      <c r="CX151" s="75">
        <v>1.1770046403000001</v>
      </c>
      <c r="CY151" s="75">
        <v>10.197623398999999</v>
      </c>
      <c r="CZ151" s="75">
        <v>10.981228969</v>
      </c>
      <c r="DA151" s="75">
        <v>9.0015914026000008</v>
      </c>
      <c r="DB151" s="75">
        <v>6.3740320906000001</v>
      </c>
      <c r="DC151" s="75">
        <v>12.349615027</v>
      </c>
      <c r="DD151" s="75">
        <v>7.3884875525</v>
      </c>
      <c r="DE151" s="75">
        <v>3.9606277805999999</v>
      </c>
      <c r="DF151" s="75">
        <v>5.1406593418000002</v>
      </c>
      <c r="DG151" s="75">
        <v>0.97390655400000004</v>
      </c>
      <c r="DH151" s="75">
        <v>0.63367872240000001</v>
      </c>
      <c r="DI151" s="75">
        <v>14.25106699</v>
      </c>
      <c r="DJ151" s="75">
        <v>1.61406633</v>
      </c>
      <c r="DK151" s="75">
        <v>12.63700066</v>
      </c>
    </row>
    <row r="152" spans="8:115" x14ac:dyDescent="0.3">
      <c r="H152" s="28" t="s">
        <v>621</v>
      </c>
      <c r="I152" s="37" t="s">
        <v>622</v>
      </c>
      <c r="J152" s="37" t="s">
        <v>436</v>
      </c>
      <c r="K152" s="72">
        <v>115</v>
      </c>
      <c r="L152" s="72">
        <v>188.76655901999999</v>
      </c>
      <c r="M152" s="72" t="s">
        <v>436</v>
      </c>
      <c r="N152" s="72">
        <v>4.2522427587999996</v>
      </c>
      <c r="O152" s="72">
        <v>0</v>
      </c>
      <c r="P152" s="72">
        <v>0.73325996849999997</v>
      </c>
      <c r="Q152" s="72">
        <v>0</v>
      </c>
      <c r="R152" s="72">
        <v>0</v>
      </c>
      <c r="S152" s="72">
        <v>3.3196049612</v>
      </c>
      <c r="T152" s="72">
        <v>0</v>
      </c>
      <c r="U152" s="72">
        <v>0</v>
      </c>
      <c r="V152" s="72">
        <v>0.13244988539999999</v>
      </c>
      <c r="W152" s="72">
        <v>0</v>
      </c>
      <c r="X152" s="72">
        <v>3.5018228999999998E-3</v>
      </c>
      <c r="Y152" s="72">
        <v>6.0761699999999998E-5</v>
      </c>
      <c r="Z152" s="72">
        <v>6.1911765899999999E-2</v>
      </c>
      <c r="AA152" s="72">
        <v>1.4535932000000001E-3</v>
      </c>
      <c r="AB152" s="72">
        <v>0</v>
      </c>
      <c r="AC152" s="72">
        <v>0</v>
      </c>
      <c r="AD152" s="72">
        <v>0</v>
      </c>
      <c r="AE152" s="72">
        <v>59.114716033000001</v>
      </c>
      <c r="AF152" s="72">
        <v>20.304238668</v>
      </c>
      <c r="AG152" s="72">
        <v>27.924753645999999</v>
      </c>
      <c r="AH152" s="72">
        <v>10.590504194999999</v>
      </c>
      <c r="AI152" s="72">
        <v>2.09273549E-2</v>
      </c>
      <c r="AJ152" s="72">
        <v>0.24002178299999999</v>
      </c>
      <c r="AK152" s="72">
        <v>3.42703855E-2</v>
      </c>
      <c r="AL152" s="72">
        <v>0.76528220400000002</v>
      </c>
      <c r="AM152" s="72">
        <v>0</v>
      </c>
      <c r="AN152" s="72">
        <v>0</v>
      </c>
      <c r="AO152" s="72">
        <v>0</v>
      </c>
      <c r="AP152" s="72">
        <v>0.76528220400000002</v>
      </c>
      <c r="AQ152" s="72">
        <v>0</v>
      </c>
      <c r="AR152" s="72">
        <v>0</v>
      </c>
      <c r="AS152" s="72">
        <v>0</v>
      </c>
      <c r="AT152" s="72">
        <v>6.9578050405000003</v>
      </c>
      <c r="AU152" s="72">
        <v>0.16859473799999999</v>
      </c>
      <c r="AV152" s="72">
        <v>0</v>
      </c>
      <c r="AW152" s="72">
        <v>0</v>
      </c>
      <c r="AX152" s="72">
        <v>0</v>
      </c>
      <c r="AY152" s="72">
        <v>0.46653363599999997</v>
      </c>
      <c r="AZ152" s="72">
        <v>4.87350327E-2</v>
      </c>
      <c r="BA152" s="72">
        <v>0</v>
      </c>
      <c r="BB152" s="72">
        <v>0</v>
      </c>
      <c r="BC152" s="72">
        <v>0</v>
      </c>
      <c r="BD152" s="72">
        <v>0</v>
      </c>
      <c r="BE152" s="72">
        <v>0</v>
      </c>
      <c r="BF152" s="72">
        <v>0</v>
      </c>
      <c r="BG152" s="72">
        <v>0</v>
      </c>
      <c r="BH152" s="72">
        <v>0</v>
      </c>
      <c r="BI152" s="72">
        <v>0.97282686200000001</v>
      </c>
      <c r="BJ152" s="72">
        <v>1.2100291704999999</v>
      </c>
      <c r="BK152" s="72">
        <v>0</v>
      </c>
      <c r="BL152" s="72">
        <v>3.8192477533</v>
      </c>
      <c r="BM152" s="72">
        <v>0.27183784799999999</v>
      </c>
      <c r="BN152" s="72">
        <v>51.527707573999997</v>
      </c>
      <c r="BO152" s="72">
        <v>4.8560280162999998</v>
      </c>
      <c r="BP152" s="72">
        <v>3.7671203108000002</v>
      </c>
      <c r="BQ152" s="72">
        <v>19.800030122999999</v>
      </c>
      <c r="BR152" s="72">
        <v>0</v>
      </c>
      <c r="BS152" s="72">
        <v>0</v>
      </c>
      <c r="BT152" s="72">
        <v>0.23141754549999999</v>
      </c>
      <c r="BU152" s="72">
        <v>3.6695717185999999</v>
      </c>
      <c r="BV152" s="72">
        <v>0</v>
      </c>
      <c r="BW152" s="72">
        <v>4.7342721075999998</v>
      </c>
      <c r="BX152" s="72">
        <v>1.0432252781</v>
      </c>
      <c r="BY152" s="72">
        <v>0</v>
      </c>
      <c r="BZ152" s="72">
        <v>0</v>
      </c>
      <c r="CA152" s="72">
        <v>0.3368949664</v>
      </c>
      <c r="CB152" s="72">
        <v>0</v>
      </c>
      <c r="CC152" s="72">
        <v>0</v>
      </c>
      <c r="CD152" s="72">
        <v>0</v>
      </c>
      <c r="CE152" s="72">
        <v>0</v>
      </c>
      <c r="CF152" s="72">
        <v>0</v>
      </c>
      <c r="CG152" s="72">
        <v>9.3910654146999999</v>
      </c>
      <c r="CH152" s="72">
        <v>0</v>
      </c>
      <c r="CI152" s="72">
        <v>0</v>
      </c>
      <c r="CJ152" s="72">
        <v>3.6980820929</v>
      </c>
      <c r="CK152" s="72">
        <v>0</v>
      </c>
      <c r="CL152" s="72">
        <v>0</v>
      </c>
      <c r="CM152" s="72">
        <v>5.4885853800000002E-2</v>
      </c>
      <c r="CN152" s="72">
        <v>0</v>
      </c>
      <c r="CO152" s="72">
        <v>0</v>
      </c>
      <c r="CP152" s="72">
        <v>5.4885853800000002E-2</v>
      </c>
      <c r="CQ152" s="72">
        <v>6.6239088959999997</v>
      </c>
      <c r="CR152" s="72">
        <v>5.0017109344000001</v>
      </c>
      <c r="CS152" s="72">
        <v>0</v>
      </c>
      <c r="CT152" s="72">
        <v>0.18460008589999999</v>
      </c>
      <c r="CU152" s="72">
        <v>1.4364867802000001</v>
      </c>
      <c r="CV152" s="72">
        <v>1.1110954E-3</v>
      </c>
      <c r="CW152" s="72">
        <v>59.470010659000003</v>
      </c>
      <c r="CX152" s="72">
        <v>1.1126580033</v>
      </c>
      <c r="CY152" s="72">
        <v>8.2880445088000005</v>
      </c>
      <c r="CZ152" s="72">
        <v>9.5954325398000009</v>
      </c>
      <c r="DA152" s="72">
        <v>11.244979161</v>
      </c>
      <c r="DB152" s="72">
        <v>4.8624793088000002</v>
      </c>
      <c r="DC152" s="72">
        <v>10.783078591000001</v>
      </c>
      <c r="DD152" s="72">
        <v>6.0388515798000002</v>
      </c>
      <c r="DE152" s="72">
        <v>3.3444197080000002</v>
      </c>
      <c r="DF152" s="72">
        <v>2.6733661369999999</v>
      </c>
      <c r="DG152" s="72">
        <v>1.0664952801000001</v>
      </c>
      <c r="DH152" s="72">
        <v>0.46020584139999998</v>
      </c>
      <c r="DI152" s="72">
        <v>15.215196961</v>
      </c>
      <c r="DJ152" s="72">
        <v>2.7668492794000001</v>
      </c>
      <c r="DK152" s="72">
        <v>12.448347681</v>
      </c>
    </row>
    <row r="153" spans="8:115" x14ac:dyDescent="0.3">
      <c r="H153" s="27" t="s">
        <v>135</v>
      </c>
      <c r="I153" s="39" t="s">
        <v>136</v>
      </c>
      <c r="J153" s="39">
        <v>44</v>
      </c>
      <c r="K153" s="75">
        <v>1009</v>
      </c>
      <c r="L153" s="75">
        <v>5872.8701080999999</v>
      </c>
      <c r="M153" s="75">
        <v>24.206349204999999</v>
      </c>
      <c r="N153" s="75">
        <v>705.97994610000001</v>
      </c>
      <c r="O153" s="75">
        <v>156.66639172999999</v>
      </c>
      <c r="P153" s="75">
        <v>119.91690013</v>
      </c>
      <c r="Q153" s="75">
        <v>3.9590496400000001E-2</v>
      </c>
      <c r="R153" s="75">
        <v>0</v>
      </c>
      <c r="S153" s="75">
        <v>150.39733622</v>
      </c>
      <c r="T153" s="75">
        <v>19.090683860999999</v>
      </c>
      <c r="U153" s="75">
        <v>0.61992386529999999</v>
      </c>
      <c r="V153" s="75">
        <v>74.437641545999995</v>
      </c>
      <c r="W153" s="75">
        <v>0</v>
      </c>
      <c r="X153" s="75">
        <v>2.0153907217000002</v>
      </c>
      <c r="Y153" s="75">
        <v>0</v>
      </c>
      <c r="Z153" s="75">
        <v>182.76234299000001</v>
      </c>
      <c r="AA153" s="75">
        <v>3.3744531100000003E-2</v>
      </c>
      <c r="AB153" s="75">
        <v>0</v>
      </c>
      <c r="AC153" s="75">
        <v>0</v>
      </c>
      <c r="AD153" s="75">
        <v>0</v>
      </c>
      <c r="AE153" s="75">
        <v>2435.4475134999998</v>
      </c>
      <c r="AF153" s="75">
        <v>1250.9712687000001</v>
      </c>
      <c r="AG153" s="75">
        <v>752.78598767000005</v>
      </c>
      <c r="AH153" s="75">
        <v>400.11128503999998</v>
      </c>
      <c r="AI153" s="75">
        <v>12.561014285000001</v>
      </c>
      <c r="AJ153" s="75">
        <v>18.954728533000001</v>
      </c>
      <c r="AK153" s="75">
        <v>6.3229215800000002E-2</v>
      </c>
      <c r="AL153" s="75">
        <v>93.521233249999995</v>
      </c>
      <c r="AM153" s="75">
        <v>53.265883958000003</v>
      </c>
      <c r="AN153" s="75">
        <v>0</v>
      </c>
      <c r="AO153" s="75">
        <v>0</v>
      </c>
      <c r="AP153" s="75">
        <v>40.255349291999998</v>
      </c>
      <c r="AQ153" s="75">
        <v>0</v>
      </c>
      <c r="AR153" s="75">
        <v>0</v>
      </c>
      <c r="AS153" s="75">
        <v>0</v>
      </c>
      <c r="AT153" s="75">
        <v>7.2423440100000001</v>
      </c>
      <c r="AU153" s="75">
        <v>0</v>
      </c>
      <c r="AV153" s="75">
        <v>0</v>
      </c>
      <c r="AW153" s="75">
        <v>0</v>
      </c>
      <c r="AX153" s="75">
        <v>0</v>
      </c>
      <c r="AY153" s="75">
        <v>0</v>
      </c>
      <c r="AZ153" s="75">
        <v>0</v>
      </c>
      <c r="BA153" s="75">
        <v>0</v>
      </c>
      <c r="BB153" s="75">
        <v>0</v>
      </c>
      <c r="BC153" s="75">
        <v>0</v>
      </c>
      <c r="BD153" s="75">
        <v>0</v>
      </c>
      <c r="BE153" s="75">
        <v>0</v>
      </c>
      <c r="BF153" s="75">
        <v>0</v>
      </c>
      <c r="BG153" s="75">
        <v>0</v>
      </c>
      <c r="BH153" s="75">
        <v>9.9493163800000006E-2</v>
      </c>
      <c r="BI153" s="75">
        <v>1.3583334136</v>
      </c>
      <c r="BJ153" s="75">
        <v>0</v>
      </c>
      <c r="BK153" s="75">
        <v>0</v>
      </c>
      <c r="BL153" s="75">
        <v>5.7845174326000004</v>
      </c>
      <c r="BM153" s="75">
        <v>0</v>
      </c>
      <c r="BN153" s="75">
        <v>341.83068967999998</v>
      </c>
      <c r="BO153" s="75">
        <v>16.761116499</v>
      </c>
      <c r="BP153" s="75">
        <v>2.4317239351</v>
      </c>
      <c r="BQ153" s="75">
        <v>192.48185303</v>
      </c>
      <c r="BR153" s="75">
        <v>6.2741090781000004</v>
      </c>
      <c r="BS153" s="75">
        <v>0</v>
      </c>
      <c r="BT153" s="75">
        <v>20.385222430999999</v>
      </c>
      <c r="BU153" s="75">
        <v>0.31042848579999999</v>
      </c>
      <c r="BV153" s="75">
        <v>18.823635655</v>
      </c>
      <c r="BW153" s="75">
        <v>0</v>
      </c>
      <c r="BX153" s="75">
        <v>24.792527573000001</v>
      </c>
      <c r="BY153" s="75">
        <v>0</v>
      </c>
      <c r="BZ153" s="75">
        <v>0</v>
      </c>
      <c r="CA153" s="75">
        <v>12.327929689999999</v>
      </c>
      <c r="CB153" s="75">
        <v>0</v>
      </c>
      <c r="CC153" s="75">
        <v>0</v>
      </c>
      <c r="CD153" s="75">
        <v>0</v>
      </c>
      <c r="CE153" s="75">
        <v>0</v>
      </c>
      <c r="CF153" s="75">
        <v>0</v>
      </c>
      <c r="CG153" s="75">
        <v>0</v>
      </c>
      <c r="CH153" s="75">
        <v>0</v>
      </c>
      <c r="CI153" s="75">
        <v>0</v>
      </c>
      <c r="CJ153" s="75">
        <v>46.019283276000003</v>
      </c>
      <c r="CK153" s="75">
        <v>0</v>
      </c>
      <c r="CL153" s="75">
        <v>1.2228600304999999</v>
      </c>
      <c r="CM153" s="75">
        <v>2.7698510079999998</v>
      </c>
      <c r="CN153" s="75">
        <v>2.7698510079999998</v>
      </c>
      <c r="CO153" s="75">
        <v>0</v>
      </c>
      <c r="CP153" s="75">
        <v>0</v>
      </c>
      <c r="CQ153" s="75">
        <v>188.8786806</v>
      </c>
      <c r="CR153" s="75">
        <v>128.6421469</v>
      </c>
      <c r="CS153" s="75">
        <v>0</v>
      </c>
      <c r="CT153" s="75">
        <v>19.789820517999999</v>
      </c>
      <c r="CU153" s="75">
        <v>40.446713178000003</v>
      </c>
      <c r="CV153" s="75">
        <v>0</v>
      </c>
      <c r="CW153" s="75">
        <v>2097.19985</v>
      </c>
      <c r="CX153" s="75">
        <v>89.705655367000006</v>
      </c>
      <c r="CY153" s="75">
        <v>349.12729798999999</v>
      </c>
      <c r="CZ153" s="75">
        <v>471.05782213999998</v>
      </c>
      <c r="DA153" s="75">
        <v>310.97473093000002</v>
      </c>
      <c r="DB153" s="75">
        <v>187.13271886000001</v>
      </c>
      <c r="DC153" s="75">
        <v>304.11197614999998</v>
      </c>
      <c r="DD153" s="75">
        <v>155.47980982000001</v>
      </c>
      <c r="DE153" s="75">
        <v>170.3583161</v>
      </c>
      <c r="DF153" s="75">
        <v>58.962246858999997</v>
      </c>
      <c r="DG153" s="75">
        <v>0.14548631000000001</v>
      </c>
      <c r="DH153" s="75">
        <v>0.1437894401</v>
      </c>
      <c r="DI153" s="75">
        <v>303.74004566000002</v>
      </c>
      <c r="DJ153" s="75">
        <v>2.7497205319</v>
      </c>
      <c r="DK153" s="75">
        <v>300.99032512999997</v>
      </c>
    </row>
    <row r="154" spans="8:115" x14ac:dyDescent="0.3">
      <c r="H154" s="28" t="s">
        <v>137</v>
      </c>
      <c r="I154" s="37" t="s">
        <v>138</v>
      </c>
      <c r="J154" s="37">
        <v>31</v>
      </c>
      <c r="K154" s="72">
        <v>735</v>
      </c>
      <c r="L154" s="72">
        <v>7063.3589693000004</v>
      </c>
      <c r="M154" s="72">
        <v>25.736585366</v>
      </c>
      <c r="N154" s="72">
        <v>602.60420128999999</v>
      </c>
      <c r="O154" s="72">
        <v>7.5771033016000002</v>
      </c>
      <c r="P154" s="72">
        <v>143.13313600000001</v>
      </c>
      <c r="Q154" s="72">
        <v>9.1368233500000007E-2</v>
      </c>
      <c r="R154" s="72">
        <v>3.2350868099999999E-2</v>
      </c>
      <c r="S154" s="72">
        <v>151.93958509000001</v>
      </c>
      <c r="T154" s="72">
        <v>8.6885668081999992</v>
      </c>
      <c r="U154" s="72">
        <v>10.554749996</v>
      </c>
      <c r="V154" s="72">
        <v>82.894807268999998</v>
      </c>
      <c r="W154" s="72">
        <v>0</v>
      </c>
      <c r="X154" s="72">
        <v>15.080685465</v>
      </c>
      <c r="Y154" s="72">
        <v>9.0873609999999997E-4</v>
      </c>
      <c r="Z154" s="72">
        <v>180.04347222000001</v>
      </c>
      <c r="AA154" s="72">
        <v>0.1477195587</v>
      </c>
      <c r="AB154" s="72">
        <v>0</v>
      </c>
      <c r="AC154" s="72">
        <v>0</v>
      </c>
      <c r="AD154" s="72">
        <v>2.4197477416000002</v>
      </c>
      <c r="AE154" s="72">
        <v>2983.4811780999999</v>
      </c>
      <c r="AF154" s="72">
        <v>1703.7526961000001</v>
      </c>
      <c r="AG154" s="72">
        <v>451.23426339000002</v>
      </c>
      <c r="AH154" s="72">
        <v>784.37364023999999</v>
      </c>
      <c r="AI154" s="72">
        <v>8.20882076</v>
      </c>
      <c r="AJ154" s="72">
        <v>35.408939777999997</v>
      </c>
      <c r="AK154" s="72">
        <v>0.50281784939999996</v>
      </c>
      <c r="AL154" s="72">
        <v>186.23790885</v>
      </c>
      <c r="AM154" s="72">
        <v>88.965526222999998</v>
      </c>
      <c r="AN154" s="72">
        <v>24.244802188000001</v>
      </c>
      <c r="AO154" s="72">
        <v>0</v>
      </c>
      <c r="AP154" s="72">
        <v>73.027580442000001</v>
      </c>
      <c r="AQ154" s="72">
        <v>0</v>
      </c>
      <c r="AR154" s="72">
        <v>0</v>
      </c>
      <c r="AS154" s="72">
        <v>0</v>
      </c>
      <c r="AT154" s="72">
        <v>16.259769167999998</v>
      </c>
      <c r="AU154" s="72">
        <v>0.2815492597</v>
      </c>
      <c r="AV154" s="72">
        <v>0</v>
      </c>
      <c r="AW154" s="72">
        <v>0</v>
      </c>
      <c r="AX154" s="72">
        <v>0</v>
      </c>
      <c r="AY154" s="72">
        <v>2.5965465318000001</v>
      </c>
      <c r="AZ154" s="72">
        <v>0</v>
      </c>
      <c r="BA154" s="72">
        <v>0</v>
      </c>
      <c r="BB154" s="72">
        <v>0</v>
      </c>
      <c r="BC154" s="72">
        <v>0</v>
      </c>
      <c r="BD154" s="72">
        <v>0</v>
      </c>
      <c r="BE154" s="72">
        <v>0</v>
      </c>
      <c r="BF154" s="72">
        <v>0</v>
      </c>
      <c r="BG154" s="72">
        <v>0</v>
      </c>
      <c r="BH154" s="72">
        <v>0.30069299710000003</v>
      </c>
      <c r="BI154" s="72">
        <v>2.7482042470999999</v>
      </c>
      <c r="BJ154" s="72">
        <v>0</v>
      </c>
      <c r="BK154" s="72">
        <v>0.30775039380000002</v>
      </c>
      <c r="BL154" s="72">
        <v>10.025025738</v>
      </c>
      <c r="BM154" s="72">
        <v>0</v>
      </c>
      <c r="BN154" s="72">
        <v>552.12351975000001</v>
      </c>
      <c r="BO154" s="72">
        <v>165.19804116</v>
      </c>
      <c r="BP154" s="72">
        <v>17.962168712</v>
      </c>
      <c r="BQ154" s="72">
        <v>141.42102199999999</v>
      </c>
      <c r="BR154" s="72">
        <v>10.595835513999999</v>
      </c>
      <c r="BS154" s="72">
        <v>0</v>
      </c>
      <c r="BT154" s="72">
        <v>49.579590762000002</v>
      </c>
      <c r="BU154" s="72">
        <v>11.073117959999999</v>
      </c>
      <c r="BV154" s="72">
        <v>30.476480547000001</v>
      </c>
      <c r="BW154" s="72">
        <v>0.69088425570000001</v>
      </c>
      <c r="BX154" s="72">
        <v>42.782745077000001</v>
      </c>
      <c r="BY154" s="72">
        <v>0</v>
      </c>
      <c r="BZ154" s="72">
        <v>0</v>
      </c>
      <c r="CA154" s="72">
        <v>14.029401978999999</v>
      </c>
      <c r="CB154" s="72">
        <v>0</v>
      </c>
      <c r="CC154" s="72">
        <v>0</v>
      </c>
      <c r="CD154" s="72">
        <v>0</v>
      </c>
      <c r="CE154" s="72">
        <v>0</v>
      </c>
      <c r="CF154" s="72">
        <v>0</v>
      </c>
      <c r="CG154" s="72">
        <v>0</v>
      </c>
      <c r="CH154" s="72">
        <v>0</v>
      </c>
      <c r="CI154" s="72">
        <v>0</v>
      </c>
      <c r="CJ154" s="72">
        <v>68.202657212999995</v>
      </c>
      <c r="CK154" s="72">
        <v>0</v>
      </c>
      <c r="CL154" s="72">
        <v>0.1115745635</v>
      </c>
      <c r="CM154" s="72">
        <v>1.5008427169</v>
      </c>
      <c r="CN154" s="72">
        <v>0</v>
      </c>
      <c r="CO154" s="72">
        <v>1.5008427169</v>
      </c>
      <c r="CP154" s="72">
        <v>0</v>
      </c>
      <c r="CQ154" s="72">
        <v>215.07080790000001</v>
      </c>
      <c r="CR154" s="72">
        <v>119.17026518999999</v>
      </c>
      <c r="CS154" s="72">
        <v>3.5883589999999998E-4</v>
      </c>
      <c r="CT154" s="72">
        <v>48.378554137000002</v>
      </c>
      <c r="CU154" s="72">
        <v>47.228640419999998</v>
      </c>
      <c r="CV154" s="72">
        <v>0.29298930880000001</v>
      </c>
      <c r="CW154" s="72">
        <v>2506.0807414999999</v>
      </c>
      <c r="CX154" s="72">
        <v>107.55919898000001</v>
      </c>
      <c r="CY154" s="72">
        <v>485.95505625999999</v>
      </c>
      <c r="CZ154" s="72">
        <v>430.27467503000003</v>
      </c>
      <c r="DA154" s="72">
        <v>416.37250594</v>
      </c>
      <c r="DB154" s="72">
        <v>99.264847622999994</v>
      </c>
      <c r="DC154" s="72">
        <v>464.81449325</v>
      </c>
      <c r="DD154" s="72">
        <v>272.11686072999998</v>
      </c>
      <c r="DE154" s="72">
        <v>165.91750569000001</v>
      </c>
      <c r="DF154" s="72">
        <v>43.709795073000002</v>
      </c>
      <c r="DG154" s="72">
        <v>18.62783464</v>
      </c>
      <c r="DH154" s="72">
        <v>1.4679682912000001</v>
      </c>
      <c r="DI154" s="72">
        <v>430.04756787000002</v>
      </c>
      <c r="DJ154" s="72">
        <v>38.372680408999997</v>
      </c>
      <c r="DK154" s="72">
        <v>391.67488745999998</v>
      </c>
    </row>
    <row r="155" spans="8:115" x14ac:dyDescent="0.3">
      <c r="H155" s="27" t="s">
        <v>623</v>
      </c>
      <c r="I155" s="39" t="s">
        <v>624</v>
      </c>
      <c r="J155" s="39">
        <v>64</v>
      </c>
      <c r="K155" s="75">
        <v>1174</v>
      </c>
      <c r="L155" s="75">
        <v>7117.5776906000001</v>
      </c>
      <c r="M155" s="75">
        <v>23.080442797</v>
      </c>
      <c r="N155" s="75">
        <v>898.50112197999999</v>
      </c>
      <c r="O155" s="75">
        <v>249.76185537000001</v>
      </c>
      <c r="P155" s="75">
        <v>218.38705956999999</v>
      </c>
      <c r="Q155" s="75">
        <v>8.5151947000000006E-2</v>
      </c>
      <c r="R155" s="75">
        <v>12.662517058000001</v>
      </c>
      <c r="S155" s="75">
        <v>157.63380457</v>
      </c>
      <c r="T155" s="75">
        <v>0</v>
      </c>
      <c r="U155" s="75">
        <v>4.0928071823999996</v>
      </c>
      <c r="V155" s="75">
        <v>98.964572368000006</v>
      </c>
      <c r="W155" s="75">
        <v>0</v>
      </c>
      <c r="X155" s="75">
        <v>33.105503411000001</v>
      </c>
      <c r="Y155" s="75">
        <v>8.9390019999999997E-3</v>
      </c>
      <c r="Z155" s="75">
        <v>99.946555922000002</v>
      </c>
      <c r="AA155" s="75">
        <v>23.852355576000001</v>
      </c>
      <c r="AB155" s="75">
        <v>0</v>
      </c>
      <c r="AC155" s="75">
        <v>0</v>
      </c>
      <c r="AD155" s="75">
        <v>0</v>
      </c>
      <c r="AE155" s="75">
        <v>3590.6706205</v>
      </c>
      <c r="AF155" s="75">
        <v>2115.9734174999999</v>
      </c>
      <c r="AG155" s="75">
        <v>765.49912425000002</v>
      </c>
      <c r="AH155" s="75">
        <v>685.77139887999999</v>
      </c>
      <c r="AI155" s="75">
        <v>4.4519138281000004</v>
      </c>
      <c r="AJ155" s="75">
        <v>16.015189879000001</v>
      </c>
      <c r="AK155" s="75">
        <v>2.9595762453000001</v>
      </c>
      <c r="AL155" s="75">
        <v>48.681282891000002</v>
      </c>
      <c r="AM155" s="75">
        <v>23.893802664999999</v>
      </c>
      <c r="AN155" s="75">
        <v>23.579039681000001</v>
      </c>
      <c r="AO155" s="75">
        <v>0</v>
      </c>
      <c r="AP155" s="75">
        <v>1.2084405453</v>
      </c>
      <c r="AQ155" s="75">
        <v>0</v>
      </c>
      <c r="AR155" s="75">
        <v>0</v>
      </c>
      <c r="AS155" s="75">
        <v>0</v>
      </c>
      <c r="AT155" s="75">
        <v>15.899660742</v>
      </c>
      <c r="AU155" s="75">
        <v>0.55742403650000005</v>
      </c>
      <c r="AV155" s="75">
        <v>0</v>
      </c>
      <c r="AW155" s="75">
        <v>0</v>
      </c>
      <c r="AX155" s="75">
        <v>0</v>
      </c>
      <c r="AY155" s="75">
        <v>2.7871338700000001E-2</v>
      </c>
      <c r="AZ155" s="75">
        <v>0</v>
      </c>
      <c r="BA155" s="75">
        <v>0</v>
      </c>
      <c r="BB155" s="75">
        <v>0</v>
      </c>
      <c r="BC155" s="75">
        <v>0</v>
      </c>
      <c r="BD155" s="75">
        <v>0</v>
      </c>
      <c r="BE155" s="75">
        <v>0</v>
      </c>
      <c r="BF155" s="75">
        <v>0</v>
      </c>
      <c r="BG155" s="75">
        <v>0</v>
      </c>
      <c r="BH155" s="75">
        <v>0</v>
      </c>
      <c r="BI155" s="75">
        <v>0</v>
      </c>
      <c r="BJ155" s="75">
        <v>0</v>
      </c>
      <c r="BK155" s="75">
        <v>0</v>
      </c>
      <c r="BL155" s="75">
        <v>15.272239214000001</v>
      </c>
      <c r="BM155" s="75">
        <v>4.2126153100000001E-2</v>
      </c>
      <c r="BN155" s="75">
        <v>308.79234793000001</v>
      </c>
      <c r="BO155" s="75">
        <v>45.487534842999999</v>
      </c>
      <c r="BP155" s="75">
        <v>33.149314126</v>
      </c>
      <c r="BQ155" s="75">
        <v>82.669649187000005</v>
      </c>
      <c r="BR155" s="75">
        <v>9.7157314800000005E-2</v>
      </c>
      <c r="BS155" s="75">
        <v>0</v>
      </c>
      <c r="BT155" s="75">
        <v>22.931333959</v>
      </c>
      <c r="BU155" s="75">
        <v>15.835170797</v>
      </c>
      <c r="BV155" s="75">
        <v>4.1377351243999998</v>
      </c>
      <c r="BW155" s="75">
        <v>0</v>
      </c>
      <c r="BX155" s="75">
        <v>36.567202389000002</v>
      </c>
      <c r="BY155" s="75">
        <v>0</v>
      </c>
      <c r="BZ155" s="75">
        <v>0</v>
      </c>
      <c r="CA155" s="75">
        <v>21.10180849</v>
      </c>
      <c r="CB155" s="75">
        <v>0</v>
      </c>
      <c r="CC155" s="75">
        <v>0</v>
      </c>
      <c r="CD155" s="75">
        <v>0</v>
      </c>
      <c r="CE155" s="75">
        <v>0</v>
      </c>
      <c r="CF155" s="75">
        <v>0</v>
      </c>
      <c r="CG155" s="75">
        <v>3.5197083468999999</v>
      </c>
      <c r="CH155" s="75">
        <v>0</v>
      </c>
      <c r="CI155" s="75">
        <v>0</v>
      </c>
      <c r="CJ155" s="75">
        <v>38.743150217</v>
      </c>
      <c r="CK155" s="75">
        <v>0</v>
      </c>
      <c r="CL155" s="75">
        <v>4.5525831350999999</v>
      </c>
      <c r="CM155" s="75">
        <v>2.29871779</v>
      </c>
      <c r="CN155" s="75">
        <v>0</v>
      </c>
      <c r="CO155" s="75">
        <v>1.4119882067</v>
      </c>
      <c r="CP155" s="75">
        <v>0.88672958329999996</v>
      </c>
      <c r="CQ155" s="75">
        <v>259.94701323999999</v>
      </c>
      <c r="CR155" s="75">
        <v>193.80286454</v>
      </c>
      <c r="CS155" s="75">
        <v>2.9406259999999998E-4</v>
      </c>
      <c r="CT155" s="75">
        <v>5.9151015750999996</v>
      </c>
      <c r="CU155" s="75">
        <v>59.935130460000003</v>
      </c>
      <c r="CV155" s="75">
        <v>0.29362260099999998</v>
      </c>
      <c r="CW155" s="75">
        <v>1992.7869254</v>
      </c>
      <c r="CX155" s="75">
        <v>112.21026433999999</v>
      </c>
      <c r="CY155" s="75">
        <v>299.69850416999998</v>
      </c>
      <c r="CZ155" s="75">
        <v>358.52817219000002</v>
      </c>
      <c r="DA155" s="75">
        <v>338.60446032999999</v>
      </c>
      <c r="DB155" s="75">
        <v>35.869888258000003</v>
      </c>
      <c r="DC155" s="75">
        <v>344.33321919000002</v>
      </c>
      <c r="DD155" s="75">
        <v>235.61225880999999</v>
      </c>
      <c r="DE155" s="75">
        <v>204.31860528999999</v>
      </c>
      <c r="DF155" s="75">
        <v>35.081614281</v>
      </c>
      <c r="DG155" s="75">
        <v>21.635739485999999</v>
      </c>
      <c r="DH155" s="75">
        <v>6.8941991143000001</v>
      </c>
      <c r="DI155" s="75">
        <v>480.53067048000003</v>
      </c>
      <c r="DJ155" s="75">
        <v>77.667697716000006</v>
      </c>
      <c r="DK155" s="75">
        <v>402.86297275999999</v>
      </c>
    </row>
    <row r="156" spans="8:115" x14ac:dyDescent="0.3">
      <c r="H156" s="28" t="s">
        <v>625</v>
      </c>
      <c r="I156" s="37" t="s">
        <v>626</v>
      </c>
      <c r="J156" s="37">
        <v>32</v>
      </c>
      <c r="K156" s="72">
        <v>1064</v>
      </c>
      <c r="L156" s="72">
        <v>13688.424379</v>
      </c>
      <c r="M156" s="72">
        <v>36.029748284</v>
      </c>
      <c r="N156" s="72">
        <v>894.67107269999997</v>
      </c>
      <c r="O156" s="72">
        <v>16.129549597</v>
      </c>
      <c r="P156" s="72">
        <v>336.30269487999999</v>
      </c>
      <c r="Q156" s="72">
        <v>0.19744003660000001</v>
      </c>
      <c r="R156" s="72">
        <v>33.192935153000001</v>
      </c>
      <c r="S156" s="72">
        <v>173.17304612999999</v>
      </c>
      <c r="T156" s="72">
        <v>2.0813900624000001</v>
      </c>
      <c r="U156" s="72">
        <v>6.1892259594999999</v>
      </c>
      <c r="V156" s="72">
        <v>133.89837316000001</v>
      </c>
      <c r="W156" s="72">
        <v>0</v>
      </c>
      <c r="X156" s="72">
        <v>18.169404441000001</v>
      </c>
      <c r="Y156" s="72">
        <v>1.6493809599999999E-2</v>
      </c>
      <c r="Z156" s="72">
        <v>171.66104476000001</v>
      </c>
      <c r="AA156" s="72">
        <v>3.6571736802000001</v>
      </c>
      <c r="AB156" s="72">
        <v>0</v>
      </c>
      <c r="AC156" s="72">
        <v>0</v>
      </c>
      <c r="AD156" s="72">
        <v>2.3010245000000002E-3</v>
      </c>
      <c r="AE156" s="72">
        <v>8053.9281045999996</v>
      </c>
      <c r="AF156" s="72">
        <v>6039.2401944000003</v>
      </c>
      <c r="AG156" s="72">
        <v>771.38291845000003</v>
      </c>
      <c r="AH156" s="72">
        <v>1189.5124338000001</v>
      </c>
      <c r="AI156" s="72">
        <v>12.526538474000001</v>
      </c>
      <c r="AJ156" s="72">
        <v>38.756531334000002</v>
      </c>
      <c r="AK156" s="72">
        <v>2.5094881562000002</v>
      </c>
      <c r="AL156" s="72">
        <v>61.338754225000002</v>
      </c>
      <c r="AM156" s="72">
        <v>27.77957936</v>
      </c>
      <c r="AN156" s="72">
        <v>21.861198690999998</v>
      </c>
      <c r="AO156" s="72">
        <v>0</v>
      </c>
      <c r="AP156" s="72">
        <v>11.697976173000001</v>
      </c>
      <c r="AQ156" s="72">
        <v>0</v>
      </c>
      <c r="AR156" s="72">
        <v>0</v>
      </c>
      <c r="AS156" s="72">
        <v>0</v>
      </c>
      <c r="AT156" s="72">
        <v>17.318204201</v>
      </c>
      <c r="AU156" s="72">
        <v>7.7543700000000002E-4</v>
      </c>
      <c r="AV156" s="72">
        <v>0</v>
      </c>
      <c r="AW156" s="72">
        <v>0</v>
      </c>
      <c r="AX156" s="72">
        <v>0</v>
      </c>
      <c r="AY156" s="72">
        <v>0.3297345552</v>
      </c>
      <c r="AZ156" s="72">
        <v>0</v>
      </c>
      <c r="BA156" s="72">
        <v>0</v>
      </c>
      <c r="BB156" s="72">
        <v>0</v>
      </c>
      <c r="BC156" s="72">
        <v>0</v>
      </c>
      <c r="BD156" s="72">
        <v>0</v>
      </c>
      <c r="BE156" s="72">
        <v>0</v>
      </c>
      <c r="BF156" s="72">
        <v>0</v>
      </c>
      <c r="BG156" s="72">
        <v>0</v>
      </c>
      <c r="BH156" s="72">
        <v>0</v>
      </c>
      <c r="BI156" s="72">
        <v>0</v>
      </c>
      <c r="BJ156" s="72">
        <v>0</v>
      </c>
      <c r="BK156" s="72">
        <v>0</v>
      </c>
      <c r="BL156" s="72">
        <v>16.987694208000001</v>
      </c>
      <c r="BM156" s="72">
        <v>0</v>
      </c>
      <c r="BN156" s="72">
        <v>818.45025889999999</v>
      </c>
      <c r="BO156" s="72">
        <v>149.91867943</v>
      </c>
      <c r="BP156" s="72">
        <v>379.18192140999997</v>
      </c>
      <c r="BQ156" s="72">
        <v>152.26553138</v>
      </c>
      <c r="BR156" s="72">
        <v>8.3730681108000002</v>
      </c>
      <c r="BS156" s="72">
        <v>0</v>
      </c>
      <c r="BT156" s="72">
        <v>41.310150278000002</v>
      </c>
      <c r="BU156" s="72">
        <v>3.8788522614000001</v>
      </c>
      <c r="BV156" s="72">
        <v>6.0897566046999998</v>
      </c>
      <c r="BW156" s="72">
        <v>0.92758015400000005</v>
      </c>
      <c r="BX156" s="72">
        <v>19.61853344</v>
      </c>
      <c r="BY156" s="72">
        <v>0</v>
      </c>
      <c r="BZ156" s="72">
        <v>0</v>
      </c>
      <c r="CA156" s="72">
        <v>51.444661705999998</v>
      </c>
      <c r="CB156" s="72">
        <v>0</v>
      </c>
      <c r="CC156" s="72">
        <v>0.35701789319999999</v>
      </c>
      <c r="CD156" s="72">
        <v>1.38021984E-2</v>
      </c>
      <c r="CE156" s="72">
        <v>0</v>
      </c>
      <c r="CF156" s="72">
        <v>0</v>
      </c>
      <c r="CG156" s="72">
        <v>0</v>
      </c>
      <c r="CH156" s="72">
        <v>0</v>
      </c>
      <c r="CI156" s="72">
        <v>0</v>
      </c>
      <c r="CJ156" s="72">
        <v>5.0661904319</v>
      </c>
      <c r="CK156" s="72">
        <v>0</v>
      </c>
      <c r="CL156" s="72">
        <v>4.5135994999999998E-3</v>
      </c>
      <c r="CM156" s="72">
        <v>1.1261437129</v>
      </c>
      <c r="CN156" s="72">
        <v>0.38944894499999999</v>
      </c>
      <c r="CO156" s="72">
        <v>0.72661855239999995</v>
      </c>
      <c r="CP156" s="72">
        <v>1.0076215499999999E-2</v>
      </c>
      <c r="CQ156" s="72">
        <v>357.00536102000001</v>
      </c>
      <c r="CR156" s="72">
        <v>268.29060163999998</v>
      </c>
      <c r="CS156" s="72">
        <v>2.403634E-4</v>
      </c>
      <c r="CT156" s="72">
        <v>22.896368886000001</v>
      </c>
      <c r="CU156" s="72">
        <v>65.333702821000003</v>
      </c>
      <c r="CV156" s="72">
        <v>0.48444731070000002</v>
      </c>
      <c r="CW156" s="72">
        <v>3484.5864796000001</v>
      </c>
      <c r="CX156" s="72">
        <v>176.12731835</v>
      </c>
      <c r="CY156" s="72">
        <v>589.95938005999994</v>
      </c>
      <c r="CZ156" s="72">
        <v>583.65594953000004</v>
      </c>
      <c r="DA156" s="72">
        <v>603.72320506000005</v>
      </c>
      <c r="DB156" s="72">
        <v>56.172143876</v>
      </c>
      <c r="DC156" s="72">
        <v>666.15302043999998</v>
      </c>
      <c r="DD156" s="72">
        <v>415.48973362999999</v>
      </c>
      <c r="DE156" s="72">
        <v>265.05270661999998</v>
      </c>
      <c r="DF156" s="72">
        <v>51.462378579000003</v>
      </c>
      <c r="DG156" s="72">
        <v>69.056303389000007</v>
      </c>
      <c r="DH156" s="72">
        <v>7.7343400481</v>
      </c>
      <c r="DI156" s="72">
        <v>728.65130492000003</v>
      </c>
      <c r="DJ156" s="72">
        <v>109.52416132</v>
      </c>
      <c r="DK156" s="72">
        <v>619.12714359999995</v>
      </c>
    </row>
    <row r="157" spans="8:115" x14ac:dyDescent="0.3">
      <c r="H157" s="27" t="s">
        <v>627</v>
      </c>
      <c r="I157" s="39" t="s">
        <v>628</v>
      </c>
      <c r="J157" s="39" t="s">
        <v>436</v>
      </c>
      <c r="K157" s="75">
        <v>1732</v>
      </c>
      <c r="L157" s="75">
        <v>251.70524460999999</v>
      </c>
      <c r="M157" s="75" t="s">
        <v>436</v>
      </c>
      <c r="N157" s="75">
        <v>12.011540728</v>
      </c>
      <c r="O157" s="75">
        <v>0.10809506939999999</v>
      </c>
      <c r="P157" s="75">
        <v>0.70260008959999998</v>
      </c>
      <c r="Q157" s="75">
        <v>0</v>
      </c>
      <c r="R157" s="75">
        <v>0</v>
      </c>
      <c r="S157" s="75">
        <v>6.3783953405</v>
      </c>
      <c r="T157" s="75">
        <v>4.1140658699999999E-2</v>
      </c>
      <c r="U157" s="75">
        <v>0</v>
      </c>
      <c r="V157" s="75">
        <v>4.7070147549000003</v>
      </c>
      <c r="W157" s="75">
        <v>0</v>
      </c>
      <c r="X157" s="75">
        <v>7.14023E-3</v>
      </c>
      <c r="Y157" s="75">
        <v>4.2751399999999999E-5</v>
      </c>
      <c r="Z157" s="75">
        <v>6.09402629E-2</v>
      </c>
      <c r="AA157" s="75">
        <v>6.1715709999999998E-3</v>
      </c>
      <c r="AB157" s="75">
        <v>0</v>
      </c>
      <c r="AC157" s="75">
        <v>0</v>
      </c>
      <c r="AD157" s="75">
        <v>0</v>
      </c>
      <c r="AE157" s="75">
        <v>90.527231588000006</v>
      </c>
      <c r="AF157" s="75">
        <v>33.035351317999996</v>
      </c>
      <c r="AG157" s="75">
        <v>41.711222243000002</v>
      </c>
      <c r="AH157" s="75">
        <v>15.369473524</v>
      </c>
      <c r="AI157" s="75">
        <v>1.51990053E-2</v>
      </c>
      <c r="AJ157" s="75">
        <v>0.37187846120000001</v>
      </c>
      <c r="AK157" s="75">
        <v>2.4107036500000002E-2</v>
      </c>
      <c r="AL157" s="75">
        <v>2.4465463708000001</v>
      </c>
      <c r="AM157" s="75">
        <v>0.61766515730000005</v>
      </c>
      <c r="AN157" s="75">
        <v>0</v>
      </c>
      <c r="AO157" s="75">
        <v>0</v>
      </c>
      <c r="AP157" s="75">
        <v>1.8288812135000001</v>
      </c>
      <c r="AQ157" s="75">
        <v>0</v>
      </c>
      <c r="AR157" s="75">
        <v>0</v>
      </c>
      <c r="AS157" s="75">
        <v>0</v>
      </c>
      <c r="AT157" s="75">
        <v>8.7757027440000002</v>
      </c>
      <c r="AU157" s="75">
        <v>7.14856517E-2</v>
      </c>
      <c r="AV157" s="75">
        <v>0</v>
      </c>
      <c r="AW157" s="75">
        <v>0</v>
      </c>
      <c r="AX157" s="75">
        <v>1.0648205999999999E-3</v>
      </c>
      <c r="AY157" s="75">
        <v>0.17262806589999999</v>
      </c>
      <c r="AZ157" s="75">
        <v>4.4574569100000003E-2</v>
      </c>
      <c r="BA157" s="75">
        <v>0</v>
      </c>
      <c r="BB157" s="75">
        <v>0</v>
      </c>
      <c r="BC157" s="75">
        <v>0</v>
      </c>
      <c r="BD157" s="75">
        <v>0</v>
      </c>
      <c r="BE157" s="75">
        <v>0</v>
      </c>
      <c r="BF157" s="75">
        <v>2.8585188500000001E-2</v>
      </c>
      <c r="BG157" s="75">
        <v>0</v>
      </c>
      <c r="BH157" s="75">
        <v>0</v>
      </c>
      <c r="BI157" s="75">
        <v>1.2109481953000001</v>
      </c>
      <c r="BJ157" s="75">
        <v>3.3664072166999999</v>
      </c>
      <c r="BK157" s="75">
        <v>3.96429113E-2</v>
      </c>
      <c r="BL157" s="75">
        <v>3.4327454406000002</v>
      </c>
      <c r="BM157" s="75">
        <v>0.40762068429999998</v>
      </c>
      <c r="BN157" s="75">
        <v>51.266324064000003</v>
      </c>
      <c r="BO157" s="75">
        <v>4.8625459571</v>
      </c>
      <c r="BP157" s="75">
        <v>5.5892081838000003</v>
      </c>
      <c r="BQ157" s="75">
        <v>22.542250127999999</v>
      </c>
      <c r="BR157" s="75">
        <v>0</v>
      </c>
      <c r="BS157" s="75">
        <v>0</v>
      </c>
      <c r="BT157" s="75">
        <v>2.62469456</v>
      </c>
      <c r="BU157" s="75">
        <v>0.80693018859999999</v>
      </c>
      <c r="BV157" s="75">
        <v>0.25610493829999997</v>
      </c>
      <c r="BW157" s="75">
        <v>1.7128581999999999E-3</v>
      </c>
      <c r="BX157" s="75">
        <v>2.5559518591999999</v>
      </c>
      <c r="BY157" s="75">
        <v>0</v>
      </c>
      <c r="BZ157" s="75">
        <v>0</v>
      </c>
      <c r="CA157" s="75">
        <v>0.39750505330000002</v>
      </c>
      <c r="CB157" s="75">
        <v>0</v>
      </c>
      <c r="CC157" s="75">
        <v>1.6643907100000001E-2</v>
      </c>
      <c r="CD157" s="75">
        <v>0</v>
      </c>
      <c r="CE157" s="75">
        <v>0</v>
      </c>
      <c r="CF157" s="75">
        <v>0</v>
      </c>
      <c r="CG157" s="75">
        <v>9.2997280185999998</v>
      </c>
      <c r="CH157" s="75">
        <v>0</v>
      </c>
      <c r="CI157" s="75">
        <v>0</v>
      </c>
      <c r="CJ157" s="75">
        <v>2.3129651198999999</v>
      </c>
      <c r="CK157" s="75">
        <v>0</v>
      </c>
      <c r="CL157" s="75">
        <v>8.3291699999999994E-5</v>
      </c>
      <c r="CM157" s="75">
        <v>0.2415289464</v>
      </c>
      <c r="CN157" s="75">
        <v>0.20230638449999999</v>
      </c>
      <c r="CO157" s="75">
        <v>0</v>
      </c>
      <c r="CP157" s="75">
        <v>3.9222561900000001E-2</v>
      </c>
      <c r="CQ157" s="75">
        <v>6.7431520246999996</v>
      </c>
      <c r="CR157" s="75">
        <v>5.6351397476000002</v>
      </c>
      <c r="CS157" s="75">
        <v>0</v>
      </c>
      <c r="CT157" s="75">
        <v>0.21724892909999999</v>
      </c>
      <c r="CU157" s="75">
        <v>0.88993672749999997</v>
      </c>
      <c r="CV157" s="75">
        <v>8.2662049999999998E-4</v>
      </c>
      <c r="CW157" s="75">
        <v>79.693218138999995</v>
      </c>
      <c r="CX157" s="75">
        <v>1.3582509116000001</v>
      </c>
      <c r="CY157" s="75">
        <v>8.0389999441000004</v>
      </c>
      <c r="CZ157" s="75">
        <v>12.088599495</v>
      </c>
      <c r="DA157" s="75">
        <v>15.051395484</v>
      </c>
      <c r="DB157" s="75">
        <v>5.9923328584000002</v>
      </c>
      <c r="DC157" s="75">
        <v>17.831856052999999</v>
      </c>
      <c r="DD157" s="75">
        <v>7.8684716962000003</v>
      </c>
      <c r="DE157" s="75">
        <v>6.5861469627</v>
      </c>
      <c r="DF157" s="75">
        <v>3.0991938076999999</v>
      </c>
      <c r="DG157" s="75">
        <v>1.5759793613999999</v>
      </c>
      <c r="DH157" s="75">
        <v>0.2019915652</v>
      </c>
      <c r="DI157" s="75">
        <v>18.961559846</v>
      </c>
      <c r="DJ157" s="75">
        <v>2.7366493848000002</v>
      </c>
      <c r="DK157" s="75">
        <v>16.224910461</v>
      </c>
    </row>
    <row r="158" spans="8:115" x14ac:dyDescent="0.3">
      <c r="H158" s="28" t="s">
        <v>629</v>
      </c>
      <c r="I158" s="37" t="s">
        <v>630</v>
      </c>
      <c r="J158" s="37">
        <v>218</v>
      </c>
      <c r="K158" s="72">
        <v>6434</v>
      </c>
      <c r="L158" s="72">
        <v>6608.2337143000004</v>
      </c>
      <c r="M158" s="72">
        <v>25.373633653999999</v>
      </c>
      <c r="N158" s="72">
        <v>519.51626713999997</v>
      </c>
      <c r="O158" s="72">
        <v>9.6402002989</v>
      </c>
      <c r="P158" s="72">
        <v>124.54871081</v>
      </c>
      <c r="Q158" s="72">
        <v>0.1615049053</v>
      </c>
      <c r="R158" s="72">
        <v>2.1417639400000001E-2</v>
      </c>
      <c r="S158" s="72">
        <v>194.97374628</v>
      </c>
      <c r="T158" s="72">
        <v>53.290727938000003</v>
      </c>
      <c r="U158" s="72">
        <v>6.44850279</v>
      </c>
      <c r="V158" s="72">
        <v>76.245675527000003</v>
      </c>
      <c r="W158" s="72">
        <v>0</v>
      </c>
      <c r="X158" s="72">
        <v>5.3791151819999996</v>
      </c>
      <c r="Y158" s="72">
        <v>0</v>
      </c>
      <c r="Z158" s="72">
        <v>42.939388790000002</v>
      </c>
      <c r="AA158" s="72">
        <v>1.5145069297</v>
      </c>
      <c r="AB158" s="72">
        <v>4.3527700444999997</v>
      </c>
      <c r="AC158" s="72">
        <v>0</v>
      </c>
      <c r="AD158" s="72">
        <v>0</v>
      </c>
      <c r="AE158" s="72">
        <v>2584.7271793</v>
      </c>
      <c r="AF158" s="72">
        <v>1343.4325245</v>
      </c>
      <c r="AG158" s="72">
        <v>623.81607842999995</v>
      </c>
      <c r="AH158" s="72">
        <v>574.51939836999998</v>
      </c>
      <c r="AI158" s="72">
        <v>12.164456559</v>
      </c>
      <c r="AJ158" s="72">
        <v>30.665770163000001</v>
      </c>
      <c r="AK158" s="72">
        <v>0.1289512605</v>
      </c>
      <c r="AL158" s="72">
        <v>146.45829369</v>
      </c>
      <c r="AM158" s="72">
        <v>49.768336812000001</v>
      </c>
      <c r="AN158" s="72">
        <v>0</v>
      </c>
      <c r="AO158" s="72">
        <v>0</v>
      </c>
      <c r="AP158" s="72">
        <v>96.689956879999997</v>
      </c>
      <c r="AQ158" s="72">
        <v>0</v>
      </c>
      <c r="AR158" s="72">
        <v>0</v>
      </c>
      <c r="AS158" s="72">
        <v>0</v>
      </c>
      <c r="AT158" s="72">
        <v>32.241257128000001</v>
      </c>
      <c r="AU158" s="72">
        <v>0.13565371779999999</v>
      </c>
      <c r="AV158" s="72">
        <v>0</v>
      </c>
      <c r="AW158" s="72">
        <v>0</v>
      </c>
      <c r="AX158" s="72">
        <v>0.12679531669999999</v>
      </c>
      <c r="AY158" s="72">
        <v>9.3814517700000002E-2</v>
      </c>
      <c r="AZ158" s="72">
        <v>0</v>
      </c>
      <c r="BA158" s="72">
        <v>0</v>
      </c>
      <c r="BB158" s="72">
        <v>0</v>
      </c>
      <c r="BC158" s="72">
        <v>0</v>
      </c>
      <c r="BD158" s="72">
        <v>0</v>
      </c>
      <c r="BE158" s="72">
        <v>0</v>
      </c>
      <c r="BF158" s="72">
        <v>0.2177576199</v>
      </c>
      <c r="BG158" s="72">
        <v>0</v>
      </c>
      <c r="BH158" s="72">
        <v>0.1338553261</v>
      </c>
      <c r="BI158" s="72">
        <v>7.2336159516</v>
      </c>
      <c r="BJ158" s="72">
        <v>7.4101455489000001</v>
      </c>
      <c r="BK158" s="72">
        <v>0</v>
      </c>
      <c r="BL158" s="72">
        <v>16.889619129</v>
      </c>
      <c r="BM158" s="72">
        <v>0</v>
      </c>
      <c r="BN158" s="72">
        <v>697.83921479000003</v>
      </c>
      <c r="BO158" s="72">
        <v>195.59622780000001</v>
      </c>
      <c r="BP158" s="72">
        <v>46.291706795000003</v>
      </c>
      <c r="BQ158" s="72">
        <v>180.65550268999999</v>
      </c>
      <c r="BR158" s="72">
        <v>4.0771952469999997</v>
      </c>
      <c r="BS158" s="72">
        <v>0</v>
      </c>
      <c r="BT158" s="72">
        <v>50.291549844000002</v>
      </c>
      <c r="BU158" s="72">
        <v>3.0925741661999999</v>
      </c>
      <c r="BV158" s="72">
        <v>25.752016218000001</v>
      </c>
      <c r="BW158" s="72">
        <v>0</v>
      </c>
      <c r="BX158" s="72">
        <v>18.957796566999999</v>
      </c>
      <c r="BY158" s="72">
        <v>0</v>
      </c>
      <c r="BZ158" s="72">
        <v>0</v>
      </c>
      <c r="CA158" s="72">
        <v>12.012069577</v>
      </c>
      <c r="CB158" s="72">
        <v>0</v>
      </c>
      <c r="CC158" s="72">
        <v>0</v>
      </c>
      <c r="CD158" s="72">
        <v>0</v>
      </c>
      <c r="CE158" s="72">
        <v>0</v>
      </c>
      <c r="CF158" s="72">
        <v>0</v>
      </c>
      <c r="CG158" s="72">
        <v>0</v>
      </c>
      <c r="CH158" s="72">
        <v>0</v>
      </c>
      <c r="CI158" s="72">
        <v>0</v>
      </c>
      <c r="CJ158" s="72">
        <v>158.55887293000001</v>
      </c>
      <c r="CK158" s="72">
        <v>0</v>
      </c>
      <c r="CL158" s="72">
        <v>2.5537029583000002</v>
      </c>
      <c r="CM158" s="72">
        <v>7.2862405143000002</v>
      </c>
      <c r="CN158" s="72">
        <v>4.3134964830999998</v>
      </c>
      <c r="CO158" s="72">
        <v>0</v>
      </c>
      <c r="CP158" s="72">
        <v>2.9727440313</v>
      </c>
      <c r="CQ158" s="72">
        <v>258.31559263000003</v>
      </c>
      <c r="CR158" s="72">
        <v>175.02662354</v>
      </c>
      <c r="CS158" s="72">
        <v>0</v>
      </c>
      <c r="CT158" s="72">
        <v>32.609609378999998</v>
      </c>
      <c r="CU158" s="72">
        <v>50.674216854999997</v>
      </c>
      <c r="CV158" s="72">
        <v>5.1428517999999998E-3</v>
      </c>
      <c r="CW158" s="72">
        <v>2361.8496691</v>
      </c>
      <c r="CX158" s="72">
        <v>98.364308410000007</v>
      </c>
      <c r="CY158" s="72">
        <v>443.40829568999999</v>
      </c>
      <c r="CZ158" s="72">
        <v>463.56699084000002</v>
      </c>
      <c r="DA158" s="72">
        <v>373.47878965000001</v>
      </c>
      <c r="DB158" s="72">
        <v>157.79005613000001</v>
      </c>
      <c r="DC158" s="72">
        <v>371.49568288</v>
      </c>
      <c r="DD158" s="72">
        <v>205.85510253999999</v>
      </c>
      <c r="DE158" s="72">
        <v>184.39470761000001</v>
      </c>
      <c r="DF158" s="72">
        <v>55.848173637999999</v>
      </c>
      <c r="DG158" s="72">
        <v>1.2626379801000001</v>
      </c>
      <c r="DH158" s="72">
        <v>6.3849237468000002</v>
      </c>
      <c r="DI158" s="72">
        <v>382.87862810000001</v>
      </c>
      <c r="DJ158" s="72">
        <v>12.954425571</v>
      </c>
      <c r="DK158" s="72">
        <v>369.92420253</v>
      </c>
    </row>
    <row r="159" spans="8:115" x14ac:dyDescent="0.3">
      <c r="H159" s="27" t="s">
        <v>139</v>
      </c>
      <c r="I159" s="39" t="s">
        <v>140</v>
      </c>
      <c r="J159" s="39">
        <v>116</v>
      </c>
      <c r="K159" s="75">
        <v>1999</v>
      </c>
      <c r="L159" s="75">
        <v>9809.3788172999994</v>
      </c>
      <c r="M159" s="75">
        <v>26.272445783999999</v>
      </c>
      <c r="N159" s="75">
        <v>1941.3686003</v>
      </c>
      <c r="O159" s="75">
        <v>508.16001806000003</v>
      </c>
      <c r="P159" s="75">
        <v>832.35130246999995</v>
      </c>
      <c r="Q159" s="75">
        <v>1.4393543673</v>
      </c>
      <c r="R159" s="75">
        <v>0</v>
      </c>
      <c r="S159" s="75">
        <v>184.66469243</v>
      </c>
      <c r="T159" s="75">
        <v>33.530540232</v>
      </c>
      <c r="U159" s="75">
        <v>0</v>
      </c>
      <c r="V159" s="75">
        <v>330.64204337000001</v>
      </c>
      <c r="W159" s="75">
        <v>0</v>
      </c>
      <c r="X159" s="75">
        <v>2.1224347200000002</v>
      </c>
      <c r="Y159" s="75">
        <v>0</v>
      </c>
      <c r="Z159" s="75">
        <v>45.769359229999999</v>
      </c>
      <c r="AA159" s="75">
        <v>2.4249207931000001</v>
      </c>
      <c r="AB159" s="75">
        <v>0.26393460079999997</v>
      </c>
      <c r="AC159" s="75">
        <v>0</v>
      </c>
      <c r="AD159" s="75">
        <v>0</v>
      </c>
      <c r="AE159" s="75">
        <v>2916.4114742000002</v>
      </c>
      <c r="AF159" s="75">
        <v>1419.4516774000001</v>
      </c>
      <c r="AG159" s="75">
        <v>761.01824988999999</v>
      </c>
      <c r="AH159" s="75">
        <v>668.83545843000002</v>
      </c>
      <c r="AI159" s="75">
        <v>6.0895848665000001</v>
      </c>
      <c r="AJ159" s="75">
        <v>60.927908850999998</v>
      </c>
      <c r="AK159" s="75">
        <v>8.8594682800000005E-2</v>
      </c>
      <c r="AL159" s="75">
        <v>164.54256808</v>
      </c>
      <c r="AM159" s="75">
        <v>48.709279629999997</v>
      </c>
      <c r="AN159" s="75">
        <v>0</v>
      </c>
      <c r="AO159" s="75">
        <v>0</v>
      </c>
      <c r="AP159" s="75">
        <v>115.83328845</v>
      </c>
      <c r="AQ159" s="75">
        <v>0</v>
      </c>
      <c r="AR159" s="75">
        <v>0</v>
      </c>
      <c r="AS159" s="75">
        <v>0</v>
      </c>
      <c r="AT159" s="75">
        <v>61.862735663000002</v>
      </c>
      <c r="AU159" s="75">
        <v>1.25660765E-2</v>
      </c>
      <c r="AV159" s="75">
        <v>0</v>
      </c>
      <c r="AW159" s="75">
        <v>0</v>
      </c>
      <c r="AX159" s="75">
        <v>0</v>
      </c>
      <c r="AY159" s="75">
        <v>8.8121750000000002E-3</v>
      </c>
      <c r="AZ159" s="75">
        <v>0</v>
      </c>
      <c r="BA159" s="75">
        <v>0</v>
      </c>
      <c r="BB159" s="75">
        <v>0</v>
      </c>
      <c r="BC159" s="75">
        <v>0</v>
      </c>
      <c r="BD159" s="75">
        <v>0</v>
      </c>
      <c r="BE159" s="75">
        <v>0</v>
      </c>
      <c r="BF159" s="75">
        <v>3.1592542885000001</v>
      </c>
      <c r="BG159" s="75">
        <v>0</v>
      </c>
      <c r="BH159" s="75">
        <v>0</v>
      </c>
      <c r="BI159" s="75">
        <v>40.297719287</v>
      </c>
      <c r="BJ159" s="75">
        <v>7.4238493500000002E-2</v>
      </c>
      <c r="BK159" s="75">
        <v>0</v>
      </c>
      <c r="BL159" s="75">
        <v>18.310145342999999</v>
      </c>
      <c r="BM159" s="75">
        <v>0</v>
      </c>
      <c r="BN159" s="75">
        <v>1230.9189102</v>
      </c>
      <c r="BO159" s="75">
        <v>144.17630871</v>
      </c>
      <c r="BP159" s="75">
        <v>52.592419421999999</v>
      </c>
      <c r="BQ159" s="75">
        <v>734.95537305000005</v>
      </c>
      <c r="BR159" s="75">
        <v>0</v>
      </c>
      <c r="BS159" s="75">
        <v>0</v>
      </c>
      <c r="BT159" s="75">
        <v>69.891755458000006</v>
      </c>
      <c r="BU159" s="75">
        <v>1.5001867293</v>
      </c>
      <c r="BV159" s="75">
        <v>7.8947277259000002</v>
      </c>
      <c r="BW159" s="75">
        <v>7.5119615400000006E-2</v>
      </c>
      <c r="BX159" s="75">
        <v>10.555280062</v>
      </c>
      <c r="BY159" s="75">
        <v>0</v>
      </c>
      <c r="BZ159" s="75">
        <v>0</v>
      </c>
      <c r="CA159" s="75">
        <v>30.242410051</v>
      </c>
      <c r="CB159" s="75">
        <v>0</v>
      </c>
      <c r="CC159" s="75">
        <v>0</v>
      </c>
      <c r="CD159" s="75">
        <v>0</v>
      </c>
      <c r="CE159" s="75">
        <v>0</v>
      </c>
      <c r="CF159" s="75">
        <v>0</v>
      </c>
      <c r="CG159" s="75">
        <v>0.84079924139999995</v>
      </c>
      <c r="CH159" s="75">
        <v>0</v>
      </c>
      <c r="CI159" s="75">
        <v>0</v>
      </c>
      <c r="CJ159" s="75">
        <v>177.03425125000001</v>
      </c>
      <c r="CK159" s="75">
        <v>0</v>
      </c>
      <c r="CL159" s="75">
        <v>1.1602788814</v>
      </c>
      <c r="CM159" s="75">
        <v>7.8293907961000002</v>
      </c>
      <c r="CN159" s="75">
        <v>7.8293907961000002</v>
      </c>
      <c r="CO159" s="75">
        <v>0</v>
      </c>
      <c r="CP159" s="75">
        <v>0</v>
      </c>
      <c r="CQ159" s="75">
        <v>549.44610519000003</v>
      </c>
      <c r="CR159" s="75">
        <v>476.63905062999999</v>
      </c>
      <c r="CS159" s="75">
        <v>0</v>
      </c>
      <c r="CT159" s="75">
        <v>24.205796656</v>
      </c>
      <c r="CU159" s="75">
        <v>48.601257906999997</v>
      </c>
      <c r="CV159" s="75">
        <v>0</v>
      </c>
      <c r="CW159" s="75">
        <v>2936.9990329000002</v>
      </c>
      <c r="CX159" s="75">
        <v>135.50797621000001</v>
      </c>
      <c r="CY159" s="75">
        <v>454.81320516</v>
      </c>
      <c r="CZ159" s="75">
        <v>599.76711372</v>
      </c>
      <c r="DA159" s="75">
        <v>574.86754665000001</v>
      </c>
      <c r="DB159" s="75">
        <v>75.654750548999999</v>
      </c>
      <c r="DC159" s="75">
        <v>480.74717586000003</v>
      </c>
      <c r="DD159" s="75">
        <v>265.17300518000002</v>
      </c>
      <c r="DE159" s="75">
        <v>293.55968361999999</v>
      </c>
      <c r="DF159" s="75">
        <v>51.576009925000001</v>
      </c>
      <c r="DG159" s="75">
        <v>5.3325660222</v>
      </c>
      <c r="DH159" s="75">
        <v>0</v>
      </c>
      <c r="DI159" s="75">
        <v>501.22620467000002</v>
      </c>
      <c r="DJ159" s="75">
        <v>7.1755031312000002</v>
      </c>
      <c r="DK159" s="75">
        <v>494.05070153999998</v>
      </c>
    </row>
    <row r="160" spans="8:115" x14ac:dyDescent="0.3">
      <c r="H160" s="28" t="s">
        <v>631</v>
      </c>
      <c r="I160" s="37" t="s">
        <v>632</v>
      </c>
      <c r="J160" s="37" t="s">
        <v>436</v>
      </c>
      <c r="K160" s="72">
        <v>228</v>
      </c>
      <c r="L160" s="72">
        <v>203.35524995</v>
      </c>
      <c r="M160" s="72" t="s">
        <v>436</v>
      </c>
      <c r="N160" s="72">
        <v>5.9189557726000004</v>
      </c>
      <c r="O160" s="72">
        <v>0</v>
      </c>
      <c r="P160" s="72">
        <v>0.61374560810000001</v>
      </c>
      <c r="Q160" s="72">
        <v>0</v>
      </c>
      <c r="R160" s="72">
        <v>0</v>
      </c>
      <c r="S160" s="72">
        <v>4.4092869190000004</v>
      </c>
      <c r="T160" s="72">
        <v>0</v>
      </c>
      <c r="U160" s="72">
        <v>0</v>
      </c>
      <c r="V160" s="72">
        <v>0.29461731699999999</v>
      </c>
      <c r="W160" s="72">
        <v>0</v>
      </c>
      <c r="X160" s="72">
        <v>1.8335837300000001E-2</v>
      </c>
      <c r="Y160" s="72">
        <v>0</v>
      </c>
      <c r="Z160" s="72">
        <v>0.57906348699999999</v>
      </c>
      <c r="AA160" s="72">
        <v>3.9066042000000002E-3</v>
      </c>
      <c r="AB160" s="72">
        <v>0</v>
      </c>
      <c r="AC160" s="72">
        <v>0</v>
      </c>
      <c r="AD160" s="72">
        <v>0</v>
      </c>
      <c r="AE160" s="72">
        <v>72.756752825999996</v>
      </c>
      <c r="AF160" s="72">
        <v>34.791431580000001</v>
      </c>
      <c r="AG160" s="72">
        <v>25.247286257999999</v>
      </c>
      <c r="AH160" s="72">
        <v>12.031897949999999</v>
      </c>
      <c r="AI160" s="72">
        <v>5.0036184900000003E-2</v>
      </c>
      <c r="AJ160" s="72">
        <v>0.63610085279999995</v>
      </c>
      <c r="AK160" s="72">
        <v>0</v>
      </c>
      <c r="AL160" s="72">
        <v>0.15885998279999999</v>
      </c>
      <c r="AM160" s="72">
        <v>0.15885998279999999</v>
      </c>
      <c r="AN160" s="72">
        <v>0</v>
      </c>
      <c r="AO160" s="72">
        <v>0</v>
      </c>
      <c r="AP160" s="72">
        <v>0</v>
      </c>
      <c r="AQ160" s="72">
        <v>0</v>
      </c>
      <c r="AR160" s="72">
        <v>0</v>
      </c>
      <c r="AS160" s="72">
        <v>0</v>
      </c>
      <c r="AT160" s="72">
        <v>10.391636999999999</v>
      </c>
      <c r="AU160" s="72">
        <v>0.34026405840000001</v>
      </c>
      <c r="AV160" s="72">
        <v>0</v>
      </c>
      <c r="AW160" s="72">
        <v>0</v>
      </c>
      <c r="AX160" s="72">
        <v>0</v>
      </c>
      <c r="AY160" s="72">
        <v>1.5740923801</v>
      </c>
      <c r="AZ160" s="72">
        <v>0</v>
      </c>
      <c r="BA160" s="72">
        <v>0</v>
      </c>
      <c r="BB160" s="72">
        <v>0</v>
      </c>
      <c r="BC160" s="72">
        <v>0</v>
      </c>
      <c r="BD160" s="72">
        <v>0</v>
      </c>
      <c r="BE160" s="72">
        <v>0</v>
      </c>
      <c r="BF160" s="72">
        <v>0</v>
      </c>
      <c r="BG160" s="72">
        <v>0</v>
      </c>
      <c r="BH160" s="72">
        <v>0</v>
      </c>
      <c r="BI160" s="72">
        <v>0.1860461662</v>
      </c>
      <c r="BJ160" s="72">
        <v>1.2044716603000001</v>
      </c>
      <c r="BK160" s="72">
        <v>0.17173337790000001</v>
      </c>
      <c r="BL160" s="72">
        <v>6.7277705437000002</v>
      </c>
      <c r="BM160" s="72">
        <v>0.1872588134</v>
      </c>
      <c r="BN160" s="72">
        <v>44.481305962</v>
      </c>
      <c r="BO160" s="72">
        <v>7.4623430991999999</v>
      </c>
      <c r="BP160" s="72">
        <v>2.4191234296999999</v>
      </c>
      <c r="BQ160" s="72">
        <v>19.098095575999999</v>
      </c>
      <c r="BR160" s="72">
        <v>0</v>
      </c>
      <c r="BS160" s="72">
        <v>0</v>
      </c>
      <c r="BT160" s="72">
        <v>0.85480773700000001</v>
      </c>
      <c r="BU160" s="72">
        <v>4.8924114913999999</v>
      </c>
      <c r="BV160" s="72">
        <v>1.1091826166000001</v>
      </c>
      <c r="BW160" s="72">
        <v>0</v>
      </c>
      <c r="BX160" s="72">
        <v>1.9131183109000001</v>
      </c>
      <c r="BY160" s="72">
        <v>0</v>
      </c>
      <c r="BZ160" s="72">
        <v>0</v>
      </c>
      <c r="CA160" s="72">
        <v>0.1856485507</v>
      </c>
      <c r="CB160" s="72">
        <v>0</v>
      </c>
      <c r="CC160" s="72">
        <v>0.22518828660000001</v>
      </c>
      <c r="CD160" s="72">
        <v>0</v>
      </c>
      <c r="CE160" s="72">
        <v>0</v>
      </c>
      <c r="CF160" s="72">
        <v>0</v>
      </c>
      <c r="CG160" s="72">
        <v>4.6542226874999999</v>
      </c>
      <c r="CH160" s="72">
        <v>0</v>
      </c>
      <c r="CI160" s="72">
        <v>0</v>
      </c>
      <c r="CJ160" s="72">
        <v>1.6671641764</v>
      </c>
      <c r="CK160" s="72">
        <v>0</v>
      </c>
      <c r="CL160" s="72">
        <v>0</v>
      </c>
      <c r="CM160" s="72">
        <v>0</v>
      </c>
      <c r="CN160" s="72">
        <v>0</v>
      </c>
      <c r="CO160" s="72">
        <v>0</v>
      </c>
      <c r="CP160" s="72">
        <v>0</v>
      </c>
      <c r="CQ160" s="72">
        <v>6.2680040916999999</v>
      </c>
      <c r="CR160" s="72">
        <v>4.6881271662000001</v>
      </c>
      <c r="CS160" s="72">
        <v>5.3581300000000001E-5</v>
      </c>
      <c r="CT160" s="72">
        <v>0.34896778439999998</v>
      </c>
      <c r="CU160" s="72">
        <v>1.2207192175999999</v>
      </c>
      <c r="CV160" s="72">
        <v>1.0136342200000001E-2</v>
      </c>
      <c r="CW160" s="72">
        <v>63.379734315</v>
      </c>
      <c r="CX160" s="72">
        <v>1.2233782735000001</v>
      </c>
      <c r="CY160" s="72">
        <v>8.1811051841999998</v>
      </c>
      <c r="CZ160" s="72">
        <v>9.4087555107000007</v>
      </c>
      <c r="DA160" s="72">
        <v>10.399269565000001</v>
      </c>
      <c r="DB160" s="72">
        <v>3.7459625555999998</v>
      </c>
      <c r="DC160" s="72">
        <v>14.229412378999999</v>
      </c>
      <c r="DD160" s="72">
        <v>7.2268948091</v>
      </c>
      <c r="DE160" s="72">
        <v>3.5787996729999998</v>
      </c>
      <c r="DF160" s="72">
        <v>3.2329101737000001</v>
      </c>
      <c r="DG160" s="72">
        <v>1.9438395164</v>
      </c>
      <c r="DH160" s="72">
        <v>0.20940667490000001</v>
      </c>
      <c r="DI160" s="72">
        <v>16.777763809</v>
      </c>
      <c r="DJ160" s="72">
        <v>3.3181486254000001</v>
      </c>
      <c r="DK160" s="72">
        <v>13.459615184</v>
      </c>
    </row>
    <row r="161" spans="8:115" x14ac:dyDescent="0.3">
      <c r="H161" s="27" t="s">
        <v>633</v>
      </c>
      <c r="I161" s="39" t="s">
        <v>634</v>
      </c>
      <c r="J161" s="39">
        <v>45</v>
      </c>
      <c r="K161" s="75">
        <v>1211</v>
      </c>
      <c r="L161" s="75">
        <v>6896.1015493000004</v>
      </c>
      <c r="M161" s="75">
        <v>26.681551116000001</v>
      </c>
      <c r="N161" s="75">
        <v>367.57892793000002</v>
      </c>
      <c r="O161" s="75">
        <v>2.1698673172</v>
      </c>
      <c r="P161" s="75">
        <v>74.043551296999993</v>
      </c>
      <c r="Q161" s="75">
        <v>5.4888759099999997E-2</v>
      </c>
      <c r="R161" s="75">
        <v>1.23500411E-2</v>
      </c>
      <c r="S161" s="75">
        <v>127.92829875</v>
      </c>
      <c r="T161" s="75">
        <v>33.263754206999998</v>
      </c>
      <c r="U161" s="75">
        <v>20.557658712999999</v>
      </c>
      <c r="V161" s="75">
        <v>56.848759201</v>
      </c>
      <c r="W161" s="75">
        <v>0</v>
      </c>
      <c r="X161" s="75">
        <v>0.1406744607</v>
      </c>
      <c r="Y161" s="75">
        <v>0</v>
      </c>
      <c r="Z161" s="75">
        <v>51.031556019999996</v>
      </c>
      <c r="AA161" s="75">
        <v>5.1262596399999999E-2</v>
      </c>
      <c r="AB161" s="75">
        <v>1.4763065638999999</v>
      </c>
      <c r="AC161" s="75">
        <v>0</v>
      </c>
      <c r="AD161" s="75">
        <v>0</v>
      </c>
      <c r="AE161" s="75">
        <v>3018.643814</v>
      </c>
      <c r="AF161" s="75">
        <v>1794.2408654999999</v>
      </c>
      <c r="AG161" s="75">
        <v>600.16859597999996</v>
      </c>
      <c r="AH161" s="75">
        <v>592.75952767000001</v>
      </c>
      <c r="AI161" s="75">
        <v>14.962493505999999</v>
      </c>
      <c r="AJ161" s="75">
        <v>16.432237469</v>
      </c>
      <c r="AK161" s="75">
        <v>8.0093871600000005E-2</v>
      </c>
      <c r="AL161" s="75">
        <v>84.661814433999993</v>
      </c>
      <c r="AM161" s="75">
        <v>22.050710467999998</v>
      </c>
      <c r="AN161" s="75">
        <v>0</v>
      </c>
      <c r="AO161" s="75">
        <v>0</v>
      </c>
      <c r="AP161" s="75">
        <v>62.611103964999998</v>
      </c>
      <c r="AQ161" s="75">
        <v>0</v>
      </c>
      <c r="AR161" s="75">
        <v>0</v>
      </c>
      <c r="AS161" s="75">
        <v>0</v>
      </c>
      <c r="AT161" s="75">
        <v>67.913890410999997</v>
      </c>
      <c r="AU161" s="75">
        <v>1.6345432E-2</v>
      </c>
      <c r="AV161" s="75">
        <v>0</v>
      </c>
      <c r="AW161" s="75">
        <v>0</v>
      </c>
      <c r="AX161" s="75">
        <v>0.38708561489999999</v>
      </c>
      <c r="AY161" s="75">
        <v>0</v>
      </c>
      <c r="AZ161" s="75">
        <v>0</v>
      </c>
      <c r="BA161" s="75">
        <v>0</v>
      </c>
      <c r="BB161" s="75">
        <v>0</v>
      </c>
      <c r="BC161" s="75">
        <v>0</v>
      </c>
      <c r="BD161" s="75">
        <v>0</v>
      </c>
      <c r="BE161" s="75">
        <v>0</v>
      </c>
      <c r="BF161" s="75">
        <v>0</v>
      </c>
      <c r="BG161" s="75">
        <v>0</v>
      </c>
      <c r="BH161" s="75">
        <v>0</v>
      </c>
      <c r="BI161" s="75">
        <v>2.5918948489</v>
      </c>
      <c r="BJ161" s="75">
        <v>8.2281378597000003</v>
      </c>
      <c r="BK161" s="75">
        <v>0</v>
      </c>
      <c r="BL161" s="75">
        <v>56.690426655000003</v>
      </c>
      <c r="BM161" s="75">
        <v>0</v>
      </c>
      <c r="BN161" s="75">
        <v>829.62138002999995</v>
      </c>
      <c r="BO161" s="75">
        <v>215.18423734000001</v>
      </c>
      <c r="BP161" s="75">
        <v>75.163842474000006</v>
      </c>
      <c r="BQ161" s="75">
        <v>249.87822427</v>
      </c>
      <c r="BR161" s="75">
        <v>6.2722764208999999</v>
      </c>
      <c r="BS161" s="75">
        <v>0</v>
      </c>
      <c r="BT161" s="75">
        <v>34.766992102000003</v>
      </c>
      <c r="BU161" s="75">
        <v>0.5276767577</v>
      </c>
      <c r="BV161" s="75">
        <v>0.74127043690000005</v>
      </c>
      <c r="BW161" s="75">
        <v>4.2843511528000002</v>
      </c>
      <c r="BX161" s="75">
        <v>33.588175692999997</v>
      </c>
      <c r="BY161" s="75">
        <v>0</v>
      </c>
      <c r="BZ161" s="75">
        <v>0</v>
      </c>
      <c r="CA161" s="75">
        <v>28.890734940000002</v>
      </c>
      <c r="CB161" s="75">
        <v>0</v>
      </c>
      <c r="CC161" s="75">
        <v>0</v>
      </c>
      <c r="CD161" s="75">
        <v>0</v>
      </c>
      <c r="CE161" s="75">
        <v>0</v>
      </c>
      <c r="CF161" s="75">
        <v>0</v>
      </c>
      <c r="CG161" s="75">
        <v>0</v>
      </c>
      <c r="CH161" s="75">
        <v>0</v>
      </c>
      <c r="CI161" s="75">
        <v>0</v>
      </c>
      <c r="CJ161" s="75">
        <v>177.92748227000001</v>
      </c>
      <c r="CK161" s="75">
        <v>0</v>
      </c>
      <c r="CL161" s="75">
        <v>2.3961161720000002</v>
      </c>
      <c r="CM161" s="75">
        <v>18.313879816</v>
      </c>
      <c r="CN161" s="75">
        <v>0.21632886439999999</v>
      </c>
      <c r="CO161" s="75">
        <v>0</v>
      </c>
      <c r="CP161" s="75">
        <v>18.097550951999999</v>
      </c>
      <c r="CQ161" s="75">
        <v>190.70572859000001</v>
      </c>
      <c r="CR161" s="75">
        <v>129.31985799</v>
      </c>
      <c r="CS161" s="75">
        <v>0</v>
      </c>
      <c r="CT161" s="75">
        <v>19.150836248000001</v>
      </c>
      <c r="CU161" s="75">
        <v>42.235034354</v>
      </c>
      <c r="CV161" s="75">
        <v>0</v>
      </c>
      <c r="CW161" s="75">
        <v>2318.6621141000001</v>
      </c>
      <c r="CX161" s="75">
        <v>96.160047585000001</v>
      </c>
      <c r="CY161" s="75">
        <v>557.67514355000003</v>
      </c>
      <c r="CZ161" s="75">
        <v>397.77812618000002</v>
      </c>
      <c r="DA161" s="75">
        <v>281.74716043000001</v>
      </c>
      <c r="DB161" s="75">
        <v>126.9106226</v>
      </c>
      <c r="DC161" s="75">
        <v>332.83394713000001</v>
      </c>
      <c r="DD161" s="75">
        <v>214.47528235999999</v>
      </c>
      <c r="DE161" s="75">
        <v>207.16344698</v>
      </c>
      <c r="DF161" s="75">
        <v>68.202708279999996</v>
      </c>
      <c r="DG161" s="75">
        <v>0.2300788809</v>
      </c>
      <c r="DH161" s="75">
        <v>35.48555013</v>
      </c>
      <c r="DI161" s="75">
        <v>509.72344061000001</v>
      </c>
      <c r="DJ161" s="75">
        <v>40.908772702999997</v>
      </c>
      <c r="DK161" s="75">
        <v>468.81466791000003</v>
      </c>
    </row>
    <row r="162" spans="8:115" x14ac:dyDescent="0.3">
      <c r="H162" s="28" t="s">
        <v>635</v>
      </c>
      <c r="I162" s="37" t="s">
        <v>636</v>
      </c>
      <c r="J162" s="37" t="s">
        <v>436</v>
      </c>
      <c r="K162" s="72">
        <v>959</v>
      </c>
      <c r="L162" s="72">
        <v>214.28971626000001</v>
      </c>
      <c r="M162" s="72" t="s">
        <v>436</v>
      </c>
      <c r="N162" s="72">
        <v>7.9011352803000001</v>
      </c>
      <c r="O162" s="72">
        <v>0</v>
      </c>
      <c r="P162" s="72">
        <v>0.54148941340000001</v>
      </c>
      <c r="Q162" s="72">
        <v>0</v>
      </c>
      <c r="R162" s="72">
        <v>0</v>
      </c>
      <c r="S162" s="72">
        <v>5.3154837562999999</v>
      </c>
      <c r="T162" s="72">
        <v>0</v>
      </c>
      <c r="U162" s="72">
        <v>0</v>
      </c>
      <c r="V162" s="72">
        <v>1.5151627124</v>
      </c>
      <c r="W162" s="72">
        <v>0</v>
      </c>
      <c r="X162" s="72">
        <v>1.2033267300000001E-2</v>
      </c>
      <c r="Y162" s="72">
        <v>0</v>
      </c>
      <c r="Z162" s="72">
        <v>0.51450803229999997</v>
      </c>
      <c r="AA162" s="72">
        <v>2.4580984999999999E-3</v>
      </c>
      <c r="AB162" s="72">
        <v>0</v>
      </c>
      <c r="AC162" s="72">
        <v>0</v>
      </c>
      <c r="AD162" s="72">
        <v>0</v>
      </c>
      <c r="AE162" s="72">
        <v>77.473857249000005</v>
      </c>
      <c r="AF162" s="72">
        <v>30.21420037</v>
      </c>
      <c r="AG162" s="72">
        <v>33.150939606000001</v>
      </c>
      <c r="AH162" s="72">
        <v>13.620566884</v>
      </c>
      <c r="AI162" s="72">
        <v>3.2170635400000001E-2</v>
      </c>
      <c r="AJ162" s="72">
        <v>0.45597975460000001</v>
      </c>
      <c r="AK162" s="72">
        <v>0</v>
      </c>
      <c r="AL162" s="72">
        <v>0.80518729909999998</v>
      </c>
      <c r="AM162" s="72">
        <v>0.34491992100000002</v>
      </c>
      <c r="AN162" s="72">
        <v>0</v>
      </c>
      <c r="AO162" s="72">
        <v>0</v>
      </c>
      <c r="AP162" s="72">
        <v>0.460267378</v>
      </c>
      <c r="AQ162" s="72">
        <v>0</v>
      </c>
      <c r="AR162" s="72">
        <v>0</v>
      </c>
      <c r="AS162" s="72">
        <v>0</v>
      </c>
      <c r="AT162" s="72">
        <v>7.6628580694000004</v>
      </c>
      <c r="AU162" s="72">
        <v>0.18358692409999999</v>
      </c>
      <c r="AV162" s="72">
        <v>0</v>
      </c>
      <c r="AW162" s="72">
        <v>0</v>
      </c>
      <c r="AX162" s="72">
        <v>2.2527422299999999E-2</v>
      </c>
      <c r="AY162" s="72">
        <v>0.52669384139999997</v>
      </c>
      <c r="AZ162" s="72">
        <v>0</v>
      </c>
      <c r="BA162" s="72">
        <v>0</v>
      </c>
      <c r="BB162" s="72">
        <v>0</v>
      </c>
      <c r="BC162" s="72">
        <v>0</v>
      </c>
      <c r="BD162" s="72">
        <v>0</v>
      </c>
      <c r="BE162" s="72">
        <v>0</v>
      </c>
      <c r="BF162" s="72">
        <v>0</v>
      </c>
      <c r="BG162" s="72">
        <v>0</v>
      </c>
      <c r="BH162" s="72">
        <v>0</v>
      </c>
      <c r="BI162" s="72">
        <v>0.18568836759999999</v>
      </c>
      <c r="BJ162" s="72">
        <v>1.8894903811999999</v>
      </c>
      <c r="BK162" s="72">
        <v>9.8168872200000007E-2</v>
      </c>
      <c r="BL162" s="72">
        <v>4.4924373442999999</v>
      </c>
      <c r="BM162" s="72">
        <v>0.26426491629999999</v>
      </c>
      <c r="BN162" s="72">
        <v>44.278915671999997</v>
      </c>
      <c r="BO162" s="72">
        <v>4.8500951436999999</v>
      </c>
      <c r="BP162" s="72">
        <v>4.0028825215000001</v>
      </c>
      <c r="BQ162" s="72">
        <v>19.248007746999999</v>
      </c>
      <c r="BR162" s="72">
        <v>0</v>
      </c>
      <c r="BS162" s="72">
        <v>0</v>
      </c>
      <c r="BT162" s="72">
        <v>1.8610978012999999</v>
      </c>
      <c r="BU162" s="72">
        <v>2.5181433895000001</v>
      </c>
      <c r="BV162" s="72">
        <v>0.95831907999999999</v>
      </c>
      <c r="BW162" s="72">
        <v>0</v>
      </c>
      <c r="BX162" s="72">
        <v>2.9993500624</v>
      </c>
      <c r="BY162" s="72">
        <v>0</v>
      </c>
      <c r="BZ162" s="72">
        <v>0</v>
      </c>
      <c r="CA162" s="72">
        <v>0.1458995505</v>
      </c>
      <c r="CB162" s="72">
        <v>0</v>
      </c>
      <c r="CC162" s="72">
        <v>0.19361546390000001</v>
      </c>
      <c r="CD162" s="72">
        <v>0</v>
      </c>
      <c r="CE162" s="72">
        <v>0</v>
      </c>
      <c r="CF162" s="72">
        <v>0</v>
      </c>
      <c r="CG162" s="72">
        <v>6.3909959864000001</v>
      </c>
      <c r="CH162" s="72">
        <v>0</v>
      </c>
      <c r="CI162" s="72">
        <v>0</v>
      </c>
      <c r="CJ162" s="72">
        <v>1.1105089254</v>
      </c>
      <c r="CK162" s="72">
        <v>0</v>
      </c>
      <c r="CL162" s="72">
        <v>0</v>
      </c>
      <c r="CM162" s="72">
        <v>3.4986916E-2</v>
      </c>
      <c r="CN162" s="72">
        <v>0</v>
      </c>
      <c r="CO162" s="72">
        <v>3.4986916E-2</v>
      </c>
      <c r="CP162" s="72">
        <v>0</v>
      </c>
      <c r="CQ162" s="72">
        <v>6.949976704</v>
      </c>
      <c r="CR162" s="72">
        <v>5.4635224596</v>
      </c>
      <c r="CS162" s="72">
        <v>1.3363099999999999E-5</v>
      </c>
      <c r="CT162" s="72">
        <v>0.28528179650000002</v>
      </c>
      <c r="CU162" s="72">
        <v>1.1960197786</v>
      </c>
      <c r="CV162" s="72">
        <v>5.1393061999999998E-3</v>
      </c>
      <c r="CW162" s="72">
        <v>69.182799070000002</v>
      </c>
      <c r="CX162" s="72">
        <v>1.2677144787000001</v>
      </c>
      <c r="CY162" s="72">
        <v>8.0501850237999992</v>
      </c>
      <c r="CZ162" s="72">
        <v>10.586514856000001</v>
      </c>
      <c r="DA162" s="72">
        <v>12.483359705</v>
      </c>
      <c r="DB162" s="72">
        <v>5.7181710498999996</v>
      </c>
      <c r="DC162" s="72">
        <v>14.136010239000001</v>
      </c>
      <c r="DD162" s="72">
        <v>7.0939931092000004</v>
      </c>
      <c r="DE162" s="72">
        <v>4.5859904685000004</v>
      </c>
      <c r="DF162" s="72">
        <v>3.4917100594999999</v>
      </c>
      <c r="DG162" s="72">
        <v>1.6128666624000001</v>
      </c>
      <c r="DH162" s="72">
        <v>0.15628341709999999</v>
      </c>
      <c r="DI162" s="72">
        <v>17.503444302999998</v>
      </c>
      <c r="DJ162" s="72">
        <v>3.1770898542000001</v>
      </c>
      <c r="DK162" s="72">
        <v>14.326354449</v>
      </c>
    </row>
    <row r="163" spans="8:115" x14ac:dyDescent="0.3">
      <c r="H163" s="27" t="s">
        <v>637</v>
      </c>
      <c r="I163" s="39" t="s">
        <v>638</v>
      </c>
      <c r="J163" s="39">
        <v>227</v>
      </c>
      <c r="K163" s="75">
        <v>6694</v>
      </c>
      <c r="L163" s="75">
        <v>8313.1224320000001</v>
      </c>
      <c r="M163" s="75">
        <v>27.905142127000001</v>
      </c>
      <c r="N163" s="75">
        <v>595.88232139000002</v>
      </c>
      <c r="O163" s="75">
        <v>20.716810592000002</v>
      </c>
      <c r="P163" s="75">
        <v>159.75865225999999</v>
      </c>
      <c r="Q163" s="75">
        <v>0.1909085247</v>
      </c>
      <c r="R163" s="75">
        <v>4.4596560186999996</v>
      </c>
      <c r="S163" s="75">
        <v>196.4704433</v>
      </c>
      <c r="T163" s="75">
        <v>32.378121659999998</v>
      </c>
      <c r="U163" s="75">
        <v>7.9663363457000003</v>
      </c>
      <c r="V163" s="75">
        <v>60.013146949000003</v>
      </c>
      <c r="W163" s="75">
        <v>0</v>
      </c>
      <c r="X163" s="75">
        <v>10.455566164</v>
      </c>
      <c r="Y163" s="75">
        <v>1.4803773000000001E-3</v>
      </c>
      <c r="Z163" s="75">
        <v>91.490485194000001</v>
      </c>
      <c r="AA163" s="75">
        <v>1.7903721475000001</v>
      </c>
      <c r="AB163" s="75">
        <v>10.10270804</v>
      </c>
      <c r="AC163" s="75">
        <v>0</v>
      </c>
      <c r="AD163" s="75">
        <v>8.7633819599999996E-2</v>
      </c>
      <c r="AE163" s="75">
        <v>3894.1570787000001</v>
      </c>
      <c r="AF163" s="75">
        <v>2553.8269519999999</v>
      </c>
      <c r="AG163" s="75">
        <v>567.98520668000003</v>
      </c>
      <c r="AH163" s="75">
        <v>727.44987992999995</v>
      </c>
      <c r="AI163" s="75">
        <v>9.1549403575999992</v>
      </c>
      <c r="AJ163" s="75">
        <v>34.999888792999997</v>
      </c>
      <c r="AK163" s="75">
        <v>0.74021091120000004</v>
      </c>
      <c r="AL163" s="75">
        <v>199.41643146999999</v>
      </c>
      <c r="AM163" s="75">
        <v>67.914414808000004</v>
      </c>
      <c r="AN163" s="75">
        <v>36.455418852000001</v>
      </c>
      <c r="AO163" s="75">
        <v>0</v>
      </c>
      <c r="AP163" s="75">
        <v>95.046597810999998</v>
      </c>
      <c r="AQ163" s="75">
        <v>0</v>
      </c>
      <c r="AR163" s="75">
        <v>0</v>
      </c>
      <c r="AS163" s="75">
        <v>0</v>
      </c>
      <c r="AT163" s="75">
        <v>51.216792407</v>
      </c>
      <c r="AU163" s="75">
        <v>0.85950152140000002</v>
      </c>
      <c r="AV163" s="75">
        <v>0</v>
      </c>
      <c r="AW163" s="75">
        <v>0</v>
      </c>
      <c r="AX163" s="75">
        <v>0.2572336697</v>
      </c>
      <c r="AY163" s="75">
        <v>7.4268226470999998</v>
      </c>
      <c r="AZ163" s="75">
        <v>0</v>
      </c>
      <c r="BA163" s="75">
        <v>0</v>
      </c>
      <c r="BB163" s="75">
        <v>0</v>
      </c>
      <c r="BC163" s="75">
        <v>0</v>
      </c>
      <c r="BD163" s="75">
        <v>4.1695605400000002E-2</v>
      </c>
      <c r="BE163" s="75">
        <v>0</v>
      </c>
      <c r="BF163" s="75">
        <v>1.4464497E-2</v>
      </c>
      <c r="BG163" s="75">
        <v>0</v>
      </c>
      <c r="BH163" s="75">
        <v>2.34241819E-2</v>
      </c>
      <c r="BI163" s="75">
        <v>3.1388814795000002</v>
      </c>
      <c r="BJ163" s="75">
        <v>0.37987571240000001</v>
      </c>
      <c r="BK163" s="75">
        <v>1.2022757133999999</v>
      </c>
      <c r="BL163" s="75">
        <v>37.872617378999998</v>
      </c>
      <c r="BM163" s="75">
        <v>0</v>
      </c>
      <c r="BN163" s="75">
        <v>607.44926940000005</v>
      </c>
      <c r="BO163" s="75">
        <v>169.09942426999999</v>
      </c>
      <c r="BP163" s="75">
        <v>46.520064853999997</v>
      </c>
      <c r="BQ163" s="75">
        <v>196.76274346</v>
      </c>
      <c r="BR163" s="75">
        <v>6.0931189218000004</v>
      </c>
      <c r="BS163" s="75">
        <v>0</v>
      </c>
      <c r="BT163" s="75">
        <v>38.385756772999997</v>
      </c>
      <c r="BU163" s="75">
        <v>27.919839215</v>
      </c>
      <c r="BV163" s="75">
        <v>18.336324839</v>
      </c>
      <c r="BW163" s="75">
        <v>5.1811127300000002E-2</v>
      </c>
      <c r="BX163" s="75">
        <v>21.281144343000001</v>
      </c>
      <c r="BY163" s="75">
        <v>0</v>
      </c>
      <c r="BZ163" s="75">
        <v>0</v>
      </c>
      <c r="CA163" s="75">
        <v>13.272050256</v>
      </c>
      <c r="CB163" s="75">
        <v>0</v>
      </c>
      <c r="CC163" s="75">
        <v>2.5472388882999999</v>
      </c>
      <c r="CD163" s="75">
        <v>0</v>
      </c>
      <c r="CE163" s="75">
        <v>0</v>
      </c>
      <c r="CF163" s="75">
        <v>0</v>
      </c>
      <c r="CG163" s="75">
        <v>4.3873382270999999</v>
      </c>
      <c r="CH163" s="75">
        <v>0</v>
      </c>
      <c r="CI163" s="75">
        <v>0</v>
      </c>
      <c r="CJ163" s="75">
        <v>62.407433359000002</v>
      </c>
      <c r="CK163" s="75">
        <v>0</v>
      </c>
      <c r="CL163" s="75">
        <v>0.3849808643</v>
      </c>
      <c r="CM163" s="75">
        <v>7.7538317973000002</v>
      </c>
      <c r="CN163" s="75">
        <v>3.20262907</v>
      </c>
      <c r="CO163" s="75">
        <v>4.0642622566000002</v>
      </c>
      <c r="CP163" s="75">
        <v>0.48694047070000002</v>
      </c>
      <c r="CQ163" s="75">
        <v>194.39809303999999</v>
      </c>
      <c r="CR163" s="75">
        <v>116.06487976</v>
      </c>
      <c r="CS163" s="75">
        <v>2.07604617E-2</v>
      </c>
      <c r="CT163" s="75">
        <v>36.652293078</v>
      </c>
      <c r="CU163" s="75">
        <v>40.871677390000002</v>
      </c>
      <c r="CV163" s="75">
        <v>0.78848235619999996</v>
      </c>
      <c r="CW163" s="75">
        <v>2762.8486139000001</v>
      </c>
      <c r="CX163" s="75">
        <v>123.94638953</v>
      </c>
      <c r="CY163" s="75">
        <v>528.76427113</v>
      </c>
      <c r="CZ163" s="75">
        <v>482.94151534999997</v>
      </c>
      <c r="DA163" s="75">
        <v>402.45681209000003</v>
      </c>
      <c r="DB163" s="75">
        <v>83.628285013999999</v>
      </c>
      <c r="DC163" s="75">
        <v>554.75882106999995</v>
      </c>
      <c r="DD163" s="75">
        <v>309.70232171999999</v>
      </c>
      <c r="DE163" s="75">
        <v>178.05186810000001</v>
      </c>
      <c r="DF163" s="75">
        <v>49.444749788999999</v>
      </c>
      <c r="DG163" s="75">
        <v>45.815777259000001</v>
      </c>
      <c r="DH163" s="75">
        <v>3.3378028014000001</v>
      </c>
      <c r="DI163" s="75">
        <v>536.55238413999996</v>
      </c>
      <c r="DJ163" s="75">
        <v>58.975289652000001</v>
      </c>
      <c r="DK163" s="75">
        <v>477.57709448999998</v>
      </c>
    </row>
    <row r="164" spans="8:115" x14ac:dyDescent="0.3">
      <c r="H164" s="28" t="s">
        <v>639</v>
      </c>
      <c r="I164" s="37" t="s">
        <v>640</v>
      </c>
      <c r="J164" s="37">
        <v>90</v>
      </c>
      <c r="K164" s="72">
        <v>3036</v>
      </c>
      <c r="L164" s="72">
        <v>12402.559073</v>
      </c>
      <c r="M164" s="72">
        <v>36.845347312999998</v>
      </c>
      <c r="N164" s="72">
        <v>1100.9066439999999</v>
      </c>
      <c r="O164" s="72">
        <v>41.182018139</v>
      </c>
      <c r="P164" s="72">
        <v>318.43283659999997</v>
      </c>
      <c r="Q164" s="72">
        <v>0.47046941289999999</v>
      </c>
      <c r="R164" s="72">
        <v>11.833935056</v>
      </c>
      <c r="S164" s="72">
        <v>236.54507373999999</v>
      </c>
      <c r="T164" s="72">
        <v>49.412244010000002</v>
      </c>
      <c r="U164" s="72">
        <v>13.719825601</v>
      </c>
      <c r="V164" s="72">
        <v>229.09397053000001</v>
      </c>
      <c r="W164" s="72">
        <v>0</v>
      </c>
      <c r="X164" s="72">
        <v>17.596896862000001</v>
      </c>
      <c r="Y164" s="72">
        <v>3.0887561999999999E-3</v>
      </c>
      <c r="Z164" s="72">
        <v>157.43442299</v>
      </c>
      <c r="AA164" s="72">
        <v>5.6341870826999996</v>
      </c>
      <c r="AB164" s="72">
        <v>19.54767524</v>
      </c>
      <c r="AC164" s="72">
        <v>0</v>
      </c>
      <c r="AD164" s="72">
        <v>0</v>
      </c>
      <c r="AE164" s="72">
        <v>6325.1757484999998</v>
      </c>
      <c r="AF164" s="72">
        <v>4353.9950589999999</v>
      </c>
      <c r="AG164" s="72">
        <v>985.92872150000005</v>
      </c>
      <c r="AH164" s="72">
        <v>863.37548905999995</v>
      </c>
      <c r="AI164" s="72">
        <v>29.159391752000001</v>
      </c>
      <c r="AJ164" s="72">
        <v>75.287639217000006</v>
      </c>
      <c r="AK164" s="72">
        <v>17.429447961000001</v>
      </c>
      <c r="AL164" s="72">
        <v>133.91567764000001</v>
      </c>
      <c r="AM164" s="72">
        <v>52.073354502999997</v>
      </c>
      <c r="AN164" s="72">
        <v>49.449982691000002</v>
      </c>
      <c r="AO164" s="72">
        <v>0</v>
      </c>
      <c r="AP164" s="72">
        <v>32.392340447000002</v>
      </c>
      <c r="AQ164" s="72">
        <v>0</v>
      </c>
      <c r="AR164" s="72">
        <v>0</v>
      </c>
      <c r="AS164" s="72">
        <v>0</v>
      </c>
      <c r="AT164" s="72">
        <v>47.65361935</v>
      </c>
      <c r="AU164" s="72">
        <v>0.76357378480000004</v>
      </c>
      <c r="AV164" s="72">
        <v>0</v>
      </c>
      <c r="AW164" s="72">
        <v>0</v>
      </c>
      <c r="AX164" s="72">
        <v>0</v>
      </c>
      <c r="AY164" s="72">
        <v>1.403181375</v>
      </c>
      <c r="AZ164" s="72">
        <v>0</v>
      </c>
      <c r="BA164" s="72">
        <v>0</v>
      </c>
      <c r="BB164" s="72">
        <v>0</v>
      </c>
      <c r="BC164" s="72">
        <v>0</v>
      </c>
      <c r="BD164" s="72">
        <v>0</v>
      </c>
      <c r="BE164" s="72">
        <v>0</v>
      </c>
      <c r="BF164" s="72">
        <v>0</v>
      </c>
      <c r="BG164" s="72">
        <v>0</v>
      </c>
      <c r="BH164" s="72">
        <v>0</v>
      </c>
      <c r="BI164" s="72">
        <v>3.8834686520999999</v>
      </c>
      <c r="BJ164" s="72">
        <v>0</v>
      </c>
      <c r="BK164" s="72">
        <v>0.15904461189999999</v>
      </c>
      <c r="BL164" s="72">
        <v>41.266151399000002</v>
      </c>
      <c r="BM164" s="72">
        <v>0.1781995271</v>
      </c>
      <c r="BN164" s="72">
        <v>886.59160161</v>
      </c>
      <c r="BO164" s="72">
        <v>156.91865124</v>
      </c>
      <c r="BP164" s="72">
        <v>49.170274167999999</v>
      </c>
      <c r="BQ164" s="72">
        <v>449.54125792999997</v>
      </c>
      <c r="BR164" s="72">
        <v>24.891316987</v>
      </c>
      <c r="BS164" s="72">
        <v>0</v>
      </c>
      <c r="BT164" s="72">
        <v>62.352209942999998</v>
      </c>
      <c r="BU164" s="72">
        <v>29.996856488999999</v>
      </c>
      <c r="BV164" s="72">
        <v>9.2188239328999995</v>
      </c>
      <c r="BW164" s="72">
        <v>0.27678545459999998</v>
      </c>
      <c r="BX164" s="72">
        <v>23.101202204</v>
      </c>
      <c r="BY164" s="72">
        <v>0</v>
      </c>
      <c r="BZ164" s="72">
        <v>0</v>
      </c>
      <c r="CA164" s="72">
        <v>27.459574587999999</v>
      </c>
      <c r="CB164" s="72">
        <v>0</v>
      </c>
      <c r="CC164" s="72">
        <v>0.35141480250000001</v>
      </c>
      <c r="CD164" s="72">
        <v>0</v>
      </c>
      <c r="CE164" s="72">
        <v>9.2502590000000003E-3</v>
      </c>
      <c r="CF164" s="72">
        <v>0</v>
      </c>
      <c r="CG164" s="72">
        <v>3.4741752304000002</v>
      </c>
      <c r="CH164" s="72">
        <v>0</v>
      </c>
      <c r="CI164" s="72">
        <v>0</v>
      </c>
      <c r="CJ164" s="72">
        <v>49.408712543</v>
      </c>
      <c r="CK164" s="72">
        <v>0</v>
      </c>
      <c r="CL164" s="72">
        <v>0.42109584090000002</v>
      </c>
      <c r="CM164" s="72">
        <v>11.153385030999999</v>
      </c>
      <c r="CN164" s="72">
        <v>8.7602506992000002</v>
      </c>
      <c r="CO164" s="72">
        <v>2.3287198106</v>
      </c>
      <c r="CP164" s="72">
        <v>6.4414521700000005E-2</v>
      </c>
      <c r="CQ164" s="72">
        <v>301.29255275999998</v>
      </c>
      <c r="CR164" s="72">
        <v>224.33075907</v>
      </c>
      <c r="CS164" s="72">
        <v>3.2965529000000002E-3</v>
      </c>
      <c r="CT164" s="72">
        <v>24.026546079999999</v>
      </c>
      <c r="CU164" s="72">
        <v>52.151469642000002</v>
      </c>
      <c r="CV164" s="72">
        <v>0.78048141370000002</v>
      </c>
      <c r="CW164" s="72">
        <v>3595.8698436</v>
      </c>
      <c r="CX164" s="72">
        <v>164.71832402000001</v>
      </c>
      <c r="CY164" s="72">
        <v>623.73780165999995</v>
      </c>
      <c r="CZ164" s="72">
        <v>739.25583086999995</v>
      </c>
      <c r="DA164" s="72">
        <v>608.00363009</v>
      </c>
      <c r="DB164" s="72">
        <v>47.836841688</v>
      </c>
      <c r="DC164" s="72">
        <v>635.05966906000003</v>
      </c>
      <c r="DD164" s="72">
        <v>395.96551015</v>
      </c>
      <c r="DE164" s="72">
        <v>256.61309792999998</v>
      </c>
      <c r="DF164" s="72">
        <v>60.689592453000003</v>
      </c>
      <c r="DG164" s="72">
        <v>53.180710759</v>
      </c>
      <c r="DH164" s="72">
        <v>10.808834941000001</v>
      </c>
      <c r="DI164" s="72">
        <v>804.11695314999997</v>
      </c>
      <c r="DJ164" s="72">
        <v>105.95456267</v>
      </c>
      <c r="DK164" s="72">
        <v>698.16239048</v>
      </c>
    </row>
    <row r="165" spans="8:115" x14ac:dyDescent="0.3">
      <c r="H165" s="27" t="s">
        <v>641</v>
      </c>
      <c r="I165" s="39" t="s">
        <v>642</v>
      </c>
      <c r="J165" s="39" t="s">
        <v>436</v>
      </c>
      <c r="K165" s="75">
        <v>4193</v>
      </c>
      <c r="L165" s="75">
        <v>300.75917852999999</v>
      </c>
      <c r="M165" s="75" t="s">
        <v>436</v>
      </c>
      <c r="N165" s="75">
        <v>7.2535203000999999</v>
      </c>
      <c r="O165" s="75">
        <v>0.62856650960000005</v>
      </c>
      <c r="P165" s="75">
        <v>0.36416830490000002</v>
      </c>
      <c r="Q165" s="75">
        <v>0</v>
      </c>
      <c r="R165" s="75">
        <v>0</v>
      </c>
      <c r="S165" s="75">
        <v>3.1414359461000001</v>
      </c>
      <c r="T165" s="75">
        <v>0</v>
      </c>
      <c r="U165" s="75">
        <v>0.3178930392</v>
      </c>
      <c r="V165" s="75">
        <v>0.90277218079999999</v>
      </c>
      <c r="W165" s="75">
        <v>0</v>
      </c>
      <c r="X165" s="75">
        <v>3.0404856099999999E-2</v>
      </c>
      <c r="Y165" s="75">
        <v>5.6926168000000001E-7</v>
      </c>
      <c r="Z165" s="75">
        <v>1.0711047366999999</v>
      </c>
      <c r="AA165" s="75">
        <v>0.79717415749999998</v>
      </c>
      <c r="AB165" s="75">
        <v>0</v>
      </c>
      <c r="AC165" s="75">
        <v>0</v>
      </c>
      <c r="AD165" s="75">
        <v>0</v>
      </c>
      <c r="AE165" s="75">
        <v>116.08319083000001</v>
      </c>
      <c r="AF165" s="75">
        <v>76.501100784000002</v>
      </c>
      <c r="AG165" s="75">
        <v>22.230234848999999</v>
      </c>
      <c r="AH165" s="75">
        <v>16.141806379999998</v>
      </c>
      <c r="AI165" s="75">
        <v>0.1074629674</v>
      </c>
      <c r="AJ165" s="75">
        <v>1.0853049013</v>
      </c>
      <c r="AK165" s="75">
        <v>1.7280951499999999E-2</v>
      </c>
      <c r="AL165" s="75">
        <v>0.80311835269999998</v>
      </c>
      <c r="AM165" s="75">
        <v>0.57289380919999999</v>
      </c>
      <c r="AN165" s="75">
        <v>0</v>
      </c>
      <c r="AO165" s="75">
        <v>0</v>
      </c>
      <c r="AP165" s="75">
        <v>0.23022454349999999</v>
      </c>
      <c r="AQ165" s="75">
        <v>0</v>
      </c>
      <c r="AR165" s="75">
        <v>0</v>
      </c>
      <c r="AS165" s="75">
        <v>0</v>
      </c>
      <c r="AT165" s="75">
        <v>14.708370851</v>
      </c>
      <c r="AU165" s="75">
        <v>1.0367969347999999</v>
      </c>
      <c r="AV165" s="75">
        <v>0</v>
      </c>
      <c r="AW165" s="75">
        <v>0</v>
      </c>
      <c r="AX165" s="75">
        <v>0</v>
      </c>
      <c r="AY165" s="75">
        <v>2.1193135651000001</v>
      </c>
      <c r="AZ165" s="75">
        <v>0</v>
      </c>
      <c r="BA165" s="75">
        <v>0</v>
      </c>
      <c r="BB165" s="75">
        <v>0</v>
      </c>
      <c r="BC165" s="75">
        <v>0</v>
      </c>
      <c r="BD165" s="75">
        <v>0</v>
      </c>
      <c r="BE165" s="75">
        <v>0</v>
      </c>
      <c r="BF165" s="75">
        <v>0</v>
      </c>
      <c r="BG165" s="75">
        <v>0</v>
      </c>
      <c r="BH165" s="75">
        <v>0</v>
      </c>
      <c r="BI165" s="75">
        <v>3.01314149E-2</v>
      </c>
      <c r="BJ165" s="75">
        <v>0.41763782449999998</v>
      </c>
      <c r="BK165" s="75">
        <v>0.33951267740000002</v>
      </c>
      <c r="BL165" s="75">
        <v>10.727545622999999</v>
      </c>
      <c r="BM165" s="75">
        <v>3.7432811599999997E-2</v>
      </c>
      <c r="BN165" s="75">
        <v>66.077056131000006</v>
      </c>
      <c r="BO165" s="75">
        <v>13.822010604000001</v>
      </c>
      <c r="BP165" s="75">
        <v>2.3774667750999998</v>
      </c>
      <c r="BQ165" s="75">
        <v>26.166403712000001</v>
      </c>
      <c r="BR165" s="75">
        <v>1.5470405192000001</v>
      </c>
      <c r="BS165" s="75">
        <v>0</v>
      </c>
      <c r="BT165" s="75">
        <v>0.9628505289</v>
      </c>
      <c r="BU165" s="75">
        <v>6.4032372486</v>
      </c>
      <c r="BV165" s="75">
        <v>3.5710524750000001</v>
      </c>
      <c r="BW165" s="75">
        <v>6.8939032400000003E-2</v>
      </c>
      <c r="BX165" s="75">
        <v>3.8278559256000002</v>
      </c>
      <c r="BY165" s="75">
        <v>0</v>
      </c>
      <c r="BZ165" s="75">
        <v>3.3799261659000002</v>
      </c>
      <c r="CA165" s="75">
        <v>1.0278716226</v>
      </c>
      <c r="CB165" s="75">
        <v>0</v>
      </c>
      <c r="CC165" s="75">
        <v>0.56862656810000001</v>
      </c>
      <c r="CD165" s="75">
        <v>0</v>
      </c>
      <c r="CE165" s="75">
        <v>0</v>
      </c>
      <c r="CF165" s="75">
        <v>0</v>
      </c>
      <c r="CG165" s="75">
        <v>1.2554297808999999</v>
      </c>
      <c r="CH165" s="75">
        <v>0</v>
      </c>
      <c r="CI165" s="75">
        <v>0</v>
      </c>
      <c r="CJ165" s="75">
        <v>1.0960134351999999</v>
      </c>
      <c r="CK165" s="75">
        <v>0</v>
      </c>
      <c r="CL165" s="75">
        <v>2.3317375000000001E-3</v>
      </c>
      <c r="CM165" s="75">
        <v>0.51642117399999998</v>
      </c>
      <c r="CN165" s="75">
        <v>0.51507170199999996</v>
      </c>
      <c r="CO165" s="75">
        <v>4.7401170000000001E-4</v>
      </c>
      <c r="CP165" s="75">
        <v>8.7546029999999999E-4</v>
      </c>
      <c r="CQ165" s="75">
        <v>2.8734264154</v>
      </c>
      <c r="CR165" s="75">
        <v>1.9048445013999999</v>
      </c>
      <c r="CS165" s="75">
        <v>7.7980599999999997E-5</v>
      </c>
      <c r="CT165" s="75">
        <v>0.69811959670000001</v>
      </c>
      <c r="CU165" s="75">
        <v>0.25308262450000002</v>
      </c>
      <c r="CV165" s="75">
        <v>1.7301712100000002E-2</v>
      </c>
      <c r="CW165" s="75">
        <v>92.444074470000004</v>
      </c>
      <c r="CX165" s="75">
        <v>1.2483599081000001</v>
      </c>
      <c r="CY165" s="75">
        <v>10.495246610000001</v>
      </c>
      <c r="CZ165" s="75">
        <v>19.91983896</v>
      </c>
      <c r="DA165" s="75">
        <v>15.233905174</v>
      </c>
      <c r="DB165" s="75">
        <v>2.9571595293000001</v>
      </c>
      <c r="DC165" s="75">
        <v>18.592077475</v>
      </c>
      <c r="DD165" s="75">
        <v>10.793505526000001</v>
      </c>
      <c r="DE165" s="75">
        <v>5.8200780068000002</v>
      </c>
      <c r="DF165" s="75">
        <v>4.8129498986000003</v>
      </c>
      <c r="DG165" s="75">
        <v>2.4788069780000002</v>
      </c>
      <c r="DH165" s="75">
        <v>9.2146404400000007E-2</v>
      </c>
      <c r="DI165" s="75">
        <v>22.831376919</v>
      </c>
      <c r="DJ165" s="75">
        <v>4.5218716405999997</v>
      </c>
      <c r="DK165" s="75">
        <v>18.309505278</v>
      </c>
    </row>
    <row r="166" spans="8:115" x14ac:dyDescent="0.3">
      <c r="H166" s="28" t="s">
        <v>643</v>
      </c>
      <c r="I166" s="37" t="s">
        <v>644</v>
      </c>
      <c r="J166" s="37">
        <v>201</v>
      </c>
      <c r="K166" s="72">
        <v>5679</v>
      </c>
      <c r="L166" s="72">
        <v>8448.7114956999994</v>
      </c>
      <c r="M166" s="72">
        <v>27.496904763</v>
      </c>
      <c r="N166" s="72">
        <v>566.32346981000001</v>
      </c>
      <c r="O166" s="72">
        <v>1.7012489231000001</v>
      </c>
      <c r="P166" s="72">
        <v>128.89065099000001</v>
      </c>
      <c r="Q166" s="72">
        <v>8.4705968800000003E-2</v>
      </c>
      <c r="R166" s="72">
        <v>5.2372290908999997</v>
      </c>
      <c r="S166" s="72">
        <v>198.33041835</v>
      </c>
      <c r="T166" s="72">
        <v>25.005307965</v>
      </c>
      <c r="U166" s="72">
        <v>23.780295847000001</v>
      </c>
      <c r="V166" s="72">
        <v>92.690838604000007</v>
      </c>
      <c r="W166" s="72">
        <v>0</v>
      </c>
      <c r="X166" s="72">
        <v>11.267208272</v>
      </c>
      <c r="Y166" s="72">
        <v>1.0480318621</v>
      </c>
      <c r="Z166" s="72">
        <v>71.965592232999995</v>
      </c>
      <c r="AA166" s="72">
        <v>1.6078809332999999</v>
      </c>
      <c r="AB166" s="72">
        <v>4.7096790595</v>
      </c>
      <c r="AC166" s="72">
        <v>9.328168E-4</v>
      </c>
      <c r="AD166" s="72">
        <v>3.4488993000000002E-3</v>
      </c>
      <c r="AE166" s="72">
        <v>4163.4069084000002</v>
      </c>
      <c r="AF166" s="72">
        <v>2698.4278359999998</v>
      </c>
      <c r="AG166" s="72">
        <v>604.30332271999998</v>
      </c>
      <c r="AH166" s="72">
        <v>736.62923837999995</v>
      </c>
      <c r="AI166" s="72">
        <v>37.255284037999999</v>
      </c>
      <c r="AJ166" s="72">
        <v>65.506040514999995</v>
      </c>
      <c r="AK166" s="72">
        <v>21.285186748000001</v>
      </c>
      <c r="AL166" s="72">
        <v>127.9886815</v>
      </c>
      <c r="AM166" s="72">
        <v>55.405893097000003</v>
      </c>
      <c r="AN166" s="72">
        <v>11.937415107</v>
      </c>
      <c r="AO166" s="72">
        <v>0</v>
      </c>
      <c r="AP166" s="72">
        <v>60.645373290999999</v>
      </c>
      <c r="AQ166" s="72">
        <v>0</v>
      </c>
      <c r="AR166" s="72">
        <v>0</v>
      </c>
      <c r="AS166" s="72">
        <v>0</v>
      </c>
      <c r="AT166" s="72">
        <v>50.494257980999997</v>
      </c>
      <c r="AU166" s="72">
        <v>0.49197880849999998</v>
      </c>
      <c r="AV166" s="72">
        <v>0</v>
      </c>
      <c r="AW166" s="72">
        <v>0</v>
      </c>
      <c r="AX166" s="72">
        <v>0.4913915935</v>
      </c>
      <c r="AY166" s="72">
        <v>0.79865587979999997</v>
      </c>
      <c r="AZ166" s="72">
        <v>0</v>
      </c>
      <c r="BA166" s="72">
        <v>0</v>
      </c>
      <c r="BB166" s="72">
        <v>0</v>
      </c>
      <c r="BC166" s="72">
        <v>0</v>
      </c>
      <c r="BD166" s="72">
        <v>0</v>
      </c>
      <c r="BE166" s="72">
        <v>0</v>
      </c>
      <c r="BF166" s="72">
        <v>0.29004700430000002</v>
      </c>
      <c r="BG166" s="72">
        <v>0</v>
      </c>
      <c r="BH166" s="72">
        <v>0.23306768659999999</v>
      </c>
      <c r="BI166" s="72">
        <v>1.7962402388000001</v>
      </c>
      <c r="BJ166" s="72">
        <v>5.6099841836</v>
      </c>
      <c r="BK166" s="72">
        <v>7.3279172200000006E-2</v>
      </c>
      <c r="BL166" s="72">
        <v>40.228264658000001</v>
      </c>
      <c r="BM166" s="72">
        <v>0.48134875510000003</v>
      </c>
      <c r="BN166" s="72">
        <v>764.59882946000005</v>
      </c>
      <c r="BO166" s="72">
        <v>147.32375625</v>
      </c>
      <c r="BP166" s="72">
        <v>130.33123825999999</v>
      </c>
      <c r="BQ166" s="72">
        <v>240.12719089000001</v>
      </c>
      <c r="BR166" s="72">
        <v>9.6400583283000003</v>
      </c>
      <c r="BS166" s="72">
        <v>0</v>
      </c>
      <c r="BT166" s="72">
        <v>40.656194552000002</v>
      </c>
      <c r="BU166" s="72">
        <v>18.579649203999999</v>
      </c>
      <c r="BV166" s="72">
        <v>15.772634180000001</v>
      </c>
      <c r="BW166" s="72">
        <v>1.0932482923</v>
      </c>
      <c r="BX166" s="72">
        <v>33.993309953000001</v>
      </c>
      <c r="BY166" s="72">
        <v>0</v>
      </c>
      <c r="BZ166" s="72">
        <v>0.69742469979999999</v>
      </c>
      <c r="CA166" s="72">
        <v>29.801833432999999</v>
      </c>
      <c r="CB166" s="72">
        <v>1.3169165263</v>
      </c>
      <c r="CC166" s="72">
        <v>2.1373294718000002</v>
      </c>
      <c r="CD166" s="72">
        <v>0</v>
      </c>
      <c r="CE166" s="72">
        <v>0</v>
      </c>
      <c r="CF166" s="72">
        <v>0</v>
      </c>
      <c r="CG166" s="72">
        <v>9.4039537393000003</v>
      </c>
      <c r="CH166" s="72">
        <v>0</v>
      </c>
      <c r="CI166" s="72">
        <v>0</v>
      </c>
      <c r="CJ166" s="72">
        <v>83.338390981000003</v>
      </c>
      <c r="CK166" s="72">
        <v>0</v>
      </c>
      <c r="CL166" s="72">
        <v>0.38570068870000002</v>
      </c>
      <c r="CM166" s="72">
        <v>15.310274917999999</v>
      </c>
      <c r="CN166" s="72">
        <v>2.6263679339000001</v>
      </c>
      <c r="CO166" s="72">
        <v>2.4946095936999999</v>
      </c>
      <c r="CP166" s="72">
        <v>10.189297391</v>
      </c>
      <c r="CQ166" s="72">
        <v>234.80424224000001</v>
      </c>
      <c r="CR166" s="72">
        <v>155.56316083999999</v>
      </c>
      <c r="CS166" s="72">
        <v>1.0546586E-3</v>
      </c>
      <c r="CT166" s="72">
        <v>29.521821472999999</v>
      </c>
      <c r="CU166" s="72">
        <v>49.577205180999997</v>
      </c>
      <c r="CV166" s="72">
        <v>0.1410000797</v>
      </c>
      <c r="CW166" s="72">
        <v>2525.7848313999998</v>
      </c>
      <c r="CX166" s="72">
        <v>110.50934737</v>
      </c>
      <c r="CY166" s="72">
        <v>538.98708316</v>
      </c>
      <c r="CZ166" s="72">
        <v>445.46421082000001</v>
      </c>
      <c r="DA166" s="72">
        <v>365.81001921000001</v>
      </c>
      <c r="DB166" s="72">
        <v>107.72778649999999</v>
      </c>
      <c r="DC166" s="72">
        <v>400.68897595999999</v>
      </c>
      <c r="DD166" s="72">
        <v>261.72822710999998</v>
      </c>
      <c r="DE166" s="72">
        <v>200.74732404</v>
      </c>
      <c r="DF166" s="72">
        <v>57.851332966000001</v>
      </c>
      <c r="DG166" s="72">
        <v>15.148560334000001</v>
      </c>
      <c r="DH166" s="72">
        <v>21.121963931</v>
      </c>
      <c r="DI166" s="72">
        <v>497.95507335999997</v>
      </c>
      <c r="DJ166" s="72">
        <v>45.154977285999998</v>
      </c>
      <c r="DK166" s="72">
        <v>452.80009608</v>
      </c>
    </row>
    <row r="167" spans="8:115" x14ac:dyDescent="0.3">
      <c r="H167" s="27" t="s">
        <v>645</v>
      </c>
      <c r="I167" s="39" t="s">
        <v>646</v>
      </c>
      <c r="J167" s="39">
        <v>208</v>
      </c>
      <c r="K167" s="75">
        <v>6700</v>
      </c>
      <c r="L167" s="75">
        <v>13905.650111000001</v>
      </c>
      <c r="M167" s="75">
        <v>39.906712734000003</v>
      </c>
      <c r="N167" s="75">
        <v>1041.7289539999999</v>
      </c>
      <c r="O167" s="75">
        <v>129.87551074999999</v>
      </c>
      <c r="P167" s="75">
        <v>164.94518557000001</v>
      </c>
      <c r="Q167" s="75">
        <v>0.3099251623</v>
      </c>
      <c r="R167" s="75">
        <v>0.12546402840000001</v>
      </c>
      <c r="S167" s="75">
        <v>301.78467154999998</v>
      </c>
      <c r="T167" s="75">
        <v>32.902007021000003</v>
      </c>
      <c r="U167" s="75">
        <v>86.463244821999993</v>
      </c>
      <c r="V167" s="75">
        <v>141.72854398000001</v>
      </c>
      <c r="W167" s="75">
        <v>5.8992396162</v>
      </c>
      <c r="X167" s="75">
        <v>23.781470418000001</v>
      </c>
      <c r="Y167" s="75">
        <v>7.9055311E-3</v>
      </c>
      <c r="Z167" s="75">
        <v>141.92657996</v>
      </c>
      <c r="AA167" s="75">
        <v>11.977986177</v>
      </c>
      <c r="AB167" s="75">
        <v>0</v>
      </c>
      <c r="AC167" s="75">
        <v>0</v>
      </c>
      <c r="AD167" s="75">
        <v>1.2194161999999999E-3</v>
      </c>
      <c r="AE167" s="75">
        <v>7568.3449882000004</v>
      </c>
      <c r="AF167" s="75">
        <v>5308.9625354</v>
      </c>
      <c r="AG167" s="75">
        <v>1092.9947322</v>
      </c>
      <c r="AH167" s="75">
        <v>1062.8098791</v>
      </c>
      <c r="AI167" s="75">
        <v>31.509046242</v>
      </c>
      <c r="AJ167" s="75">
        <v>60.267478425</v>
      </c>
      <c r="AK167" s="75">
        <v>11.801316874999999</v>
      </c>
      <c r="AL167" s="75">
        <v>64.620097154000007</v>
      </c>
      <c r="AM167" s="75">
        <v>39.692998936999999</v>
      </c>
      <c r="AN167" s="75">
        <v>2.6911147029000002</v>
      </c>
      <c r="AO167" s="75">
        <v>0</v>
      </c>
      <c r="AP167" s="75">
        <v>22.235983514000001</v>
      </c>
      <c r="AQ167" s="75">
        <v>0</v>
      </c>
      <c r="AR167" s="75">
        <v>0</v>
      </c>
      <c r="AS167" s="75">
        <v>0</v>
      </c>
      <c r="AT167" s="75">
        <v>56.401151511000002</v>
      </c>
      <c r="AU167" s="75">
        <v>2.5636447246</v>
      </c>
      <c r="AV167" s="75">
        <v>0</v>
      </c>
      <c r="AW167" s="75">
        <v>0</v>
      </c>
      <c r="AX167" s="75">
        <v>0.1634753696</v>
      </c>
      <c r="AY167" s="75">
        <v>0.20171059220000001</v>
      </c>
      <c r="AZ167" s="75">
        <v>0</v>
      </c>
      <c r="BA167" s="75">
        <v>0</v>
      </c>
      <c r="BB167" s="75">
        <v>0</v>
      </c>
      <c r="BC167" s="75">
        <v>0</v>
      </c>
      <c r="BD167" s="75">
        <v>0</v>
      </c>
      <c r="BE167" s="75">
        <v>0</v>
      </c>
      <c r="BF167" s="75">
        <v>0</v>
      </c>
      <c r="BG167" s="75">
        <v>0</v>
      </c>
      <c r="BH167" s="75">
        <v>0.28257002019999999</v>
      </c>
      <c r="BI167" s="75">
        <v>0.35787813670000002</v>
      </c>
      <c r="BJ167" s="75">
        <v>0.63263465839999999</v>
      </c>
      <c r="BK167" s="75">
        <v>0.2986390907</v>
      </c>
      <c r="BL167" s="75">
        <v>51.701247191</v>
      </c>
      <c r="BM167" s="75">
        <v>0.19935172809999999</v>
      </c>
      <c r="BN167" s="75">
        <v>1003.0296939999999</v>
      </c>
      <c r="BO167" s="75">
        <v>94.360361385999994</v>
      </c>
      <c r="BP167" s="75">
        <v>81.463693094000007</v>
      </c>
      <c r="BQ167" s="75">
        <v>518.80223231000002</v>
      </c>
      <c r="BR167" s="75">
        <v>26.280016988</v>
      </c>
      <c r="BS167" s="75">
        <v>0</v>
      </c>
      <c r="BT167" s="75">
        <v>27.693911251999999</v>
      </c>
      <c r="BU167" s="75">
        <v>20.828516789999998</v>
      </c>
      <c r="BV167" s="75">
        <v>2.4618553501</v>
      </c>
      <c r="BW167" s="75">
        <v>1.8328717436999999</v>
      </c>
      <c r="BX167" s="75">
        <v>26.928708568000001</v>
      </c>
      <c r="BY167" s="75">
        <v>0</v>
      </c>
      <c r="BZ167" s="75">
        <v>9.3274878384999997</v>
      </c>
      <c r="CA167" s="75">
        <v>89.811304755999998</v>
      </c>
      <c r="CB167" s="75">
        <v>22.174353851999999</v>
      </c>
      <c r="CC167" s="75">
        <v>7.7651141207999999</v>
      </c>
      <c r="CD167" s="75">
        <v>3.3729562499999997E-2</v>
      </c>
      <c r="CE167" s="75">
        <v>13.029774022</v>
      </c>
      <c r="CF167" s="75">
        <v>0</v>
      </c>
      <c r="CG167" s="75">
        <v>14.590931571</v>
      </c>
      <c r="CH167" s="75">
        <v>0</v>
      </c>
      <c r="CI167" s="75">
        <v>0</v>
      </c>
      <c r="CJ167" s="75">
        <v>44.925738975999998</v>
      </c>
      <c r="CK167" s="75">
        <v>0</v>
      </c>
      <c r="CL167" s="75">
        <v>0.719091853</v>
      </c>
      <c r="CM167" s="75">
        <v>24.340876063</v>
      </c>
      <c r="CN167" s="75">
        <v>6.2172803117999997</v>
      </c>
      <c r="CO167" s="75">
        <v>1.7244940103999999</v>
      </c>
      <c r="CP167" s="75">
        <v>16.399101740999999</v>
      </c>
      <c r="CQ167" s="75">
        <v>430.00247502000002</v>
      </c>
      <c r="CR167" s="75">
        <v>345.02993401999998</v>
      </c>
      <c r="CS167" s="75">
        <v>1.7390719999999999E-4</v>
      </c>
      <c r="CT167" s="75">
        <v>15.291019141</v>
      </c>
      <c r="CU167" s="75">
        <v>69.637705609999998</v>
      </c>
      <c r="CV167" s="75">
        <v>4.3642340000000002E-2</v>
      </c>
      <c r="CW167" s="75">
        <v>3717.1818752999998</v>
      </c>
      <c r="CX167" s="75">
        <v>172.95688924999999</v>
      </c>
      <c r="CY167" s="75">
        <v>663.31418428999996</v>
      </c>
      <c r="CZ167" s="75">
        <v>844.67015734999995</v>
      </c>
      <c r="DA167" s="75">
        <v>591.41390216000002</v>
      </c>
      <c r="DB167" s="75">
        <v>85.451907535000004</v>
      </c>
      <c r="DC167" s="75">
        <v>519.10147295000002</v>
      </c>
      <c r="DD167" s="75">
        <v>386.28572041000001</v>
      </c>
      <c r="DE167" s="75">
        <v>325.86127800000003</v>
      </c>
      <c r="DF167" s="75">
        <v>73.065413462999999</v>
      </c>
      <c r="DG167" s="75">
        <v>32.874370001999999</v>
      </c>
      <c r="DH167" s="75">
        <v>22.186579857000002</v>
      </c>
      <c r="DI167" s="75">
        <v>782.72175408999999</v>
      </c>
      <c r="DJ167" s="75">
        <v>87.713944431000002</v>
      </c>
      <c r="DK167" s="75">
        <v>695.00780966000002</v>
      </c>
    </row>
    <row r="168" spans="8:115" x14ac:dyDescent="0.3">
      <c r="H168" s="28" t="s">
        <v>647</v>
      </c>
      <c r="I168" s="37" t="s">
        <v>648</v>
      </c>
      <c r="J168" s="37" t="s">
        <v>436</v>
      </c>
      <c r="K168" s="72">
        <v>670</v>
      </c>
      <c r="L168" s="72">
        <v>240.35029850999999</v>
      </c>
      <c r="M168" s="72" t="s">
        <v>436</v>
      </c>
      <c r="N168" s="72">
        <v>10.420883394000001</v>
      </c>
      <c r="O168" s="72">
        <v>0</v>
      </c>
      <c r="P168" s="72">
        <v>3.2797473189000002</v>
      </c>
      <c r="Q168" s="72">
        <v>0</v>
      </c>
      <c r="R168" s="72">
        <v>0</v>
      </c>
      <c r="S168" s="72">
        <v>4.8891407722000002</v>
      </c>
      <c r="T168" s="72">
        <v>0</v>
      </c>
      <c r="U168" s="72">
        <v>0</v>
      </c>
      <c r="V168" s="72">
        <v>1.0639307147999999</v>
      </c>
      <c r="W168" s="72">
        <v>0</v>
      </c>
      <c r="X168" s="72">
        <v>3.4748417400000002E-2</v>
      </c>
      <c r="Y168" s="72">
        <v>1.8904100000000001E-5</v>
      </c>
      <c r="Z168" s="72">
        <v>1.1527196271</v>
      </c>
      <c r="AA168" s="72">
        <v>5.7763949999999997E-4</v>
      </c>
      <c r="AB168" s="72">
        <v>0</v>
      </c>
      <c r="AC168" s="72">
        <v>0</v>
      </c>
      <c r="AD168" s="72">
        <v>0</v>
      </c>
      <c r="AE168" s="72">
        <v>72.290971572000004</v>
      </c>
      <c r="AF168" s="72">
        <v>38.629169691999998</v>
      </c>
      <c r="AG168" s="72">
        <v>18.966008302999999</v>
      </c>
      <c r="AH168" s="72">
        <v>13.373952490000001</v>
      </c>
      <c r="AI168" s="72">
        <v>0.1043330246</v>
      </c>
      <c r="AJ168" s="72">
        <v>1.2068458720999999</v>
      </c>
      <c r="AK168" s="72">
        <v>1.0662190699999999E-2</v>
      </c>
      <c r="AL168" s="72">
        <v>0.48248108740000001</v>
      </c>
      <c r="AM168" s="72">
        <v>0.22124474869999999</v>
      </c>
      <c r="AN168" s="72">
        <v>0</v>
      </c>
      <c r="AO168" s="72">
        <v>0</v>
      </c>
      <c r="AP168" s="72">
        <v>0.26123633870000001</v>
      </c>
      <c r="AQ168" s="72">
        <v>0</v>
      </c>
      <c r="AR168" s="72">
        <v>0</v>
      </c>
      <c r="AS168" s="72">
        <v>0</v>
      </c>
      <c r="AT168" s="72">
        <v>17.749913716999998</v>
      </c>
      <c r="AU168" s="72">
        <v>0.37074432029999999</v>
      </c>
      <c r="AV168" s="72">
        <v>0</v>
      </c>
      <c r="AW168" s="72">
        <v>0</v>
      </c>
      <c r="AX168" s="72">
        <v>0</v>
      </c>
      <c r="AY168" s="72">
        <v>2.7304215410000001</v>
      </c>
      <c r="AZ168" s="72">
        <v>1.1753320899999999E-2</v>
      </c>
      <c r="BA168" s="72">
        <v>0</v>
      </c>
      <c r="BB168" s="72">
        <v>0</v>
      </c>
      <c r="BC168" s="72">
        <v>0</v>
      </c>
      <c r="BD168" s="72">
        <v>0</v>
      </c>
      <c r="BE168" s="72">
        <v>0</v>
      </c>
      <c r="BF168" s="72">
        <v>0</v>
      </c>
      <c r="BG168" s="72">
        <v>0</v>
      </c>
      <c r="BH168" s="72">
        <v>0</v>
      </c>
      <c r="BI168" s="72">
        <v>0.25955139160000001</v>
      </c>
      <c r="BJ168" s="72">
        <v>2.0875164958000001</v>
      </c>
      <c r="BK168" s="72">
        <v>0.35044534529999999</v>
      </c>
      <c r="BL168" s="72">
        <v>11.821889648999999</v>
      </c>
      <c r="BM168" s="72">
        <v>0.1175916529</v>
      </c>
      <c r="BN168" s="72">
        <v>63.129104472000002</v>
      </c>
      <c r="BO168" s="72">
        <v>15.545902506999999</v>
      </c>
      <c r="BP168" s="72">
        <v>4.3641305178999996</v>
      </c>
      <c r="BQ168" s="72">
        <v>26.417967693000001</v>
      </c>
      <c r="BR168" s="72">
        <v>0</v>
      </c>
      <c r="BS168" s="72">
        <v>0</v>
      </c>
      <c r="BT168" s="72">
        <v>1.2588820929</v>
      </c>
      <c r="BU168" s="72">
        <v>5.9348896953999999</v>
      </c>
      <c r="BV168" s="72">
        <v>2.2830269823</v>
      </c>
      <c r="BW168" s="72">
        <v>0</v>
      </c>
      <c r="BX168" s="72">
        <v>2.1857464221999998</v>
      </c>
      <c r="BY168" s="72">
        <v>0</v>
      </c>
      <c r="BZ168" s="72">
        <v>0</v>
      </c>
      <c r="CA168" s="72">
        <v>0</v>
      </c>
      <c r="CB168" s="72">
        <v>0</v>
      </c>
      <c r="CC168" s="72">
        <v>1.2808117155000001</v>
      </c>
      <c r="CD168" s="72">
        <v>0</v>
      </c>
      <c r="CE168" s="72">
        <v>0</v>
      </c>
      <c r="CF168" s="72">
        <v>0</v>
      </c>
      <c r="CG168" s="72">
        <v>3.1701511251999999</v>
      </c>
      <c r="CH168" s="72">
        <v>0</v>
      </c>
      <c r="CI168" s="72">
        <v>0</v>
      </c>
      <c r="CJ168" s="72">
        <v>0.68751819390000002</v>
      </c>
      <c r="CK168" s="72">
        <v>0</v>
      </c>
      <c r="CL168" s="72">
        <v>7.7526299999999997E-5</v>
      </c>
      <c r="CM168" s="72">
        <v>1.4411930200000001E-2</v>
      </c>
      <c r="CN168" s="72">
        <v>0</v>
      </c>
      <c r="CO168" s="72">
        <v>0</v>
      </c>
      <c r="CP168" s="72">
        <v>1.4411930200000001E-2</v>
      </c>
      <c r="CQ168" s="72">
        <v>3.5288578510000002</v>
      </c>
      <c r="CR168" s="72">
        <v>2.3932712254999999</v>
      </c>
      <c r="CS168" s="72">
        <v>2.14286E-5</v>
      </c>
      <c r="CT168" s="72">
        <v>0.66073512310000004</v>
      </c>
      <c r="CU168" s="72">
        <v>0.4546516571</v>
      </c>
      <c r="CV168" s="72">
        <v>2.0178416800000001E-2</v>
      </c>
      <c r="CW168" s="72">
        <v>72.733674484000005</v>
      </c>
      <c r="CX168" s="72">
        <v>1.3419236268000001</v>
      </c>
      <c r="CY168" s="72">
        <v>9.0038202368999993</v>
      </c>
      <c r="CZ168" s="72">
        <v>10.531023805</v>
      </c>
      <c r="DA168" s="72">
        <v>9.3420031602000009</v>
      </c>
      <c r="DB168" s="72">
        <v>3.5630907500000002</v>
      </c>
      <c r="DC168" s="72">
        <v>18.814927902000001</v>
      </c>
      <c r="DD168" s="72">
        <v>8.8604520686000008</v>
      </c>
      <c r="DE168" s="72">
        <v>4.3285347894999999</v>
      </c>
      <c r="DF168" s="72">
        <v>4.0863797254999996</v>
      </c>
      <c r="DG168" s="72">
        <v>2.6737505157000001</v>
      </c>
      <c r="DH168" s="72">
        <v>0.18776790309999999</v>
      </c>
      <c r="DI168" s="72">
        <v>19.225927069000001</v>
      </c>
      <c r="DJ168" s="72">
        <v>3.4944725479000001</v>
      </c>
      <c r="DK168" s="72">
        <v>15.731454521</v>
      </c>
    </row>
    <row r="169" spans="8:115" x14ac:dyDescent="0.3">
      <c r="H169" s="27" t="s">
        <v>649</v>
      </c>
      <c r="I169" s="39" t="s">
        <v>650</v>
      </c>
      <c r="J169" s="39" t="s">
        <v>436</v>
      </c>
      <c r="K169" s="75">
        <v>227</v>
      </c>
      <c r="L169" s="75">
        <v>307.45353597000002</v>
      </c>
      <c r="M169" s="75" t="s">
        <v>436</v>
      </c>
      <c r="N169" s="75">
        <v>36.710249552000001</v>
      </c>
      <c r="O169" s="75">
        <v>2.8571809838000002</v>
      </c>
      <c r="P169" s="75">
        <v>9.0714213470999994</v>
      </c>
      <c r="Q169" s="75">
        <v>0</v>
      </c>
      <c r="R169" s="75">
        <v>0</v>
      </c>
      <c r="S169" s="75">
        <v>6.8692969287999999</v>
      </c>
      <c r="T169" s="75">
        <v>0</v>
      </c>
      <c r="U169" s="75">
        <v>0</v>
      </c>
      <c r="V169" s="75">
        <v>16.930482834999999</v>
      </c>
      <c r="W169" s="75">
        <v>0</v>
      </c>
      <c r="X169" s="75">
        <v>3.4190809000000003E-2</v>
      </c>
      <c r="Y169" s="75">
        <v>0</v>
      </c>
      <c r="Z169" s="75">
        <v>0.91110507819999997</v>
      </c>
      <c r="AA169" s="75">
        <v>3.6571569999999998E-2</v>
      </c>
      <c r="AB169" s="75">
        <v>0</v>
      </c>
      <c r="AC169" s="75">
        <v>0</v>
      </c>
      <c r="AD169" s="75">
        <v>0</v>
      </c>
      <c r="AE169" s="75">
        <v>74.561285024</v>
      </c>
      <c r="AF169" s="75">
        <v>38.582967058999998</v>
      </c>
      <c r="AG169" s="75">
        <v>17.981416810999999</v>
      </c>
      <c r="AH169" s="75">
        <v>16.693233601999999</v>
      </c>
      <c r="AI169" s="75">
        <v>7.8549306499999999E-2</v>
      </c>
      <c r="AJ169" s="75">
        <v>1.2251182460000001</v>
      </c>
      <c r="AK169" s="75">
        <v>0</v>
      </c>
      <c r="AL169" s="75">
        <v>3.2028021568999998</v>
      </c>
      <c r="AM169" s="75">
        <v>0.27087699920000002</v>
      </c>
      <c r="AN169" s="75">
        <v>0</v>
      </c>
      <c r="AO169" s="75">
        <v>0</v>
      </c>
      <c r="AP169" s="75">
        <v>2.9319251576999998</v>
      </c>
      <c r="AQ169" s="75">
        <v>0</v>
      </c>
      <c r="AR169" s="75">
        <v>0</v>
      </c>
      <c r="AS169" s="75">
        <v>0</v>
      </c>
      <c r="AT169" s="75">
        <v>5.6168767753999997</v>
      </c>
      <c r="AU169" s="75">
        <v>0.3126896891</v>
      </c>
      <c r="AV169" s="75">
        <v>0</v>
      </c>
      <c r="AW169" s="75">
        <v>0</v>
      </c>
      <c r="AX169" s="75">
        <v>0</v>
      </c>
      <c r="AY169" s="75">
        <v>0.41264951770000002</v>
      </c>
      <c r="AZ169" s="75">
        <v>0</v>
      </c>
      <c r="BA169" s="75">
        <v>0</v>
      </c>
      <c r="BB169" s="75">
        <v>0</v>
      </c>
      <c r="BC169" s="75">
        <v>0</v>
      </c>
      <c r="BD169" s="75">
        <v>0</v>
      </c>
      <c r="BE169" s="75">
        <v>0</v>
      </c>
      <c r="BF169" s="75">
        <v>1.67513496E-2</v>
      </c>
      <c r="BG169" s="75">
        <v>0</v>
      </c>
      <c r="BH169" s="75">
        <v>0</v>
      </c>
      <c r="BI169" s="75">
        <v>0.67620095609999997</v>
      </c>
      <c r="BJ169" s="75">
        <v>0.56061038340000002</v>
      </c>
      <c r="BK169" s="75">
        <v>7.7919646999999995E-2</v>
      </c>
      <c r="BL169" s="75">
        <v>3.5600552323999999</v>
      </c>
      <c r="BM169" s="75">
        <v>0</v>
      </c>
      <c r="BN169" s="75">
        <v>92.234577903000002</v>
      </c>
      <c r="BO169" s="75">
        <v>14.496467898000001</v>
      </c>
      <c r="BP169" s="75">
        <v>3.4397423405000001</v>
      </c>
      <c r="BQ169" s="75">
        <v>30.677458681000001</v>
      </c>
      <c r="BR169" s="75">
        <v>0</v>
      </c>
      <c r="BS169" s="75">
        <v>0</v>
      </c>
      <c r="BT169" s="75">
        <v>31.94024104</v>
      </c>
      <c r="BU169" s="75">
        <v>1.9939252196999999</v>
      </c>
      <c r="BV169" s="75">
        <v>1.4909072902</v>
      </c>
      <c r="BW169" s="75">
        <v>0</v>
      </c>
      <c r="BX169" s="75">
        <v>3.2497853251</v>
      </c>
      <c r="BY169" s="75">
        <v>0</v>
      </c>
      <c r="BZ169" s="75">
        <v>0.19986527549999999</v>
      </c>
      <c r="CA169" s="75">
        <v>2.2797756999999998E-2</v>
      </c>
      <c r="CB169" s="75">
        <v>0.30928734889999998</v>
      </c>
      <c r="CC169" s="75">
        <v>9.8143541200000003E-2</v>
      </c>
      <c r="CD169" s="75">
        <v>0</v>
      </c>
      <c r="CE169" s="75">
        <v>0.32854920300000001</v>
      </c>
      <c r="CF169" s="75">
        <v>0</v>
      </c>
      <c r="CG169" s="75">
        <v>0.87577081670000001</v>
      </c>
      <c r="CH169" s="75">
        <v>0</v>
      </c>
      <c r="CI169" s="75">
        <v>0</v>
      </c>
      <c r="CJ169" s="75">
        <v>3.0327568768000002</v>
      </c>
      <c r="CK169" s="75">
        <v>0</v>
      </c>
      <c r="CL169" s="75">
        <v>7.8879290599999999E-2</v>
      </c>
      <c r="CM169" s="75">
        <v>0.266188702</v>
      </c>
      <c r="CN169" s="75">
        <v>0.266188702</v>
      </c>
      <c r="CO169" s="75">
        <v>0</v>
      </c>
      <c r="CP169" s="75">
        <v>0</v>
      </c>
      <c r="CQ169" s="75">
        <v>5.2900944018000002</v>
      </c>
      <c r="CR169" s="75">
        <v>4.0361718018000001</v>
      </c>
      <c r="CS169" s="75">
        <v>0</v>
      </c>
      <c r="CT169" s="75">
        <v>0.5746278843</v>
      </c>
      <c r="CU169" s="75">
        <v>0.66562050689999996</v>
      </c>
      <c r="CV169" s="75">
        <v>1.36742089E-2</v>
      </c>
      <c r="CW169" s="75">
        <v>89.571461451000005</v>
      </c>
      <c r="CX169" s="75">
        <v>1.4264038614000001</v>
      </c>
      <c r="CY169" s="75">
        <v>9.5387615786000008</v>
      </c>
      <c r="CZ169" s="75">
        <v>17.687479188000001</v>
      </c>
      <c r="DA169" s="75">
        <v>16.035021279999999</v>
      </c>
      <c r="DB169" s="75">
        <v>4.2082492404999998</v>
      </c>
      <c r="DC169" s="75">
        <v>16.587785022999999</v>
      </c>
      <c r="DD169" s="75">
        <v>9.3059795946000001</v>
      </c>
      <c r="DE169" s="75">
        <v>7.4081176366000001</v>
      </c>
      <c r="DF169" s="75">
        <v>5.5752735669</v>
      </c>
      <c r="DG169" s="75">
        <v>1.6131740859000001</v>
      </c>
      <c r="DH169" s="75">
        <v>0.18521639610000001</v>
      </c>
      <c r="DI169" s="75">
        <v>20.493172352999999</v>
      </c>
      <c r="DJ169" s="75">
        <v>2.8283853031000001</v>
      </c>
      <c r="DK169" s="75">
        <v>17.664787050000001</v>
      </c>
    </row>
    <row r="170" spans="8:115" x14ac:dyDescent="0.3">
      <c r="H170" s="28" t="s">
        <v>141</v>
      </c>
      <c r="I170" s="37" t="s">
        <v>142</v>
      </c>
      <c r="J170" s="37">
        <v>103</v>
      </c>
      <c r="K170" s="72">
        <v>1901</v>
      </c>
      <c r="L170" s="72">
        <v>6515.0428430000002</v>
      </c>
      <c r="M170" s="72">
        <v>22.948330683999998</v>
      </c>
      <c r="N170" s="72">
        <v>525.63197113000001</v>
      </c>
      <c r="O170" s="72">
        <v>24.501616475999999</v>
      </c>
      <c r="P170" s="72">
        <v>122.03111574</v>
      </c>
      <c r="Q170" s="72">
        <v>6.6566139199999999E-2</v>
      </c>
      <c r="R170" s="72">
        <v>5.2887409599999997E-2</v>
      </c>
      <c r="S170" s="72">
        <v>112.44584239</v>
      </c>
      <c r="T170" s="72">
        <v>4.2764508887000003</v>
      </c>
      <c r="U170" s="72">
        <v>3.6842444217999999</v>
      </c>
      <c r="V170" s="72">
        <v>91.078814168999997</v>
      </c>
      <c r="W170" s="72">
        <v>0</v>
      </c>
      <c r="X170" s="72">
        <v>29.650868048</v>
      </c>
      <c r="Y170" s="72">
        <v>1.95880597E-2</v>
      </c>
      <c r="Z170" s="72">
        <v>125.77166345000001</v>
      </c>
      <c r="AA170" s="72">
        <v>12.050830252000001</v>
      </c>
      <c r="AB170" s="72">
        <v>0</v>
      </c>
      <c r="AC170" s="72">
        <v>0</v>
      </c>
      <c r="AD170" s="72">
        <v>1.4836771999999999E-3</v>
      </c>
      <c r="AE170" s="72">
        <v>3283.6475844000001</v>
      </c>
      <c r="AF170" s="72">
        <v>1996.9151437999999</v>
      </c>
      <c r="AG170" s="72">
        <v>556.40084277000005</v>
      </c>
      <c r="AH170" s="72">
        <v>701.79883821999999</v>
      </c>
      <c r="AI170" s="72">
        <v>5.1179822084</v>
      </c>
      <c r="AJ170" s="72">
        <v>22.025296228999999</v>
      </c>
      <c r="AK170" s="72">
        <v>1.3894811248000001</v>
      </c>
      <c r="AL170" s="72">
        <v>40.599067970999997</v>
      </c>
      <c r="AM170" s="72">
        <v>32.186251288999998</v>
      </c>
      <c r="AN170" s="72">
        <v>4.2111209090999999</v>
      </c>
      <c r="AO170" s="72">
        <v>0</v>
      </c>
      <c r="AP170" s="72">
        <v>4.2016957728</v>
      </c>
      <c r="AQ170" s="72">
        <v>0</v>
      </c>
      <c r="AR170" s="72">
        <v>0</v>
      </c>
      <c r="AS170" s="72">
        <v>0</v>
      </c>
      <c r="AT170" s="72">
        <v>33.333432170000002</v>
      </c>
      <c r="AU170" s="72">
        <v>0.7944558531</v>
      </c>
      <c r="AV170" s="72">
        <v>0</v>
      </c>
      <c r="AW170" s="72">
        <v>0</v>
      </c>
      <c r="AX170" s="72">
        <v>0</v>
      </c>
      <c r="AY170" s="72">
        <v>0.31854782279999999</v>
      </c>
      <c r="AZ170" s="72">
        <v>0</v>
      </c>
      <c r="BA170" s="72">
        <v>0</v>
      </c>
      <c r="BB170" s="72">
        <v>0</v>
      </c>
      <c r="BC170" s="72">
        <v>0</v>
      </c>
      <c r="BD170" s="72">
        <v>1.0242994961</v>
      </c>
      <c r="BE170" s="72">
        <v>0</v>
      </c>
      <c r="BF170" s="72">
        <v>0</v>
      </c>
      <c r="BG170" s="72">
        <v>0</v>
      </c>
      <c r="BH170" s="72">
        <v>0</v>
      </c>
      <c r="BI170" s="72">
        <v>0</v>
      </c>
      <c r="BJ170" s="72">
        <v>0</v>
      </c>
      <c r="BK170" s="72">
        <v>0.33907987760000002</v>
      </c>
      <c r="BL170" s="72">
        <v>30.857049119999999</v>
      </c>
      <c r="BM170" s="72">
        <v>0</v>
      </c>
      <c r="BN170" s="72">
        <v>371.46228302999998</v>
      </c>
      <c r="BO170" s="72">
        <v>49.882495566000003</v>
      </c>
      <c r="BP170" s="72">
        <v>14.245728994</v>
      </c>
      <c r="BQ170" s="72">
        <v>171.36071988</v>
      </c>
      <c r="BR170" s="72">
        <v>3.3856563997000002</v>
      </c>
      <c r="BS170" s="72">
        <v>0</v>
      </c>
      <c r="BT170" s="72">
        <v>25.592432381999998</v>
      </c>
      <c r="BU170" s="72">
        <v>28.770588692</v>
      </c>
      <c r="BV170" s="72">
        <v>6.0953509278000002</v>
      </c>
      <c r="BW170" s="72">
        <v>1.9618464923000001</v>
      </c>
      <c r="BX170" s="72">
        <v>14.860442475999999</v>
      </c>
      <c r="BY170" s="72">
        <v>0</v>
      </c>
      <c r="BZ170" s="72">
        <v>0</v>
      </c>
      <c r="CA170" s="72">
        <v>38.582429091999998</v>
      </c>
      <c r="CB170" s="72">
        <v>0</v>
      </c>
      <c r="CC170" s="72">
        <v>1.4863431964</v>
      </c>
      <c r="CD170" s="72">
        <v>3.1847777299999998E-2</v>
      </c>
      <c r="CE170" s="72">
        <v>0</v>
      </c>
      <c r="CF170" s="72">
        <v>0</v>
      </c>
      <c r="CG170" s="72">
        <v>0.49827884979999998</v>
      </c>
      <c r="CH170" s="72">
        <v>0</v>
      </c>
      <c r="CI170" s="72">
        <v>0</v>
      </c>
      <c r="CJ170" s="72">
        <v>13.789860977</v>
      </c>
      <c r="CK170" s="72">
        <v>0</v>
      </c>
      <c r="CL170" s="72">
        <v>0.91826132650000003</v>
      </c>
      <c r="CM170" s="72">
        <v>3.7302106935000001</v>
      </c>
      <c r="CN170" s="72">
        <v>2.8313415668999999</v>
      </c>
      <c r="CO170" s="72">
        <v>0.54767590560000001</v>
      </c>
      <c r="CP170" s="72">
        <v>0.351193221</v>
      </c>
      <c r="CQ170" s="72">
        <v>200.43004915</v>
      </c>
      <c r="CR170" s="72">
        <v>156.50572892</v>
      </c>
      <c r="CS170" s="72">
        <v>1.4555840000000001E-4</v>
      </c>
      <c r="CT170" s="72">
        <v>6.7121946036000004</v>
      </c>
      <c r="CU170" s="72">
        <v>37.078907512000001</v>
      </c>
      <c r="CV170" s="72">
        <v>0.13307256079999999</v>
      </c>
      <c r="CW170" s="72">
        <v>2056.2082445000001</v>
      </c>
      <c r="CX170" s="72">
        <v>110.36248307</v>
      </c>
      <c r="CY170" s="72">
        <v>322.98390783000002</v>
      </c>
      <c r="CZ170" s="72">
        <v>411.66156479</v>
      </c>
      <c r="DA170" s="72">
        <v>352.87476147000001</v>
      </c>
      <c r="DB170" s="72">
        <v>75.722390593</v>
      </c>
      <c r="DC170" s="72">
        <v>289.79150757999997</v>
      </c>
      <c r="DD170" s="72">
        <v>229.23866888000001</v>
      </c>
      <c r="DE170" s="72">
        <v>192.81810342</v>
      </c>
      <c r="DF170" s="72">
        <v>40.959035092999997</v>
      </c>
      <c r="DG170" s="72">
        <v>21.141362750999999</v>
      </c>
      <c r="DH170" s="72">
        <v>8.6544590070999998</v>
      </c>
      <c r="DI170" s="72">
        <v>354.26829277000002</v>
      </c>
      <c r="DJ170" s="72">
        <v>40.438933634999998</v>
      </c>
      <c r="DK170" s="72">
        <v>313.82935913</v>
      </c>
    </row>
    <row r="171" spans="8:115" x14ac:dyDescent="0.3">
      <c r="H171" s="27" t="s">
        <v>651</v>
      </c>
      <c r="I171" s="39" t="s">
        <v>652</v>
      </c>
      <c r="J171" s="39">
        <v>107</v>
      </c>
      <c r="K171" s="75">
        <v>1871</v>
      </c>
      <c r="L171" s="75">
        <v>9756.8096991000002</v>
      </c>
      <c r="M171" s="75">
        <v>31.246308328000001</v>
      </c>
      <c r="N171" s="75">
        <v>956.72062170000004</v>
      </c>
      <c r="O171" s="75">
        <v>140.50914865999999</v>
      </c>
      <c r="P171" s="75">
        <v>181.00975102999999</v>
      </c>
      <c r="Q171" s="75">
        <v>0.26513918530000002</v>
      </c>
      <c r="R171" s="75">
        <v>0.42143208180000002</v>
      </c>
      <c r="S171" s="75">
        <v>221.69699716</v>
      </c>
      <c r="T171" s="75">
        <v>10.037884672000001</v>
      </c>
      <c r="U171" s="75">
        <v>4.6138283772999999</v>
      </c>
      <c r="V171" s="75">
        <v>200.82800598</v>
      </c>
      <c r="W171" s="75">
        <v>1.6397935712</v>
      </c>
      <c r="X171" s="75">
        <v>27.542068158999999</v>
      </c>
      <c r="Y171" s="75">
        <v>4.2716695999999998E-3</v>
      </c>
      <c r="Z171" s="75">
        <v>165.89281385000001</v>
      </c>
      <c r="AA171" s="75">
        <v>1.9807069351</v>
      </c>
      <c r="AB171" s="75">
        <v>0.16251864620000001</v>
      </c>
      <c r="AC171" s="75">
        <v>0</v>
      </c>
      <c r="AD171" s="75">
        <v>0.11626171809999999</v>
      </c>
      <c r="AE171" s="75">
        <v>4596.2373145000001</v>
      </c>
      <c r="AF171" s="75">
        <v>3051.5151854999999</v>
      </c>
      <c r="AG171" s="75">
        <v>779.77470387000005</v>
      </c>
      <c r="AH171" s="75">
        <v>720.43269783000005</v>
      </c>
      <c r="AI171" s="75">
        <v>8.3605077067</v>
      </c>
      <c r="AJ171" s="75">
        <v>31.752490101999999</v>
      </c>
      <c r="AK171" s="75">
        <v>4.4017295024000003</v>
      </c>
      <c r="AL171" s="75">
        <v>100.02043372</v>
      </c>
      <c r="AM171" s="75">
        <v>53.789878193</v>
      </c>
      <c r="AN171" s="75">
        <v>14.730481233000001</v>
      </c>
      <c r="AO171" s="75">
        <v>0</v>
      </c>
      <c r="AP171" s="75">
        <v>31.500074298000001</v>
      </c>
      <c r="AQ171" s="75">
        <v>0</v>
      </c>
      <c r="AR171" s="75">
        <v>0</v>
      </c>
      <c r="AS171" s="75">
        <v>0</v>
      </c>
      <c r="AT171" s="75">
        <v>42.577904896</v>
      </c>
      <c r="AU171" s="75">
        <v>2.5762338567</v>
      </c>
      <c r="AV171" s="75">
        <v>0</v>
      </c>
      <c r="AW171" s="75">
        <v>0</v>
      </c>
      <c r="AX171" s="75">
        <v>0</v>
      </c>
      <c r="AY171" s="75">
        <v>4.7878206704000004</v>
      </c>
      <c r="AZ171" s="75">
        <v>0</v>
      </c>
      <c r="BA171" s="75">
        <v>0</v>
      </c>
      <c r="BB171" s="75">
        <v>0</v>
      </c>
      <c r="BC171" s="75">
        <v>0</v>
      </c>
      <c r="BD171" s="75">
        <v>0</v>
      </c>
      <c r="BE171" s="75">
        <v>0</v>
      </c>
      <c r="BF171" s="75">
        <v>2.9709108599999999E-2</v>
      </c>
      <c r="BG171" s="75">
        <v>0</v>
      </c>
      <c r="BH171" s="75">
        <v>0</v>
      </c>
      <c r="BI171" s="75">
        <v>5.8868501158999997</v>
      </c>
      <c r="BJ171" s="75">
        <v>2.2535563712000002</v>
      </c>
      <c r="BK171" s="75">
        <v>0.3677063539</v>
      </c>
      <c r="BL171" s="75">
        <v>26.674845575999999</v>
      </c>
      <c r="BM171" s="75">
        <v>1.1828431999999999E-3</v>
      </c>
      <c r="BN171" s="75">
        <v>811.01835936999998</v>
      </c>
      <c r="BO171" s="75">
        <v>75.203820946999997</v>
      </c>
      <c r="BP171" s="75">
        <v>17.623199946</v>
      </c>
      <c r="BQ171" s="75">
        <v>390.45758538000001</v>
      </c>
      <c r="BR171" s="75">
        <v>30.134513879</v>
      </c>
      <c r="BS171" s="75">
        <v>0</v>
      </c>
      <c r="BT171" s="75">
        <v>56.063265061000003</v>
      </c>
      <c r="BU171" s="75">
        <v>48.776255642999999</v>
      </c>
      <c r="BV171" s="75">
        <v>23.449095585999999</v>
      </c>
      <c r="BW171" s="75">
        <v>4.5342931043999997</v>
      </c>
      <c r="BX171" s="75">
        <v>50.86177979</v>
      </c>
      <c r="BY171" s="75">
        <v>0</v>
      </c>
      <c r="BZ171" s="75">
        <v>2.9940341088000002</v>
      </c>
      <c r="CA171" s="75">
        <v>52.498376034000003</v>
      </c>
      <c r="CB171" s="75">
        <v>1.0958834451999999</v>
      </c>
      <c r="CC171" s="75">
        <v>5.6564316963000003</v>
      </c>
      <c r="CD171" s="75">
        <v>0.36525994620000002</v>
      </c>
      <c r="CE171" s="75">
        <v>11.753174583</v>
      </c>
      <c r="CF171" s="75">
        <v>0</v>
      </c>
      <c r="CG171" s="75">
        <v>7.6832063887000004</v>
      </c>
      <c r="CH171" s="75">
        <v>0</v>
      </c>
      <c r="CI171" s="75">
        <v>0</v>
      </c>
      <c r="CJ171" s="75">
        <v>28.092438219000002</v>
      </c>
      <c r="CK171" s="75">
        <v>0</v>
      </c>
      <c r="CL171" s="75">
        <v>3.7757456159</v>
      </c>
      <c r="CM171" s="75">
        <v>17.038781051000001</v>
      </c>
      <c r="CN171" s="75">
        <v>11.093889977</v>
      </c>
      <c r="CO171" s="75">
        <v>5.9284236693999999</v>
      </c>
      <c r="CP171" s="75">
        <v>1.6467405399999999E-2</v>
      </c>
      <c r="CQ171" s="75">
        <v>283.47658675000002</v>
      </c>
      <c r="CR171" s="75">
        <v>224.03574029000001</v>
      </c>
      <c r="CS171" s="75">
        <v>3.1378627000000002E-3</v>
      </c>
      <c r="CT171" s="75">
        <v>14.971928513</v>
      </c>
      <c r="CU171" s="75">
        <v>44.169677346999997</v>
      </c>
      <c r="CV171" s="75">
        <v>0.29610274660000002</v>
      </c>
      <c r="CW171" s="75">
        <v>2949.7196970999998</v>
      </c>
      <c r="CX171" s="75">
        <v>151.25414332</v>
      </c>
      <c r="CY171" s="75">
        <v>476.90499112999998</v>
      </c>
      <c r="CZ171" s="75">
        <v>575.94232521000004</v>
      </c>
      <c r="DA171" s="75">
        <v>457.12214422</v>
      </c>
      <c r="DB171" s="75">
        <v>93.169076498999999</v>
      </c>
      <c r="DC171" s="75">
        <v>533.16231943000003</v>
      </c>
      <c r="DD171" s="75">
        <v>312.20100366000003</v>
      </c>
      <c r="DE171" s="75">
        <v>254.11543011000001</v>
      </c>
      <c r="DF171" s="75">
        <v>55.772620947</v>
      </c>
      <c r="DG171" s="75">
        <v>35.468080514999997</v>
      </c>
      <c r="DH171" s="75">
        <v>4.6075620797000001</v>
      </c>
      <c r="DI171" s="75">
        <v>561.36448070999995</v>
      </c>
      <c r="DJ171" s="75">
        <v>73.520489314000002</v>
      </c>
      <c r="DK171" s="75">
        <v>487.84399138999999</v>
      </c>
    </row>
    <row r="172" spans="8:115" x14ac:dyDescent="0.3">
      <c r="H172" s="28" t="s">
        <v>143</v>
      </c>
      <c r="I172" s="37" t="s">
        <v>144</v>
      </c>
      <c r="J172" s="37">
        <v>96</v>
      </c>
      <c r="K172" s="72">
        <v>2038</v>
      </c>
      <c r="L172" s="72">
        <v>8049.0185021999996</v>
      </c>
      <c r="M172" s="72">
        <v>24.902814127999999</v>
      </c>
      <c r="N172" s="72">
        <v>447.05896182999999</v>
      </c>
      <c r="O172" s="72">
        <v>0.28616430809999999</v>
      </c>
      <c r="P172" s="72">
        <v>75.575067950999994</v>
      </c>
      <c r="Q172" s="72">
        <v>0.3850817728</v>
      </c>
      <c r="R172" s="72">
        <v>0.18902194689999999</v>
      </c>
      <c r="S172" s="72">
        <v>147.28695564</v>
      </c>
      <c r="T172" s="72">
        <v>1.3643490778</v>
      </c>
      <c r="U172" s="72">
        <v>13.842513837</v>
      </c>
      <c r="V172" s="72">
        <v>60.794516186999999</v>
      </c>
      <c r="W172" s="72">
        <v>0</v>
      </c>
      <c r="X172" s="72">
        <v>13.284626356</v>
      </c>
      <c r="Y172" s="72">
        <v>9.0667808000000003E-3</v>
      </c>
      <c r="Z172" s="72">
        <v>130.29889143</v>
      </c>
      <c r="AA172" s="72">
        <v>3.3944403394</v>
      </c>
      <c r="AB172" s="72">
        <v>0</v>
      </c>
      <c r="AC172" s="72">
        <v>0</v>
      </c>
      <c r="AD172" s="72">
        <v>0.34826619920000002</v>
      </c>
      <c r="AE172" s="72">
        <v>4293.2884667999997</v>
      </c>
      <c r="AF172" s="72">
        <v>3118.6772847000002</v>
      </c>
      <c r="AG172" s="72">
        <v>530.48885041000005</v>
      </c>
      <c r="AH172" s="72">
        <v>624.56899643999998</v>
      </c>
      <c r="AI172" s="72">
        <v>3.9544103527000001</v>
      </c>
      <c r="AJ172" s="72">
        <v>15.065488035</v>
      </c>
      <c r="AK172" s="72">
        <v>0.53343686729999995</v>
      </c>
      <c r="AL172" s="72">
        <v>150.79378833999999</v>
      </c>
      <c r="AM172" s="72">
        <v>53.158745390999997</v>
      </c>
      <c r="AN172" s="72">
        <v>83.032565817999995</v>
      </c>
      <c r="AO172" s="72">
        <v>0</v>
      </c>
      <c r="AP172" s="72">
        <v>14.602477128</v>
      </c>
      <c r="AQ172" s="72">
        <v>0</v>
      </c>
      <c r="AR172" s="72">
        <v>0</v>
      </c>
      <c r="AS172" s="72">
        <v>0</v>
      </c>
      <c r="AT172" s="72">
        <v>21.726685756999998</v>
      </c>
      <c r="AU172" s="72">
        <v>1.2808330021000001</v>
      </c>
      <c r="AV172" s="72">
        <v>0</v>
      </c>
      <c r="AW172" s="72">
        <v>0</v>
      </c>
      <c r="AX172" s="72">
        <v>0.59293839920000002</v>
      </c>
      <c r="AY172" s="72">
        <v>0.40084071609999999</v>
      </c>
      <c r="AZ172" s="72">
        <v>0</v>
      </c>
      <c r="BA172" s="72">
        <v>0</v>
      </c>
      <c r="BB172" s="72">
        <v>0</v>
      </c>
      <c r="BC172" s="72">
        <v>0</v>
      </c>
      <c r="BD172" s="72">
        <v>0</v>
      </c>
      <c r="BE172" s="72">
        <v>0</v>
      </c>
      <c r="BF172" s="72">
        <v>0</v>
      </c>
      <c r="BG172" s="72">
        <v>0</v>
      </c>
      <c r="BH172" s="72">
        <v>0</v>
      </c>
      <c r="BI172" s="72">
        <v>0.22038510089999999</v>
      </c>
      <c r="BJ172" s="72">
        <v>0</v>
      </c>
      <c r="BK172" s="72">
        <v>0.1836777896</v>
      </c>
      <c r="BL172" s="72">
        <v>19.048010748999999</v>
      </c>
      <c r="BM172" s="72">
        <v>0</v>
      </c>
      <c r="BN172" s="72">
        <v>474.71109211999999</v>
      </c>
      <c r="BO172" s="72">
        <v>64.357155094000007</v>
      </c>
      <c r="BP172" s="72">
        <v>37.491936819999999</v>
      </c>
      <c r="BQ172" s="72">
        <v>182.69334645000001</v>
      </c>
      <c r="BR172" s="72">
        <v>26.456564676999999</v>
      </c>
      <c r="BS172" s="72">
        <v>0</v>
      </c>
      <c r="BT172" s="72">
        <v>26.310261119</v>
      </c>
      <c r="BU172" s="72">
        <v>60.587065617</v>
      </c>
      <c r="BV172" s="72">
        <v>9.5723167394999997</v>
      </c>
      <c r="BW172" s="72">
        <v>2.5087249325999998</v>
      </c>
      <c r="BX172" s="72">
        <v>25.005737935999999</v>
      </c>
      <c r="BY172" s="72">
        <v>0</v>
      </c>
      <c r="BZ172" s="72">
        <v>0</v>
      </c>
      <c r="CA172" s="72">
        <v>31.487327469</v>
      </c>
      <c r="CB172" s="72">
        <v>1.6735620694</v>
      </c>
      <c r="CC172" s="72">
        <v>2.5690204105999999</v>
      </c>
      <c r="CD172" s="72">
        <v>5.7489750999999999E-2</v>
      </c>
      <c r="CE172" s="72">
        <v>0</v>
      </c>
      <c r="CF172" s="72">
        <v>0</v>
      </c>
      <c r="CG172" s="72">
        <v>1.3716242970999999</v>
      </c>
      <c r="CH172" s="72">
        <v>0</v>
      </c>
      <c r="CI172" s="72">
        <v>0</v>
      </c>
      <c r="CJ172" s="72">
        <v>1.4304747090000001</v>
      </c>
      <c r="CK172" s="72">
        <v>0</v>
      </c>
      <c r="CL172" s="72">
        <v>1.1384840231</v>
      </c>
      <c r="CM172" s="72">
        <v>20.232008331999999</v>
      </c>
      <c r="CN172" s="72">
        <v>6.8264686977000002</v>
      </c>
      <c r="CO172" s="72">
        <v>13.405539634</v>
      </c>
      <c r="CP172" s="72">
        <v>0</v>
      </c>
      <c r="CQ172" s="72">
        <v>120.07762615999999</v>
      </c>
      <c r="CR172" s="72">
        <v>88.984945558000007</v>
      </c>
      <c r="CS172" s="72">
        <v>4.2797963000000003E-3</v>
      </c>
      <c r="CT172" s="72">
        <v>8.7372250418000004</v>
      </c>
      <c r="CU172" s="72">
        <v>21.222875776999999</v>
      </c>
      <c r="CV172" s="72">
        <v>1.1282999891000001</v>
      </c>
      <c r="CW172" s="72">
        <v>2521.1298728000002</v>
      </c>
      <c r="CX172" s="72">
        <v>130.90749195000001</v>
      </c>
      <c r="CY172" s="72">
        <v>454.19998989999999</v>
      </c>
      <c r="CZ172" s="72">
        <v>419.94740024999999</v>
      </c>
      <c r="DA172" s="72">
        <v>329.98767306000002</v>
      </c>
      <c r="DB172" s="72">
        <v>58.740793852000003</v>
      </c>
      <c r="DC172" s="72">
        <v>519.65493550999997</v>
      </c>
      <c r="DD172" s="72">
        <v>313.61331610000002</v>
      </c>
      <c r="DE172" s="72">
        <v>172.93275887999999</v>
      </c>
      <c r="DF172" s="72">
        <v>42.96775813</v>
      </c>
      <c r="DG172" s="72">
        <v>72.948080391000005</v>
      </c>
      <c r="DH172" s="72">
        <v>5.2296747967000003</v>
      </c>
      <c r="DI172" s="72">
        <v>569.74760430000003</v>
      </c>
      <c r="DJ172" s="72">
        <v>94.172977695</v>
      </c>
      <c r="DK172" s="72">
        <v>475.57462659999999</v>
      </c>
    </row>
    <row r="173" spans="8:115" x14ac:dyDescent="0.3">
      <c r="H173" s="27" t="s">
        <v>653</v>
      </c>
      <c r="I173" s="39" t="s">
        <v>654</v>
      </c>
      <c r="J173" s="39">
        <v>122</v>
      </c>
      <c r="K173" s="75">
        <v>4985</v>
      </c>
      <c r="L173" s="75">
        <v>12537.760593999999</v>
      </c>
      <c r="M173" s="75">
        <v>36.654342221</v>
      </c>
      <c r="N173" s="75">
        <v>761.45350307000001</v>
      </c>
      <c r="O173" s="75">
        <v>51.682361833999998</v>
      </c>
      <c r="P173" s="75">
        <v>133.34589953</v>
      </c>
      <c r="Q173" s="75">
        <v>0.36439081140000001</v>
      </c>
      <c r="R173" s="75">
        <v>1.5476435682</v>
      </c>
      <c r="S173" s="75">
        <v>243.53384517000001</v>
      </c>
      <c r="T173" s="75">
        <v>11.841448439000001</v>
      </c>
      <c r="U173" s="75">
        <v>13.810040052</v>
      </c>
      <c r="V173" s="75">
        <v>130.66992841999999</v>
      </c>
      <c r="W173" s="75">
        <v>2.1424089455000002</v>
      </c>
      <c r="X173" s="75">
        <v>22.046350756999999</v>
      </c>
      <c r="Y173" s="75">
        <v>0.88578205529999998</v>
      </c>
      <c r="Z173" s="75">
        <v>140.09826905</v>
      </c>
      <c r="AA173" s="75">
        <v>8.8134621128999999</v>
      </c>
      <c r="AB173" s="75">
        <v>0</v>
      </c>
      <c r="AC173" s="75">
        <v>0.31042361499999999</v>
      </c>
      <c r="AD173" s="75">
        <v>0.36124870650000002</v>
      </c>
      <c r="AE173" s="75">
        <v>7375.0806798000003</v>
      </c>
      <c r="AF173" s="75">
        <v>5711.0594025999999</v>
      </c>
      <c r="AG173" s="75">
        <v>747.78792539999995</v>
      </c>
      <c r="AH173" s="75">
        <v>884.40166955999996</v>
      </c>
      <c r="AI173" s="75">
        <v>6.1742884594999996</v>
      </c>
      <c r="AJ173" s="75">
        <v>20.660723869000002</v>
      </c>
      <c r="AK173" s="75">
        <v>4.9966698447000004</v>
      </c>
      <c r="AL173" s="75">
        <v>164.81495434999999</v>
      </c>
      <c r="AM173" s="75">
        <v>85.868351965000002</v>
      </c>
      <c r="AN173" s="75">
        <v>75.980939767999999</v>
      </c>
      <c r="AO173" s="75">
        <v>0</v>
      </c>
      <c r="AP173" s="75">
        <v>1.5857189715</v>
      </c>
      <c r="AQ173" s="75">
        <v>1.3799436436999999</v>
      </c>
      <c r="AR173" s="75">
        <v>0</v>
      </c>
      <c r="AS173" s="75">
        <v>0</v>
      </c>
      <c r="AT173" s="75">
        <v>31.803844857000001</v>
      </c>
      <c r="AU173" s="75">
        <v>3.4170914361000002</v>
      </c>
      <c r="AV173" s="75">
        <v>0</v>
      </c>
      <c r="AW173" s="75">
        <v>0</v>
      </c>
      <c r="AX173" s="75">
        <v>0.1052957564</v>
      </c>
      <c r="AY173" s="75">
        <v>7.3806598400000006E-2</v>
      </c>
      <c r="AZ173" s="75">
        <v>0</v>
      </c>
      <c r="BA173" s="75">
        <v>0</v>
      </c>
      <c r="BB173" s="75">
        <v>0</v>
      </c>
      <c r="BC173" s="75">
        <v>0</v>
      </c>
      <c r="BD173" s="75">
        <v>0</v>
      </c>
      <c r="BE173" s="75">
        <v>0</v>
      </c>
      <c r="BF173" s="75">
        <v>0</v>
      </c>
      <c r="BG173" s="75">
        <v>0</v>
      </c>
      <c r="BH173" s="75">
        <v>0</v>
      </c>
      <c r="BI173" s="75">
        <v>0.41648339649999999</v>
      </c>
      <c r="BJ173" s="75">
        <v>0</v>
      </c>
      <c r="BK173" s="75">
        <v>0.67131467690000002</v>
      </c>
      <c r="BL173" s="75">
        <v>26.873961256000001</v>
      </c>
      <c r="BM173" s="75">
        <v>0.24589173680000001</v>
      </c>
      <c r="BN173" s="75">
        <v>483.52474011999999</v>
      </c>
      <c r="BO173" s="75">
        <v>62.438728324000003</v>
      </c>
      <c r="BP173" s="75">
        <v>32.747460195000002</v>
      </c>
      <c r="BQ173" s="75">
        <v>198.82908522</v>
      </c>
      <c r="BR173" s="75">
        <v>21.850947611999999</v>
      </c>
      <c r="BS173" s="75">
        <v>0</v>
      </c>
      <c r="BT173" s="75">
        <v>13.906696444</v>
      </c>
      <c r="BU173" s="75">
        <v>42.734697263000001</v>
      </c>
      <c r="BV173" s="75">
        <v>17.942622912000001</v>
      </c>
      <c r="BW173" s="75">
        <v>3.4707080613999999</v>
      </c>
      <c r="BX173" s="75">
        <v>14.325474972</v>
      </c>
      <c r="BY173" s="75">
        <v>0</v>
      </c>
      <c r="BZ173" s="75">
        <v>0</v>
      </c>
      <c r="CA173" s="75">
        <v>56.660396794999997</v>
      </c>
      <c r="CB173" s="75">
        <v>0</v>
      </c>
      <c r="CC173" s="75">
        <v>5.2919185406000002</v>
      </c>
      <c r="CD173" s="75">
        <v>7.1704626100000002E-2</v>
      </c>
      <c r="CE173" s="75">
        <v>0</v>
      </c>
      <c r="CF173" s="75">
        <v>0</v>
      </c>
      <c r="CG173" s="75">
        <v>11.226409823999999</v>
      </c>
      <c r="CH173" s="75">
        <v>0</v>
      </c>
      <c r="CI173" s="75">
        <v>0</v>
      </c>
      <c r="CJ173" s="75">
        <v>0.77930250919999999</v>
      </c>
      <c r="CK173" s="75">
        <v>0</v>
      </c>
      <c r="CL173" s="75">
        <v>1.2485868233999999</v>
      </c>
      <c r="CM173" s="75">
        <v>18.291829667999998</v>
      </c>
      <c r="CN173" s="75">
        <v>7.5121602447000004</v>
      </c>
      <c r="CO173" s="75">
        <v>8.4548838413999992</v>
      </c>
      <c r="CP173" s="75">
        <v>2.3247855821000001</v>
      </c>
      <c r="CQ173" s="75">
        <v>203.80493147000001</v>
      </c>
      <c r="CR173" s="75">
        <v>155.76589645000001</v>
      </c>
      <c r="CS173" s="75">
        <v>5.0615010000000002E-2</v>
      </c>
      <c r="CT173" s="75">
        <v>17.607146565000001</v>
      </c>
      <c r="CU173" s="75">
        <v>29.473279514000001</v>
      </c>
      <c r="CV173" s="75">
        <v>0.90799393049999999</v>
      </c>
      <c r="CW173" s="75">
        <v>3498.9861105999998</v>
      </c>
      <c r="CX173" s="75">
        <v>184.84966650999999</v>
      </c>
      <c r="CY173" s="75">
        <v>621.91367481999998</v>
      </c>
      <c r="CZ173" s="75">
        <v>672.62201058999995</v>
      </c>
      <c r="DA173" s="75">
        <v>447.52189441000002</v>
      </c>
      <c r="DB173" s="75">
        <v>54.260705360000003</v>
      </c>
      <c r="DC173" s="75">
        <v>677.69941918999996</v>
      </c>
      <c r="DD173" s="75">
        <v>441.3773764</v>
      </c>
      <c r="DE173" s="75">
        <v>262.15082566000001</v>
      </c>
      <c r="DF173" s="75">
        <v>58.138019812000003</v>
      </c>
      <c r="DG173" s="75">
        <v>66.085448499999998</v>
      </c>
      <c r="DH173" s="75">
        <v>12.367069325999999</v>
      </c>
      <c r="DI173" s="75">
        <v>677.26437350000003</v>
      </c>
      <c r="DJ173" s="75">
        <v>107.25507342</v>
      </c>
      <c r="DK173" s="75">
        <v>570.00930008</v>
      </c>
    </row>
    <row r="174" spans="8:115" x14ac:dyDescent="0.3">
      <c r="H174" s="28" t="s">
        <v>145</v>
      </c>
      <c r="I174" s="37" t="s">
        <v>146</v>
      </c>
      <c r="J174" s="37">
        <v>38</v>
      </c>
      <c r="K174" s="72">
        <v>926</v>
      </c>
      <c r="L174" s="72">
        <v>8750.4068815999999</v>
      </c>
      <c r="M174" s="72">
        <v>27.413533832999999</v>
      </c>
      <c r="N174" s="72">
        <v>525.76279920000002</v>
      </c>
      <c r="O174" s="72">
        <v>7.8723801455000002</v>
      </c>
      <c r="P174" s="72">
        <v>81.905681806999993</v>
      </c>
      <c r="Q174" s="72">
        <v>0.252351777</v>
      </c>
      <c r="R174" s="72">
        <v>0.14164949830000001</v>
      </c>
      <c r="S174" s="72">
        <v>201.08794316999999</v>
      </c>
      <c r="T174" s="72">
        <v>0</v>
      </c>
      <c r="U174" s="72">
        <v>10.313658237</v>
      </c>
      <c r="V174" s="72">
        <v>77.664054570000005</v>
      </c>
      <c r="W174" s="72">
        <v>0</v>
      </c>
      <c r="X174" s="72">
        <v>9.2103178280000009</v>
      </c>
      <c r="Y174" s="72">
        <v>2.2339346349000002</v>
      </c>
      <c r="Z174" s="72">
        <v>134.23588821999999</v>
      </c>
      <c r="AA174" s="72">
        <v>0.80286074129999996</v>
      </c>
      <c r="AB174" s="72">
        <v>0</v>
      </c>
      <c r="AC174" s="72">
        <v>0</v>
      </c>
      <c r="AD174" s="72">
        <v>4.2078576800000003E-2</v>
      </c>
      <c r="AE174" s="72">
        <v>4574.7137186</v>
      </c>
      <c r="AF174" s="72">
        <v>3231.6693808999999</v>
      </c>
      <c r="AG174" s="72">
        <v>603.06310527000005</v>
      </c>
      <c r="AH174" s="72">
        <v>711.19632179999996</v>
      </c>
      <c r="AI174" s="72">
        <v>4.5383610176999998</v>
      </c>
      <c r="AJ174" s="72">
        <v>23.346487238000002</v>
      </c>
      <c r="AK174" s="72">
        <v>0.90006239899999996</v>
      </c>
      <c r="AL174" s="72">
        <v>153.23899614000001</v>
      </c>
      <c r="AM174" s="72">
        <v>54.406019962000002</v>
      </c>
      <c r="AN174" s="72">
        <v>87.972925371000002</v>
      </c>
      <c r="AO174" s="72">
        <v>0</v>
      </c>
      <c r="AP174" s="72">
        <v>10.860050810000001</v>
      </c>
      <c r="AQ174" s="72">
        <v>0</v>
      </c>
      <c r="AR174" s="72">
        <v>0</v>
      </c>
      <c r="AS174" s="72">
        <v>0</v>
      </c>
      <c r="AT174" s="72">
        <v>42.861919682</v>
      </c>
      <c r="AU174" s="72">
        <v>0.96964666129999999</v>
      </c>
      <c r="AV174" s="72">
        <v>0</v>
      </c>
      <c r="AW174" s="72">
        <v>0</v>
      </c>
      <c r="AX174" s="72">
        <v>0.1156685001</v>
      </c>
      <c r="AY174" s="72">
        <v>8.5829302699999999E-2</v>
      </c>
      <c r="AZ174" s="72">
        <v>0</v>
      </c>
      <c r="BA174" s="72">
        <v>0</v>
      </c>
      <c r="BB174" s="72">
        <v>0</v>
      </c>
      <c r="BC174" s="72">
        <v>0</v>
      </c>
      <c r="BD174" s="72">
        <v>0</v>
      </c>
      <c r="BE174" s="72">
        <v>0</v>
      </c>
      <c r="BF174" s="72">
        <v>0</v>
      </c>
      <c r="BG174" s="72">
        <v>0</v>
      </c>
      <c r="BH174" s="72">
        <v>0</v>
      </c>
      <c r="BI174" s="72">
        <v>9.3033917399999999E-2</v>
      </c>
      <c r="BJ174" s="72">
        <v>0</v>
      </c>
      <c r="BK174" s="72">
        <v>0</v>
      </c>
      <c r="BL174" s="72">
        <v>41.580739770000001</v>
      </c>
      <c r="BM174" s="72">
        <v>1.70015302E-2</v>
      </c>
      <c r="BN174" s="72">
        <v>604.18092611999998</v>
      </c>
      <c r="BO174" s="72">
        <v>93.222587086000004</v>
      </c>
      <c r="BP174" s="72">
        <v>17.767269128999999</v>
      </c>
      <c r="BQ174" s="72">
        <v>281.29373742000001</v>
      </c>
      <c r="BR174" s="72">
        <v>13.659087877999999</v>
      </c>
      <c r="BS174" s="72">
        <v>0</v>
      </c>
      <c r="BT174" s="72">
        <v>26.130457870000001</v>
      </c>
      <c r="BU174" s="72">
        <v>94.957099917999997</v>
      </c>
      <c r="BV174" s="72">
        <v>7.4349341201000003</v>
      </c>
      <c r="BW174" s="72">
        <v>0.28857557779999998</v>
      </c>
      <c r="BX174" s="72">
        <v>13.159562866</v>
      </c>
      <c r="BY174" s="72">
        <v>0</v>
      </c>
      <c r="BZ174" s="72">
        <v>0</v>
      </c>
      <c r="CA174" s="72">
        <v>45.233319576</v>
      </c>
      <c r="CB174" s="72">
        <v>0</v>
      </c>
      <c r="CC174" s="72">
        <v>5.2024221812000002</v>
      </c>
      <c r="CD174" s="72">
        <v>0</v>
      </c>
      <c r="CE174" s="72">
        <v>0</v>
      </c>
      <c r="CF174" s="72">
        <v>0</v>
      </c>
      <c r="CG174" s="72">
        <v>0</v>
      </c>
      <c r="CH174" s="72">
        <v>0</v>
      </c>
      <c r="CI174" s="72">
        <v>0</v>
      </c>
      <c r="CJ174" s="72">
        <v>4.7382884098</v>
      </c>
      <c r="CK174" s="72">
        <v>0</v>
      </c>
      <c r="CL174" s="72">
        <v>1.0935840837999999</v>
      </c>
      <c r="CM174" s="72">
        <v>10.977711718</v>
      </c>
      <c r="CN174" s="72">
        <v>5.6835385956</v>
      </c>
      <c r="CO174" s="72">
        <v>5.1235100400000002</v>
      </c>
      <c r="CP174" s="72">
        <v>0.17066308259999999</v>
      </c>
      <c r="CQ174" s="72">
        <v>175.20275681999999</v>
      </c>
      <c r="CR174" s="72">
        <v>124.6293477</v>
      </c>
      <c r="CS174" s="72">
        <v>3.2413353399999997E-2</v>
      </c>
      <c r="CT174" s="72">
        <v>17.032158608</v>
      </c>
      <c r="CU174" s="72">
        <v>32.609115592999999</v>
      </c>
      <c r="CV174" s="72">
        <v>0.89972156759999999</v>
      </c>
      <c r="CW174" s="72">
        <v>2663.4680533000001</v>
      </c>
      <c r="CX174" s="72">
        <v>137.64313288</v>
      </c>
      <c r="CY174" s="72">
        <v>489.91354251000001</v>
      </c>
      <c r="CZ174" s="72">
        <v>476.65505910000002</v>
      </c>
      <c r="DA174" s="72">
        <v>372.13117777999997</v>
      </c>
      <c r="DB174" s="72">
        <v>74.073074462999998</v>
      </c>
      <c r="DC174" s="72">
        <v>490.05054388999997</v>
      </c>
      <c r="DD174" s="72">
        <v>314.58633268</v>
      </c>
      <c r="DE174" s="72">
        <v>191.65321417999999</v>
      </c>
      <c r="DF174" s="72">
        <v>54.616507808999998</v>
      </c>
      <c r="DG174" s="72">
        <v>51.374720373000002</v>
      </c>
      <c r="DH174" s="72">
        <v>10.770747651000001</v>
      </c>
      <c r="DI174" s="72">
        <v>528.76845058000004</v>
      </c>
      <c r="DJ174" s="72">
        <v>78.006997724000001</v>
      </c>
      <c r="DK174" s="72">
        <v>450.76145286000002</v>
      </c>
    </row>
    <row r="175" spans="8:115" x14ac:dyDescent="0.3">
      <c r="H175" s="27" t="s">
        <v>655</v>
      </c>
      <c r="I175" s="39" t="s">
        <v>656</v>
      </c>
      <c r="J175" s="39">
        <v>31</v>
      </c>
      <c r="K175" s="75">
        <v>1155</v>
      </c>
      <c r="L175" s="75">
        <v>12884.286087</v>
      </c>
      <c r="M175" s="75">
        <v>42.183066361000002</v>
      </c>
      <c r="N175" s="75">
        <v>681.01087992999999</v>
      </c>
      <c r="O175" s="75">
        <v>1.3044789946999999</v>
      </c>
      <c r="P175" s="75">
        <v>96.374263873999993</v>
      </c>
      <c r="Q175" s="75">
        <v>0.20283644179999999</v>
      </c>
      <c r="R175" s="75">
        <v>6.1107829087000001</v>
      </c>
      <c r="S175" s="75">
        <v>231.17608114000001</v>
      </c>
      <c r="T175" s="75">
        <v>1.1125901037000001</v>
      </c>
      <c r="U175" s="75">
        <v>14.626865376</v>
      </c>
      <c r="V175" s="75">
        <v>140.74840513000001</v>
      </c>
      <c r="W175" s="75">
        <v>0</v>
      </c>
      <c r="X175" s="75">
        <v>45.743776511999997</v>
      </c>
      <c r="Y175" s="75">
        <v>2.11723147E-2</v>
      </c>
      <c r="Z175" s="75">
        <v>137.69140736</v>
      </c>
      <c r="AA175" s="75">
        <v>5.8902382906000001</v>
      </c>
      <c r="AB175" s="75">
        <v>0</v>
      </c>
      <c r="AC175" s="75">
        <v>0</v>
      </c>
      <c r="AD175" s="75">
        <v>7.9814889999999996E-3</v>
      </c>
      <c r="AE175" s="75">
        <v>7311.6205128000001</v>
      </c>
      <c r="AF175" s="75">
        <v>5046.1580602000004</v>
      </c>
      <c r="AG175" s="75">
        <v>944.90801276000002</v>
      </c>
      <c r="AH175" s="75">
        <v>1277.6763243</v>
      </c>
      <c r="AI175" s="75">
        <v>7.0898933272000004</v>
      </c>
      <c r="AJ175" s="75">
        <v>34.310314501999997</v>
      </c>
      <c r="AK175" s="75">
        <v>1.4779077464999999</v>
      </c>
      <c r="AL175" s="75">
        <v>145.6066003</v>
      </c>
      <c r="AM175" s="75">
        <v>61.200313639000001</v>
      </c>
      <c r="AN175" s="75">
        <v>77.705760948000005</v>
      </c>
      <c r="AO175" s="75">
        <v>0</v>
      </c>
      <c r="AP175" s="75">
        <v>6.7005257129000002</v>
      </c>
      <c r="AQ175" s="75">
        <v>0</v>
      </c>
      <c r="AR175" s="75">
        <v>0</v>
      </c>
      <c r="AS175" s="75">
        <v>0</v>
      </c>
      <c r="AT175" s="75">
        <v>56.440611683</v>
      </c>
      <c r="AU175" s="75">
        <v>1.1027594172999999</v>
      </c>
      <c r="AV175" s="75">
        <v>0</v>
      </c>
      <c r="AW175" s="75">
        <v>0</v>
      </c>
      <c r="AX175" s="75">
        <v>0</v>
      </c>
      <c r="AY175" s="75">
        <v>3.55463933E-2</v>
      </c>
      <c r="AZ175" s="75">
        <v>0</v>
      </c>
      <c r="BA175" s="75">
        <v>0</v>
      </c>
      <c r="BB175" s="75">
        <v>0</v>
      </c>
      <c r="BC175" s="75">
        <v>0</v>
      </c>
      <c r="BD175" s="75">
        <v>0</v>
      </c>
      <c r="BE175" s="75">
        <v>0.61682462999999998</v>
      </c>
      <c r="BF175" s="75">
        <v>0</v>
      </c>
      <c r="BG175" s="75">
        <v>0</v>
      </c>
      <c r="BH175" s="75">
        <v>0</v>
      </c>
      <c r="BI175" s="75">
        <v>0</v>
      </c>
      <c r="BJ175" s="75">
        <v>0</v>
      </c>
      <c r="BK175" s="75">
        <v>0</v>
      </c>
      <c r="BL175" s="75">
        <v>54.685481242000002</v>
      </c>
      <c r="BM175" s="75">
        <v>0</v>
      </c>
      <c r="BN175" s="75">
        <v>590.31361988000003</v>
      </c>
      <c r="BO175" s="75">
        <v>80.116729634999999</v>
      </c>
      <c r="BP175" s="75">
        <v>17.807473614999999</v>
      </c>
      <c r="BQ175" s="75">
        <v>278.08329474999999</v>
      </c>
      <c r="BR175" s="75">
        <v>5.1490815560999996</v>
      </c>
      <c r="BS175" s="75">
        <v>0</v>
      </c>
      <c r="BT175" s="75">
        <v>29.394290425000001</v>
      </c>
      <c r="BU175" s="75">
        <v>94.707160817000002</v>
      </c>
      <c r="BV175" s="75">
        <v>1.3084215319000001</v>
      </c>
      <c r="BW175" s="75">
        <v>1.3490126741999999</v>
      </c>
      <c r="BX175" s="75">
        <v>7.9159643246</v>
      </c>
      <c r="BY175" s="75">
        <v>0</v>
      </c>
      <c r="BZ175" s="75">
        <v>0</v>
      </c>
      <c r="CA175" s="75">
        <v>65.917023830000005</v>
      </c>
      <c r="CB175" s="75">
        <v>0</v>
      </c>
      <c r="CC175" s="75">
        <v>3.7440847027999999</v>
      </c>
      <c r="CD175" s="75">
        <v>0</v>
      </c>
      <c r="CE175" s="75">
        <v>0</v>
      </c>
      <c r="CF175" s="75">
        <v>0</v>
      </c>
      <c r="CG175" s="75">
        <v>1.5583046379000001</v>
      </c>
      <c r="CH175" s="75">
        <v>0</v>
      </c>
      <c r="CI175" s="75">
        <v>0</v>
      </c>
      <c r="CJ175" s="75">
        <v>3.2627773785</v>
      </c>
      <c r="CK175" s="75">
        <v>0</v>
      </c>
      <c r="CL175" s="75">
        <v>0</v>
      </c>
      <c r="CM175" s="75">
        <v>15.428938555</v>
      </c>
      <c r="CN175" s="75">
        <v>5.4617555362000001</v>
      </c>
      <c r="CO175" s="75">
        <v>6.8267922943999997</v>
      </c>
      <c r="CP175" s="75">
        <v>3.1403907245</v>
      </c>
      <c r="CQ175" s="75">
        <v>311.63659146999998</v>
      </c>
      <c r="CR175" s="75">
        <v>246.71036389</v>
      </c>
      <c r="CS175" s="75">
        <v>4.0137439999999996E-3</v>
      </c>
      <c r="CT175" s="75">
        <v>12.367221704</v>
      </c>
      <c r="CU175" s="75">
        <v>51.793317764999998</v>
      </c>
      <c r="CV175" s="75">
        <v>0.76167436700000002</v>
      </c>
      <c r="CW175" s="75">
        <v>3772.2283324</v>
      </c>
      <c r="CX175" s="75">
        <v>200.56832971</v>
      </c>
      <c r="CY175" s="75">
        <v>638.99061231999997</v>
      </c>
      <c r="CZ175" s="75">
        <v>760.97122141</v>
      </c>
      <c r="DA175" s="75">
        <v>544.03429875999996</v>
      </c>
      <c r="DB175" s="75">
        <v>63.994820333</v>
      </c>
      <c r="DC175" s="75">
        <v>586.16443174999995</v>
      </c>
      <c r="DD175" s="75">
        <v>470.12472658000002</v>
      </c>
      <c r="DE175" s="75">
        <v>329.22390244000002</v>
      </c>
      <c r="DF175" s="75">
        <v>76.837592380000004</v>
      </c>
      <c r="DG175" s="75">
        <v>69.910535241000005</v>
      </c>
      <c r="DH175" s="75">
        <v>31.407861431000001</v>
      </c>
      <c r="DI175" s="75">
        <v>660.53993807999996</v>
      </c>
      <c r="DJ175" s="75">
        <v>76.424733564999997</v>
      </c>
      <c r="DK175" s="75">
        <v>584.11520451000001</v>
      </c>
    </row>
    <row r="176" spans="8:115" x14ac:dyDescent="0.3">
      <c r="H176" s="28" t="s">
        <v>657</v>
      </c>
      <c r="I176" s="37" t="s">
        <v>658</v>
      </c>
      <c r="J176" s="37" t="s">
        <v>436</v>
      </c>
      <c r="K176" s="72">
        <v>873</v>
      </c>
      <c r="L176" s="72">
        <v>213.66768592</v>
      </c>
      <c r="M176" s="72" t="s">
        <v>436</v>
      </c>
      <c r="N176" s="72">
        <v>5.3007837645000002</v>
      </c>
      <c r="O176" s="72">
        <v>0</v>
      </c>
      <c r="P176" s="72">
        <v>0.15119682170000001</v>
      </c>
      <c r="Q176" s="72">
        <v>0</v>
      </c>
      <c r="R176" s="72">
        <v>0</v>
      </c>
      <c r="S176" s="72">
        <v>3.9447316664000001</v>
      </c>
      <c r="T176" s="72">
        <v>0</v>
      </c>
      <c r="U176" s="72">
        <v>0</v>
      </c>
      <c r="V176" s="72">
        <v>0.92097232559999997</v>
      </c>
      <c r="W176" s="72">
        <v>0</v>
      </c>
      <c r="X176" s="72">
        <v>9.3528703999999994E-3</v>
      </c>
      <c r="Y176" s="72">
        <v>9.05414E-5</v>
      </c>
      <c r="Z176" s="72">
        <v>0.25969094710000001</v>
      </c>
      <c r="AA176" s="72">
        <v>1.4748592E-2</v>
      </c>
      <c r="AB176" s="72">
        <v>0</v>
      </c>
      <c r="AC176" s="72">
        <v>0</v>
      </c>
      <c r="AD176" s="72">
        <v>0</v>
      </c>
      <c r="AE176" s="72">
        <v>72.127575132000004</v>
      </c>
      <c r="AF176" s="72">
        <v>33.650165991999998</v>
      </c>
      <c r="AG176" s="72">
        <v>23.937397073</v>
      </c>
      <c r="AH176" s="72">
        <v>14.026772079000001</v>
      </c>
      <c r="AI176" s="72">
        <v>5.089461E-2</v>
      </c>
      <c r="AJ176" s="72">
        <v>0.42215937819999999</v>
      </c>
      <c r="AK176" s="72">
        <v>4.0185999799999997E-2</v>
      </c>
      <c r="AL176" s="72">
        <v>0.53342022020000002</v>
      </c>
      <c r="AM176" s="72">
        <v>0.17587943419999999</v>
      </c>
      <c r="AN176" s="72">
        <v>0</v>
      </c>
      <c r="AO176" s="72">
        <v>0</v>
      </c>
      <c r="AP176" s="72">
        <v>0.357540786</v>
      </c>
      <c r="AQ176" s="72">
        <v>0</v>
      </c>
      <c r="AR176" s="72">
        <v>0</v>
      </c>
      <c r="AS176" s="72">
        <v>0</v>
      </c>
      <c r="AT176" s="72">
        <v>9.2155960471</v>
      </c>
      <c r="AU176" s="72">
        <v>0.30349900610000002</v>
      </c>
      <c r="AV176" s="72">
        <v>0</v>
      </c>
      <c r="AW176" s="72">
        <v>0</v>
      </c>
      <c r="AX176" s="72">
        <v>0</v>
      </c>
      <c r="AY176" s="72">
        <v>0.65166596389999998</v>
      </c>
      <c r="AZ176" s="72">
        <v>3.1823088399999998E-2</v>
      </c>
      <c r="BA176" s="72">
        <v>0</v>
      </c>
      <c r="BB176" s="72">
        <v>0</v>
      </c>
      <c r="BC176" s="72">
        <v>0</v>
      </c>
      <c r="BD176" s="72">
        <v>0</v>
      </c>
      <c r="BE176" s="72">
        <v>0</v>
      </c>
      <c r="BF176" s="72">
        <v>0</v>
      </c>
      <c r="BG176" s="72">
        <v>0</v>
      </c>
      <c r="BH176" s="72">
        <v>0</v>
      </c>
      <c r="BI176" s="72">
        <v>0.94490165230000001</v>
      </c>
      <c r="BJ176" s="72">
        <v>2.6311316798000002</v>
      </c>
      <c r="BK176" s="72">
        <v>0.1230511712</v>
      </c>
      <c r="BL176" s="72">
        <v>4.2582009360999997</v>
      </c>
      <c r="BM176" s="72">
        <v>0.2713225494</v>
      </c>
      <c r="BN176" s="72">
        <v>52.377944403000001</v>
      </c>
      <c r="BO176" s="72">
        <v>6.1324016792</v>
      </c>
      <c r="BP176" s="72">
        <v>3.8952562529999999</v>
      </c>
      <c r="BQ176" s="72">
        <v>15.673044384000001</v>
      </c>
      <c r="BR176" s="72">
        <v>3.0576835211</v>
      </c>
      <c r="BS176" s="72">
        <v>0</v>
      </c>
      <c r="BT176" s="72">
        <v>2.19153975</v>
      </c>
      <c r="BU176" s="72">
        <v>3.5869329931</v>
      </c>
      <c r="BV176" s="72">
        <v>2.7864555228999999</v>
      </c>
      <c r="BW176" s="72">
        <v>0.72941081799999996</v>
      </c>
      <c r="BX176" s="72">
        <v>2.9083027393999998</v>
      </c>
      <c r="BY176" s="72">
        <v>0</v>
      </c>
      <c r="BZ176" s="72">
        <v>0.50770559609999999</v>
      </c>
      <c r="CA176" s="72">
        <v>1.0384910113000001</v>
      </c>
      <c r="CB176" s="72">
        <v>0</v>
      </c>
      <c r="CC176" s="72">
        <v>9.87456159E-2</v>
      </c>
      <c r="CD176" s="72">
        <v>0</v>
      </c>
      <c r="CE176" s="72">
        <v>0.26877323869999997</v>
      </c>
      <c r="CF176" s="72">
        <v>0</v>
      </c>
      <c r="CG176" s="72">
        <v>7.1095016937000004</v>
      </c>
      <c r="CH176" s="72">
        <v>0</v>
      </c>
      <c r="CI176" s="72">
        <v>0</v>
      </c>
      <c r="CJ176" s="72">
        <v>2.3936995865999999</v>
      </c>
      <c r="CK176" s="72">
        <v>0</v>
      </c>
      <c r="CL176" s="72">
        <v>0</v>
      </c>
      <c r="CM176" s="72">
        <v>0.17835855380000001</v>
      </c>
      <c r="CN176" s="72">
        <v>1.4963788E-2</v>
      </c>
      <c r="CO176" s="72">
        <v>8.1006987899999994E-2</v>
      </c>
      <c r="CP176" s="72">
        <v>8.23877779E-2</v>
      </c>
      <c r="CQ176" s="72">
        <v>4.2409719388999996</v>
      </c>
      <c r="CR176" s="72">
        <v>3.2980112191000002</v>
      </c>
      <c r="CS176" s="72">
        <v>8.6073725999999997E-6</v>
      </c>
      <c r="CT176" s="72">
        <v>0.3027868628</v>
      </c>
      <c r="CU176" s="72">
        <v>0.63565575429999999</v>
      </c>
      <c r="CV176" s="72">
        <v>4.5094953000000002E-3</v>
      </c>
      <c r="CW176" s="72">
        <v>69.693035860999998</v>
      </c>
      <c r="CX176" s="72">
        <v>1.2002594338000001</v>
      </c>
      <c r="CY176" s="72">
        <v>9.1470448397999995</v>
      </c>
      <c r="CZ176" s="72">
        <v>11.096571837999999</v>
      </c>
      <c r="DA176" s="72">
        <v>10.918389136</v>
      </c>
      <c r="DB176" s="72">
        <v>5.7982220529999999</v>
      </c>
      <c r="DC176" s="72">
        <v>14.933898020999999</v>
      </c>
      <c r="DD176" s="72">
        <v>7.0440261968</v>
      </c>
      <c r="DE176" s="72">
        <v>3.8997598794999999</v>
      </c>
      <c r="DF176" s="72">
        <v>3.7917194632000002</v>
      </c>
      <c r="DG176" s="72">
        <v>1.5794096186</v>
      </c>
      <c r="DH176" s="72">
        <v>0.28373538079999999</v>
      </c>
      <c r="DI176" s="72">
        <v>16.143600207999999</v>
      </c>
      <c r="DJ176" s="72">
        <v>2.9737234631999998</v>
      </c>
      <c r="DK176" s="72">
        <v>13.169876745</v>
      </c>
    </row>
    <row r="177" spans="8:115" x14ac:dyDescent="0.3">
      <c r="H177" s="27" t="s">
        <v>659</v>
      </c>
      <c r="I177" s="39" t="s">
        <v>660</v>
      </c>
      <c r="J177" s="39">
        <v>411</v>
      </c>
      <c r="K177" s="75">
        <v>1062</v>
      </c>
      <c r="L177" s="75">
        <v>3330.7524143000001</v>
      </c>
      <c r="M177" s="75">
        <v>11.037280142</v>
      </c>
      <c r="N177" s="75">
        <v>209.18517258</v>
      </c>
      <c r="O177" s="75">
        <v>0.3821174349</v>
      </c>
      <c r="P177" s="75">
        <v>46.423216142999998</v>
      </c>
      <c r="Q177" s="75">
        <v>4.1207870000000001E-2</v>
      </c>
      <c r="R177" s="75">
        <v>3.97039291E-2</v>
      </c>
      <c r="S177" s="75">
        <v>48.709508784000001</v>
      </c>
      <c r="T177" s="75">
        <v>8.0455045899999994E-2</v>
      </c>
      <c r="U177" s="75">
        <v>1.5695731341000001</v>
      </c>
      <c r="V177" s="75">
        <v>32.656158795000003</v>
      </c>
      <c r="W177" s="75">
        <v>0</v>
      </c>
      <c r="X177" s="75">
        <v>30.937325177000002</v>
      </c>
      <c r="Y177" s="75">
        <v>1.10289949E-2</v>
      </c>
      <c r="Z177" s="75">
        <v>41.207287336999997</v>
      </c>
      <c r="AA177" s="75">
        <v>7.1275899351999996</v>
      </c>
      <c r="AB177" s="75">
        <v>0</v>
      </c>
      <c r="AC177" s="75">
        <v>0</v>
      </c>
      <c r="AD177" s="75">
        <v>0</v>
      </c>
      <c r="AE177" s="75">
        <v>1620.1181621000001</v>
      </c>
      <c r="AF177" s="75">
        <v>944.01705646000005</v>
      </c>
      <c r="AG177" s="75">
        <v>282.81005808999998</v>
      </c>
      <c r="AH177" s="75">
        <v>343.76842276000002</v>
      </c>
      <c r="AI177" s="75">
        <v>13.397456975000001</v>
      </c>
      <c r="AJ177" s="75">
        <v>26.964259473999999</v>
      </c>
      <c r="AK177" s="75">
        <v>9.1609083833000007</v>
      </c>
      <c r="AL177" s="75">
        <v>51.016062925</v>
      </c>
      <c r="AM177" s="75">
        <v>40.674621721000001</v>
      </c>
      <c r="AN177" s="75">
        <v>6.2495499672000001</v>
      </c>
      <c r="AO177" s="75">
        <v>0</v>
      </c>
      <c r="AP177" s="75">
        <v>4.0918912368999996</v>
      </c>
      <c r="AQ177" s="75">
        <v>0</v>
      </c>
      <c r="AR177" s="75">
        <v>0</v>
      </c>
      <c r="AS177" s="75">
        <v>0</v>
      </c>
      <c r="AT177" s="75">
        <v>27.996796268000001</v>
      </c>
      <c r="AU177" s="75">
        <v>0.58024815210000003</v>
      </c>
      <c r="AV177" s="75">
        <v>0</v>
      </c>
      <c r="AW177" s="75">
        <v>0</v>
      </c>
      <c r="AX177" s="75">
        <v>0.11142256959999999</v>
      </c>
      <c r="AY177" s="75">
        <v>4.7457639507999998</v>
      </c>
      <c r="AZ177" s="75">
        <v>0</v>
      </c>
      <c r="BA177" s="75">
        <v>0</v>
      </c>
      <c r="BB177" s="75">
        <v>0</v>
      </c>
      <c r="BC177" s="75">
        <v>0</v>
      </c>
      <c r="BD177" s="75">
        <v>0</v>
      </c>
      <c r="BE177" s="75">
        <v>0</v>
      </c>
      <c r="BF177" s="75">
        <v>0</v>
      </c>
      <c r="BG177" s="75">
        <v>0</v>
      </c>
      <c r="BH177" s="75">
        <v>0</v>
      </c>
      <c r="BI177" s="75">
        <v>3.9419913299999998E-2</v>
      </c>
      <c r="BJ177" s="75">
        <v>0.32672877049999999</v>
      </c>
      <c r="BK177" s="75">
        <v>0.69921268530000003</v>
      </c>
      <c r="BL177" s="75">
        <v>21.442200836000001</v>
      </c>
      <c r="BM177" s="75">
        <v>5.1799391100000002E-2</v>
      </c>
      <c r="BN177" s="75">
        <v>227.41933888</v>
      </c>
      <c r="BO177" s="75">
        <v>43.306605912000002</v>
      </c>
      <c r="BP177" s="75">
        <v>7.5502196241000004</v>
      </c>
      <c r="BQ177" s="75">
        <v>108.57936771</v>
      </c>
      <c r="BR177" s="75">
        <v>2.4064471887000001</v>
      </c>
      <c r="BS177" s="75">
        <v>0</v>
      </c>
      <c r="BT177" s="75">
        <v>17.894403413999999</v>
      </c>
      <c r="BU177" s="75">
        <v>15.322296745999999</v>
      </c>
      <c r="BV177" s="75">
        <v>5.5530697090999999</v>
      </c>
      <c r="BW177" s="75">
        <v>0</v>
      </c>
      <c r="BX177" s="75">
        <v>4.8479982391999998</v>
      </c>
      <c r="BY177" s="75">
        <v>0</v>
      </c>
      <c r="BZ177" s="75">
        <v>0.38439317839999998</v>
      </c>
      <c r="CA177" s="75">
        <v>15.61897817</v>
      </c>
      <c r="CB177" s="75">
        <v>0</v>
      </c>
      <c r="CC177" s="75">
        <v>1.8551773922999999</v>
      </c>
      <c r="CD177" s="75">
        <v>0</v>
      </c>
      <c r="CE177" s="75">
        <v>0</v>
      </c>
      <c r="CF177" s="75">
        <v>0</v>
      </c>
      <c r="CG177" s="75">
        <v>1.6695935872000001</v>
      </c>
      <c r="CH177" s="75">
        <v>0</v>
      </c>
      <c r="CI177" s="75">
        <v>0</v>
      </c>
      <c r="CJ177" s="75">
        <v>1.3580395861000001</v>
      </c>
      <c r="CK177" s="75">
        <v>0</v>
      </c>
      <c r="CL177" s="75">
        <v>1.072748418</v>
      </c>
      <c r="CM177" s="75">
        <v>3.8766480350000001</v>
      </c>
      <c r="CN177" s="75">
        <v>2.8016162818999999</v>
      </c>
      <c r="CO177" s="75">
        <v>1.0254139008000001</v>
      </c>
      <c r="CP177" s="75">
        <v>4.9617852300000001E-2</v>
      </c>
      <c r="CQ177" s="75">
        <v>90.855873415000005</v>
      </c>
      <c r="CR177" s="75">
        <v>72.625475585000004</v>
      </c>
      <c r="CS177" s="75">
        <v>3.4958310000000002E-4</v>
      </c>
      <c r="CT177" s="75">
        <v>2.2942940346</v>
      </c>
      <c r="CU177" s="75">
        <v>15.746628551000001</v>
      </c>
      <c r="CV177" s="75">
        <v>0.18912566049999999</v>
      </c>
      <c r="CW177" s="75">
        <v>1100.2843601</v>
      </c>
      <c r="CX177" s="75">
        <v>55.846233583</v>
      </c>
      <c r="CY177" s="75">
        <v>169.17567391</v>
      </c>
      <c r="CZ177" s="75">
        <v>199.33442653</v>
      </c>
      <c r="DA177" s="75">
        <v>165.40064384999999</v>
      </c>
      <c r="DB177" s="75">
        <v>101.08304982</v>
      </c>
      <c r="DC177" s="75">
        <v>152.94472593</v>
      </c>
      <c r="DD177" s="75">
        <v>123.32864619</v>
      </c>
      <c r="DE177" s="75">
        <v>89.701802240999996</v>
      </c>
      <c r="DF177" s="75">
        <v>22.549133949000002</v>
      </c>
      <c r="DG177" s="75">
        <v>19.015706455</v>
      </c>
      <c r="DH177" s="75">
        <v>1.9043176157999999</v>
      </c>
      <c r="DI177" s="75">
        <v>177.29556561000001</v>
      </c>
      <c r="DJ177" s="75">
        <v>20.926654696</v>
      </c>
      <c r="DK177" s="75">
        <v>156.36891091999999</v>
      </c>
    </row>
    <row r="178" spans="8:115" x14ac:dyDescent="0.3">
      <c r="H178" s="28" t="s">
        <v>661</v>
      </c>
      <c r="I178" s="37" t="s">
        <v>662</v>
      </c>
      <c r="J178" s="37">
        <v>46</v>
      </c>
      <c r="K178" s="72">
        <v>569</v>
      </c>
      <c r="L178" s="72">
        <v>8694.3512847000002</v>
      </c>
      <c r="M178" s="72">
        <v>23.039927405</v>
      </c>
      <c r="N178" s="72">
        <v>587.39117188</v>
      </c>
      <c r="O178" s="72">
        <v>0.4061886502</v>
      </c>
      <c r="P178" s="72">
        <v>68.886908372999997</v>
      </c>
      <c r="Q178" s="72">
        <v>0.35112989049999999</v>
      </c>
      <c r="R178" s="72">
        <v>0.1204078631</v>
      </c>
      <c r="S178" s="72">
        <v>171.65131774</v>
      </c>
      <c r="T178" s="72">
        <v>25.483443961999999</v>
      </c>
      <c r="U178" s="72">
        <v>29.223110518999999</v>
      </c>
      <c r="V178" s="72">
        <v>30.236996832999999</v>
      </c>
      <c r="W178" s="72">
        <v>0</v>
      </c>
      <c r="X178" s="72">
        <v>13.168148864999999</v>
      </c>
      <c r="Y178" s="72">
        <v>2.5650929999999997E-4</v>
      </c>
      <c r="Z178" s="72">
        <v>158.05503074999999</v>
      </c>
      <c r="AA178" s="72">
        <v>14.363378213000001</v>
      </c>
      <c r="AB178" s="72">
        <v>66.672747111000007</v>
      </c>
      <c r="AC178" s="72">
        <v>8.0020918187000003</v>
      </c>
      <c r="AD178" s="72">
        <v>0.77001478280000002</v>
      </c>
      <c r="AE178" s="72">
        <v>5040.4427689000004</v>
      </c>
      <c r="AF178" s="72">
        <v>3875.3607096000001</v>
      </c>
      <c r="AG178" s="72">
        <v>479.86846596999999</v>
      </c>
      <c r="AH178" s="72">
        <v>662.85821633</v>
      </c>
      <c r="AI178" s="72">
        <v>2.4582607872</v>
      </c>
      <c r="AJ178" s="72">
        <v>18.936206095999999</v>
      </c>
      <c r="AK178" s="72">
        <v>0.96091013810000003</v>
      </c>
      <c r="AL178" s="72">
        <v>168.21142153</v>
      </c>
      <c r="AM178" s="72">
        <v>81.140000122999993</v>
      </c>
      <c r="AN178" s="72">
        <v>70.076905917000005</v>
      </c>
      <c r="AO178" s="72">
        <v>0</v>
      </c>
      <c r="AP178" s="72">
        <v>5.0765941926</v>
      </c>
      <c r="AQ178" s="72">
        <v>6.3796272146000002</v>
      </c>
      <c r="AR178" s="72">
        <v>5.5382940835000003</v>
      </c>
      <c r="AS178" s="72">
        <v>0</v>
      </c>
      <c r="AT178" s="72">
        <v>13.8474074</v>
      </c>
      <c r="AU178" s="72">
        <v>0.92442363819999995</v>
      </c>
      <c r="AV178" s="72">
        <v>0</v>
      </c>
      <c r="AW178" s="72">
        <v>0</v>
      </c>
      <c r="AX178" s="72">
        <v>0</v>
      </c>
      <c r="AY178" s="72">
        <v>1.7719962970000001</v>
      </c>
      <c r="AZ178" s="72">
        <v>0</v>
      </c>
      <c r="BA178" s="72">
        <v>0</v>
      </c>
      <c r="BB178" s="72">
        <v>0</v>
      </c>
      <c r="BC178" s="72">
        <v>0</v>
      </c>
      <c r="BD178" s="72">
        <v>0</v>
      </c>
      <c r="BE178" s="72">
        <v>0</v>
      </c>
      <c r="BF178" s="72">
        <v>0</v>
      </c>
      <c r="BG178" s="72">
        <v>0</v>
      </c>
      <c r="BH178" s="72">
        <v>0</v>
      </c>
      <c r="BI178" s="72">
        <v>0</v>
      </c>
      <c r="BJ178" s="72">
        <v>0</v>
      </c>
      <c r="BK178" s="72">
        <v>0.86473172899999995</v>
      </c>
      <c r="BL178" s="72">
        <v>10.286255735999999</v>
      </c>
      <c r="BM178" s="72">
        <v>0</v>
      </c>
      <c r="BN178" s="72">
        <v>442.63851063999999</v>
      </c>
      <c r="BO178" s="72">
        <v>59.400811720999997</v>
      </c>
      <c r="BP178" s="72">
        <v>35.297457037999997</v>
      </c>
      <c r="BQ178" s="72">
        <v>146.69735066000001</v>
      </c>
      <c r="BR178" s="72">
        <v>22.174563339999999</v>
      </c>
      <c r="BS178" s="72">
        <v>0</v>
      </c>
      <c r="BT178" s="72">
        <v>17.503124119999999</v>
      </c>
      <c r="BU178" s="72">
        <v>39.504947029</v>
      </c>
      <c r="BV178" s="72">
        <v>22.594489488000001</v>
      </c>
      <c r="BW178" s="72">
        <v>1.9627426765</v>
      </c>
      <c r="BX178" s="72">
        <v>18.280905059999998</v>
      </c>
      <c r="BY178" s="72">
        <v>0</v>
      </c>
      <c r="BZ178" s="72">
        <v>3.2597580351</v>
      </c>
      <c r="CA178" s="72">
        <v>31.347097597000001</v>
      </c>
      <c r="CB178" s="72">
        <v>35.381727959000003</v>
      </c>
      <c r="CC178" s="72">
        <v>3.0390091063</v>
      </c>
      <c r="CD178" s="72">
        <v>0</v>
      </c>
      <c r="CE178" s="72">
        <v>0</v>
      </c>
      <c r="CF178" s="72">
        <v>0</v>
      </c>
      <c r="CG178" s="72">
        <v>0</v>
      </c>
      <c r="CH178" s="72">
        <v>0</v>
      </c>
      <c r="CI178" s="72">
        <v>0</v>
      </c>
      <c r="CJ178" s="72">
        <v>4.0732743820000001</v>
      </c>
      <c r="CK178" s="72">
        <v>0</v>
      </c>
      <c r="CL178" s="72">
        <v>2.1212524249000002</v>
      </c>
      <c r="CM178" s="72">
        <v>28.028525877</v>
      </c>
      <c r="CN178" s="72">
        <v>3.6949719127999998</v>
      </c>
      <c r="CO178" s="72">
        <v>24.333553965</v>
      </c>
      <c r="CP178" s="72">
        <v>0</v>
      </c>
      <c r="CQ178" s="72">
        <v>84.983703437000003</v>
      </c>
      <c r="CR178" s="72">
        <v>54.522826690999999</v>
      </c>
      <c r="CS178" s="72">
        <v>0.2097756328</v>
      </c>
      <c r="CT178" s="72">
        <v>11.555603431</v>
      </c>
      <c r="CU178" s="72">
        <v>17.680226417</v>
      </c>
      <c r="CV178" s="72">
        <v>1.0152712653</v>
      </c>
      <c r="CW178" s="72">
        <v>2328.8077750000002</v>
      </c>
      <c r="CX178" s="72">
        <v>114.78160677</v>
      </c>
      <c r="CY178" s="72">
        <v>396.47933513999999</v>
      </c>
      <c r="CZ178" s="72">
        <v>399.84398414999998</v>
      </c>
      <c r="DA178" s="72">
        <v>336.89270355999997</v>
      </c>
      <c r="DB178" s="72">
        <v>35.462165003000003</v>
      </c>
      <c r="DC178" s="72">
        <v>496.88799828999998</v>
      </c>
      <c r="DD178" s="72">
        <v>288.16526166</v>
      </c>
      <c r="DE178" s="72">
        <v>153.21086249000001</v>
      </c>
      <c r="DF178" s="72">
        <v>37.120057549999999</v>
      </c>
      <c r="DG178" s="72">
        <v>61.336404291000001</v>
      </c>
      <c r="DH178" s="72">
        <v>8.6273961111999995</v>
      </c>
      <c r="DI178" s="72">
        <v>610.18348330000003</v>
      </c>
      <c r="DJ178" s="72">
        <v>107.43851643000001</v>
      </c>
      <c r="DK178" s="72">
        <v>502.74496686999998</v>
      </c>
    </row>
    <row r="179" spans="8:115" x14ac:dyDescent="0.3">
      <c r="H179" s="27" t="s">
        <v>663</v>
      </c>
      <c r="I179" s="39" t="s">
        <v>664</v>
      </c>
      <c r="J179" s="39">
        <v>32</v>
      </c>
      <c r="K179" s="75">
        <v>1604</v>
      </c>
      <c r="L179" s="75">
        <v>15506.766584999999</v>
      </c>
      <c r="M179" s="75">
        <v>39.777456647000001</v>
      </c>
      <c r="N179" s="75">
        <v>1289.6622818999999</v>
      </c>
      <c r="O179" s="75">
        <v>216.62065200999999</v>
      </c>
      <c r="P179" s="75">
        <v>139.58468554000001</v>
      </c>
      <c r="Q179" s="75">
        <v>0.26790612479999998</v>
      </c>
      <c r="R179" s="75">
        <v>8.2416250199999999E-2</v>
      </c>
      <c r="S179" s="75">
        <v>420.04773313999999</v>
      </c>
      <c r="T179" s="75">
        <v>80.149501263999994</v>
      </c>
      <c r="U179" s="75">
        <v>18.546267209</v>
      </c>
      <c r="V179" s="75">
        <v>138.82395940999999</v>
      </c>
      <c r="W179" s="75">
        <v>0</v>
      </c>
      <c r="X179" s="75">
        <v>50.487228383000001</v>
      </c>
      <c r="Y179" s="75">
        <v>1.6609565000000001E-3</v>
      </c>
      <c r="Z179" s="75">
        <v>212.83769321</v>
      </c>
      <c r="AA179" s="75">
        <v>12.211468816</v>
      </c>
      <c r="AB179" s="75">
        <v>0</v>
      </c>
      <c r="AC179" s="75">
        <v>0</v>
      </c>
      <c r="AD179" s="75">
        <v>1.1095699E-3</v>
      </c>
      <c r="AE179" s="75">
        <v>9331.6210969999993</v>
      </c>
      <c r="AF179" s="75">
        <v>7637.4457817000002</v>
      </c>
      <c r="AG179" s="75">
        <v>837.07241554999996</v>
      </c>
      <c r="AH179" s="75">
        <v>814.32608804999995</v>
      </c>
      <c r="AI179" s="75">
        <v>3.7058480658000001</v>
      </c>
      <c r="AJ179" s="75">
        <v>35.650250204000002</v>
      </c>
      <c r="AK179" s="75">
        <v>3.4207134554</v>
      </c>
      <c r="AL179" s="75">
        <v>107.85464096</v>
      </c>
      <c r="AM179" s="75">
        <v>41.087425519999996</v>
      </c>
      <c r="AN179" s="75">
        <v>66.431808697999998</v>
      </c>
      <c r="AO179" s="75">
        <v>0</v>
      </c>
      <c r="AP179" s="75">
        <v>0.33540674259999997</v>
      </c>
      <c r="AQ179" s="75">
        <v>0</v>
      </c>
      <c r="AR179" s="75">
        <v>0</v>
      </c>
      <c r="AS179" s="75">
        <v>0</v>
      </c>
      <c r="AT179" s="75">
        <v>25.819945279999999</v>
      </c>
      <c r="AU179" s="75">
        <v>3.8076710588</v>
      </c>
      <c r="AV179" s="75">
        <v>0</v>
      </c>
      <c r="AW179" s="75">
        <v>0</v>
      </c>
      <c r="AX179" s="75">
        <v>0</v>
      </c>
      <c r="AY179" s="75">
        <v>0</v>
      </c>
      <c r="AZ179" s="75">
        <v>0</v>
      </c>
      <c r="BA179" s="75">
        <v>0</v>
      </c>
      <c r="BB179" s="75">
        <v>0</v>
      </c>
      <c r="BC179" s="75">
        <v>0</v>
      </c>
      <c r="BD179" s="75">
        <v>0</v>
      </c>
      <c r="BE179" s="75">
        <v>0</v>
      </c>
      <c r="BF179" s="75">
        <v>0</v>
      </c>
      <c r="BG179" s="75">
        <v>0</v>
      </c>
      <c r="BH179" s="75">
        <v>0.79287048339999999</v>
      </c>
      <c r="BI179" s="75">
        <v>9.3898752000000002E-2</v>
      </c>
      <c r="BJ179" s="75">
        <v>0</v>
      </c>
      <c r="BK179" s="75">
        <v>0.65098651669999996</v>
      </c>
      <c r="BL179" s="75">
        <v>20.474518468999999</v>
      </c>
      <c r="BM179" s="75">
        <v>0</v>
      </c>
      <c r="BN179" s="75">
        <v>676.31085657000006</v>
      </c>
      <c r="BO179" s="75">
        <v>109.55977381</v>
      </c>
      <c r="BP179" s="75">
        <v>11.541559209000001</v>
      </c>
      <c r="BQ179" s="75">
        <v>278.65532065000002</v>
      </c>
      <c r="BR179" s="75">
        <v>44.730732947</v>
      </c>
      <c r="BS179" s="75">
        <v>0</v>
      </c>
      <c r="BT179" s="75">
        <v>20.428694279999998</v>
      </c>
      <c r="BU179" s="75">
        <v>77.340445536000004</v>
      </c>
      <c r="BV179" s="75">
        <v>4.0617645897000001</v>
      </c>
      <c r="BW179" s="75">
        <v>1.3916256864000001</v>
      </c>
      <c r="BX179" s="75">
        <v>29.285765757</v>
      </c>
      <c r="BY179" s="75">
        <v>0</v>
      </c>
      <c r="BZ179" s="75">
        <v>0.15231833149999999</v>
      </c>
      <c r="CA179" s="75">
        <v>58.629301452999997</v>
      </c>
      <c r="CB179" s="75">
        <v>14.17699195</v>
      </c>
      <c r="CC179" s="75">
        <v>5.2969154281000002</v>
      </c>
      <c r="CD179" s="75">
        <v>0</v>
      </c>
      <c r="CE179" s="75">
        <v>0.8253392906</v>
      </c>
      <c r="CF179" s="75">
        <v>0</v>
      </c>
      <c r="CG179" s="75">
        <v>17.516811854</v>
      </c>
      <c r="CH179" s="75">
        <v>0</v>
      </c>
      <c r="CI179" s="75">
        <v>0</v>
      </c>
      <c r="CJ179" s="75">
        <v>1.6231423941000001</v>
      </c>
      <c r="CK179" s="75">
        <v>0</v>
      </c>
      <c r="CL179" s="75">
        <v>1.0943534100000001</v>
      </c>
      <c r="CM179" s="75">
        <v>22.794164419000001</v>
      </c>
      <c r="CN179" s="75">
        <v>14.413346293</v>
      </c>
      <c r="CO179" s="75">
        <v>3.3453690942000001</v>
      </c>
      <c r="CP179" s="75">
        <v>5.0354490316999998</v>
      </c>
      <c r="CQ179" s="75">
        <v>211.52591231</v>
      </c>
      <c r="CR179" s="75">
        <v>148.46432569000001</v>
      </c>
      <c r="CS179" s="75">
        <v>2.4964510999999998E-3</v>
      </c>
      <c r="CT179" s="75">
        <v>25.956525537000001</v>
      </c>
      <c r="CU179" s="75">
        <v>36.400101653</v>
      </c>
      <c r="CV179" s="75">
        <v>0.70246297150000003</v>
      </c>
      <c r="CW179" s="75">
        <v>3841.1776860999998</v>
      </c>
      <c r="CX179" s="75">
        <v>182.84863969</v>
      </c>
      <c r="CY179" s="75">
        <v>699.85856970999998</v>
      </c>
      <c r="CZ179" s="75">
        <v>860.82825362000005</v>
      </c>
      <c r="DA179" s="75">
        <v>541.99101657000006</v>
      </c>
      <c r="DB179" s="75">
        <v>55.252285303999997</v>
      </c>
      <c r="DC179" s="75">
        <v>670.65472394999995</v>
      </c>
      <c r="DD179" s="75">
        <v>451.05975374000002</v>
      </c>
      <c r="DE179" s="75">
        <v>249.32793003</v>
      </c>
      <c r="DF179" s="75">
        <v>66.081546375000002</v>
      </c>
      <c r="DG179" s="75">
        <v>41.956985123999999</v>
      </c>
      <c r="DH179" s="75">
        <v>21.317981959000001</v>
      </c>
      <c r="DI179" s="75">
        <v>673.76984654</v>
      </c>
      <c r="DJ179" s="75">
        <v>101.54835634</v>
      </c>
      <c r="DK179" s="75">
        <v>572.22149019999995</v>
      </c>
    </row>
    <row r="180" spans="8:115" x14ac:dyDescent="0.3">
      <c r="H180" s="28" t="s">
        <v>665</v>
      </c>
      <c r="I180" s="37" t="s">
        <v>666</v>
      </c>
      <c r="J180" s="37" t="s">
        <v>436</v>
      </c>
      <c r="K180" s="72">
        <v>1162</v>
      </c>
      <c r="L180" s="72">
        <v>142.73914348</v>
      </c>
      <c r="M180" s="72" t="s">
        <v>436</v>
      </c>
      <c r="N180" s="72">
        <v>6.3164515402000001</v>
      </c>
      <c r="O180" s="72">
        <v>0</v>
      </c>
      <c r="P180" s="72">
        <v>0.241647687</v>
      </c>
      <c r="Q180" s="72">
        <v>0</v>
      </c>
      <c r="R180" s="72">
        <v>0</v>
      </c>
      <c r="S180" s="72">
        <v>4.2356258108000002</v>
      </c>
      <c r="T180" s="72">
        <v>5.9688537000000003E-3</v>
      </c>
      <c r="U180" s="72">
        <v>0</v>
      </c>
      <c r="V180" s="72">
        <v>1.2020292073000001</v>
      </c>
      <c r="W180" s="72">
        <v>0</v>
      </c>
      <c r="X180" s="72">
        <v>0.23702125809999999</v>
      </c>
      <c r="Y180" s="72">
        <v>1.2726409999999999E-4</v>
      </c>
      <c r="Z180" s="72">
        <v>0.38622392849999998</v>
      </c>
      <c r="AA180" s="72">
        <v>7.5311822E-3</v>
      </c>
      <c r="AB180" s="72">
        <v>0</v>
      </c>
      <c r="AC180" s="72">
        <v>0</v>
      </c>
      <c r="AD180" s="72">
        <v>2.763485E-4</v>
      </c>
      <c r="AE180" s="72">
        <v>48.095593483000002</v>
      </c>
      <c r="AF180" s="72">
        <v>21.670015481</v>
      </c>
      <c r="AG180" s="72">
        <v>12.742094918999999</v>
      </c>
      <c r="AH180" s="72">
        <v>12.997481814</v>
      </c>
      <c r="AI180" s="72">
        <v>3.2603012100000002E-2</v>
      </c>
      <c r="AJ180" s="72">
        <v>0.57582139330000004</v>
      </c>
      <c r="AK180" s="72">
        <v>7.7576863999999995E-2</v>
      </c>
      <c r="AL180" s="72">
        <v>6.8768978692999996</v>
      </c>
      <c r="AM180" s="72">
        <v>2.7224778473</v>
      </c>
      <c r="AN180" s="72">
        <v>0</v>
      </c>
      <c r="AO180" s="72">
        <v>0</v>
      </c>
      <c r="AP180" s="72">
        <v>4.154420022</v>
      </c>
      <c r="AQ180" s="72">
        <v>0</v>
      </c>
      <c r="AR180" s="72">
        <v>0</v>
      </c>
      <c r="AS180" s="72">
        <v>0</v>
      </c>
      <c r="AT180" s="72">
        <v>2.4192846490000002</v>
      </c>
      <c r="AU180" s="72">
        <v>0.1205128704</v>
      </c>
      <c r="AV180" s="72">
        <v>0</v>
      </c>
      <c r="AW180" s="72">
        <v>0</v>
      </c>
      <c r="AX180" s="72">
        <v>4.6533197999999998E-2</v>
      </c>
      <c r="AY180" s="72">
        <v>0</v>
      </c>
      <c r="AZ180" s="72">
        <v>0</v>
      </c>
      <c r="BA180" s="72">
        <v>0</v>
      </c>
      <c r="BB180" s="72">
        <v>0</v>
      </c>
      <c r="BC180" s="72">
        <v>0</v>
      </c>
      <c r="BD180" s="72">
        <v>0</v>
      </c>
      <c r="BE180" s="72">
        <v>0</v>
      </c>
      <c r="BF180" s="72">
        <v>0</v>
      </c>
      <c r="BG180" s="72">
        <v>0</v>
      </c>
      <c r="BH180" s="72">
        <v>0</v>
      </c>
      <c r="BI180" s="72">
        <v>0.40917169619999999</v>
      </c>
      <c r="BJ180" s="72">
        <v>0.44961664169999999</v>
      </c>
      <c r="BK180" s="72">
        <v>0</v>
      </c>
      <c r="BL180" s="72">
        <v>1.3605479277000001</v>
      </c>
      <c r="BM180" s="72">
        <v>3.2902315000000001E-2</v>
      </c>
      <c r="BN180" s="72">
        <v>29.126735075999999</v>
      </c>
      <c r="BO180" s="72">
        <v>14.806654188</v>
      </c>
      <c r="BP180" s="72">
        <v>0.83884715310000002</v>
      </c>
      <c r="BQ180" s="72">
        <v>6.5031896830000004</v>
      </c>
      <c r="BR180" s="72">
        <v>0</v>
      </c>
      <c r="BS180" s="72">
        <v>0</v>
      </c>
      <c r="BT180" s="72">
        <v>1.4650783239</v>
      </c>
      <c r="BU180" s="72">
        <v>0.1354599185</v>
      </c>
      <c r="BV180" s="72">
        <v>0</v>
      </c>
      <c r="BW180" s="72">
        <v>4.5968931400000003E-2</v>
      </c>
      <c r="BX180" s="72">
        <v>0.55340433560000002</v>
      </c>
      <c r="BY180" s="72">
        <v>0</v>
      </c>
      <c r="BZ180" s="72">
        <v>0</v>
      </c>
      <c r="CA180" s="72">
        <v>0.1261639494</v>
      </c>
      <c r="CB180" s="72">
        <v>0</v>
      </c>
      <c r="CC180" s="72">
        <v>0</v>
      </c>
      <c r="CD180" s="72">
        <v>0</v>
      </c>
      <c r="CE180" s="72">
        <v>0</v>
      </c>
      <c r="CF180" s="72">
        <v>0</v>
      </c>
      <c r="CG180" s="72">
        <v>0.3924613166</v>
      </c>
      <c r="CH180" s="72">
        <v>5.6926889299999998E-2</v>
      </c>
      <c r="CI180" s="72">
        <v>0</v>
      </c>
      <c r="CJ180" s="72">
        <v>4.1527303669000002</v>
      </c>
      <c r="CK180" s="72">
        <v>0</v>
      </c>
      <c r="CL180" s="72">
        <v>4.9850020000000002E-2</v>
      </c>
      <c r="CM180" s="72">
        <v>0.23453734549999999</v>
      </c>
      <c r="CN180" s="72">
        <v>0</v>
      </c>
      <c r="CO180" s="72">
        <v>0</v>
      </c>
      <c r="CP180" s="72">
        <v>0.23453734549999999</v>
      </c>
      <c r="CQ180" s="72">
        <v>1.6051700605999999</v>
      </c>
      <c r="CR180" s="72">
        <v>1.1549298744000001</v>
      </c>
      <c r="CS180" s="72">
        <v>3.1477443000000001E-6</v>
      </c>
      <c r="CT180" s="72">
        <v>0.21343068309999999</v>
      </c>
      <c r="CU180" s="72">
        <v>0.22033078780000001</v>
      </c>
      <c r="CV180" s="72">
        <v>1.6475567699999999E-2</v>
      </c>
      <c r="CW180" s="72">
        <v>48.064473452000001</v>
      </c>
      <c r="CX180" s="72">
        <v>1.1467607179999999</v>
      </c>
      <c r="CY180" s="72">
        <v>10.015296128999999</v>
      </c>
      <c r="CZ180" s="72">
        <v>7.6176116146000004</v>
      </c>
      <c r="DA180" s="72">
        <v>5.2940525592999998</v>
      </c>
      <c r="DB180" s="72">
        <v>3.7573396239000001</v>
      </c>
      <c r="DC180" s="72">
        <v>8.3290134799000004</v>
      </c>
      <c r="DD180" s="72">
        <v>4.2789234593999996</v>
      </c>
      <c r="DE180" s="72">
        <v>3.1441515411999998</v>
      </c>
      <c r="DF180" s="72">
        <v>3.2690718670000001</v>
      </c>
      <c r="DG180" s="72">
        <v>0.85641647310000002</v>
      </c>
      <c r="DH180" s="72">
        <v>0.35583598760000001</v>
      </c>
      <c r="DI180" s="72">
        <v>10.208149083</v>
      </c>
      <c r="DJ180" s="72">
        <v>0.77556244669999996</v>
      </c>
      <c r="DK180" s="72">
        <v>9.4325866360999999</v>
      </c>
    </row>
    <row r="181" spans="8:115" x14ac:dyDescent="0.3">
      <c r="H181" s="27" t="s">
        <v>147</v>
      </c>
      <c r="I181" s="39" t="s">
        <v>148</v>
      </c>
      <c r="J181" s="39">
        <v>171</v>
      </c>
      <c r="K181" s="75">
        <v>2945</v>
      </c>
      <c r="L181" s="75">
        <v>6127.9817211</v>
      </c>
      <c r="M181" s="75">
        <v>20.760952958000001</v>
      </c>
      <c r="N181" s="75">
        <v>327.48208271999999</v>
      </c>
      <c r="O181" s="75">
        <v>1.4252739368</v>
      </c>
      <c r="P181" s="75">
        <v>54.267582761</v>
      </c>
      <c r="Q181" s="75">
        <v>2.4716358099999999E-2</v>
      </c>
      <c r="R181" s="75">
        <v>2.9552846277999998</v>
      </c>
      <c r="S181" s="75">
        <v>92.081588072000002</v>
      </c>
      <c r="T181" s="75">
        <v>9.3027563734999994</v>
      </c>
      <c r="U181" s="75">
        <v>6.4292701545000002</v>
      </c>
      <c r="V181" s="75">
        <v>118.74966383</v>
      </c>
      <c r="W181" s="75">
        <v>0.35023198280000001</v>
      </c>
      <c r="X181" s="75">
        <v>3.4410217881</v>
      </c>
      <c r="Y181" s="75">
        <v>8.4481249999999997E-4</v>
      </c>
      <c r="Z181" s="75">
        <v>29.166266710999999</v>
      </c>
      <c r="AA181" s="75">
        <v>9.2834364491999999</v>
      </c>
      <c r="AB181" s="75">
        <v>0</v>
      </c>
      <c r="AC181" s="75">
        <v>0</v>
      </c>
      <c r="AD181" s="75">
        <v>4.1448589999999999E-3</v>
      </c>
      <c r="AE181" s="75">
        <v>3109.7852075999999</v>
      </c>
      <c r="AF181" s="75">
        <v>1812.7577822999999</v>
      </c>
      <c r="AG181" s="75">
        <v>830.33575920999999</v>
      </c>
      <c r="AH181" s="75">
        <v>444.66444877999999</v>
      </c>
      <c r="AI181" s="75">
        <v>6.9748037374000003</v>
      </c>
      <c r="AJ181" s="75">
        <v>13.191256490000001</v>
      </c>
      <c r="AK181" s="75">
        <v>1.8611570629</v>
      </c>
      <c r="AL181" s="75">
        <v>209.89260887</v>
      </c>
      <c r="AM181" s="75">
        <v>132.36648534</v>
      </c>
      <c r="AN181" s="75">
        <v>5.0078200195000004</v>
      </c>
      <c r="AO181" s="75">
        <v>0</v>
      </c>
      <c r="AP181" s="75">
        <v>72.518303504000002</v>
      </c>
      <c r="AQ181" s="75">
        <v>0</v>
      </c>
      <c r="AR181" s="75">
        <v>0</v>
      </c>
      <c r="AS181" s="75">
        <v>0</v>
      </c>
      <c r="AT181" s="75">
        <v>45.258676497000003</v>
      </c>
      <c r="AU181" s="75">
        <v>0.57350635859999999</v>
      </c>
      <c r="AV181" s="75">
        <v>0</v>
      </c>
      <c r="AW181" s="75">
        <v>0</v>
      </c>
      <c r="AX181" s="75">
        <v>1.6072244061000001</v>
      </c>
      <c r="AY181" s="75">
        <v>0.18198874270000001</v>
      </c>
      <c r="AZ181" s="75">
        <v>0</v>
      </c>
      <c r="BA181" s="75">
        <v>0</v>
      </c>
      <c r="BB181" s="75">
        <v>0</v>
      </c>
      <c r="BC181" s="75">
        <v>0</v>
      </c>
      <c r="BD181" s="75">
        <v>0.40805703900000001</v>
      </c>
      <c r="BE181" s="75">
        <v>0</v>
      </c>
      <c r="BF181" s="75">
        <v>0</v>
      </c>
      <c r="BG181" s="75">
        <v>0</v>
      </c>
      <c r="BH181" s="75">
        <v>0</v>
      </c>
      <c r="BI181" s="75">
        <v>0.32312985529999999</v>
      </c>
      <c r="BJ181" s="75">
        <v>0.72393179770000005</v>
      </c>
      <c r="BK181" s="75">
        <v>0</v>
      </c>
      <c r="BL181" s="75">
        <v>40.151471274000002</v>
      </c>
      <c r="BM181" s="75">
        <v>1.2893670234000001</v>
      </c>
      <c r="BN181" s="75">
        <v>384.07974786</v>
      </c>
      <c r="BO181" s="75">
        <v>72.544197715999999</v>
      </c>
      <c r="BP181" s="75">
        <v>21.108576086999999</v>
      </c>
      <c r="BQ181" s="75">
        <v>173.55263474</v>
      </c>
      <c r="BR181" s="75">
        <v>2.5793496946999999</v>
      </c>
      <c r="BS181" s="75">
        <v>0</v>
      </c>
      <c r="BT181" s="75">
        <v>30.642028238999998</v>
      </c>
      <c r="BU181" s="75">
        <v>3.5388222705999999</v>
      </c>
      <c r="BV181" s="75">
        <v>0.25519690830000002</v>
      </c>
      <c r="BW181" s="75">
        <v>2.3788891007999999</v>
      </c>
      <c r="BX181" s="75">
        <v>1.9570513803</v>
      </c>
      <c r="BY181" s="75">
        <v>0</v>
      </c>
      <c r="BZ181" s="75">
        <v>0</v>
      </c>
      <c r="CA181" s="75">
        <v>24.470357755999999</v>
      </c>
      <c r="CB181" s="75">
        <v>0</v>
      </c>
      <c r="CC181" s="75">
        <v>0.16374908520000001</v>
      </c>
      <c r="CD181" s="75">
        <v>0</v>
      </c>
      <c r="CE181" s="75">
        <v>0</v>
      </c>
      <c r="CF181" s="75">
        <v>0</v>
      </c>
      <c r="CG181" s="75">
        <v>2.7835399713000002</v>
      </c>
      <c r="CH181" s="75">
        <v>0.16582448950000001</v>
      </c>
      <c r="CI181" s="75">
        <v>0</v>
      </c>
      <c r="CJ181" s="75">
        <v>46.344515379999997</v>
      </c>
      <c r="CK181" s="75">
        <v>0</v>
      </c>
      <c r="CL181" s="75">
        <v>1.5950150363</v>
      </c>
      <c r="CM181" s="75">
        <v>25.790779831999998</v>
      </c>
      <c r="CN181" s="75">
        <v>4.1259125669000003</v>
      </c>
      <c r="CO181" s="75">
        <v>0.94829003919999999</v>
      </c>
      <c r="CP181" s="75">
        <v>20.716577225999998</v>
      </c>
      <c r="CQ181" s="75">
        <v>111.45253802000001</v>
      </c>
      <c r="CR181" s="75">
        <v>82.415826013</v>
      </c>
      <c r="CS181" s="75">
        <v>1.2193059999999999E-4</v>
      </c>
      <c r="CT181" s="75">
        <v>10.187666555</v>
      </c>
      <c r="CU181" s="75">
        <v>18.784429665000001</v>
      </c>
      <c r="CV181" s="75">
        <v>6.4493858500000001E-2</v>
      </c>
      <c r="CW181" s="75">
        <v>1914.2400798000001</v>
      </c>
      <c r="CX181" s="75">
        <v>82.049864650000004</v>
      </c>
      <c r="CY181" s="75">
        <v>422.930138</v>
      </c>
      <c r="CZ181" s="75">
        <v>368.66886203000001</v>
      </c>
      <c r="DA181" s="75">
        <v>221.43853381</v>
      </c>
      <c r="DB181" s="75">
        <v>65.621331744000003</v>
      </c>
      <c r="DC181" s="75">
        <v>306.22872789000002</v>
      </c>
      <c r="DD181" s="75">
        <v>199.29533462000001</v>
      </c>
      <c r="DE181" s="75">
        <v>171.96053918999999</v>
      </c>
      <c r="DF181" s="75">
        <v>46.768821895999999</v>
      </c>
      <c r="DG181" s="75">
        <v>5.7453752711000003</v>
      </c>
      <c r="DH181" s="75">
        <v>23.532550693000001</v>
      </c>
      <c r="DI181" s="75">
        <v>471.69676138</v>
      </c>
      <c r="DJ181" s="75">
        <v>41.873197445000002</v>
      </c>
      <c r="DK181" s="75">
        <v>429.82356393999999</v>
      </c>
    </row>
    <row r="182" spans="8:115" x14ac:dyDescent="0.3">
      <c r="H182" s="28" t="s">
        <v>667</v>
      </c>
      <c r="I182" s="37" t="s">
        <v>668</v>
      </c>
      <c r="J182" s="37">
        <v>30</v>
      </c>
      <c r="K182" s="72">
        <v>682</v>
      </c>
      <c r="L182" s="72">
        <v>9433.7155418000002</v>
      </c>
      <c r="M182" s="72">
        <v>30.819577734999999</v>
      </c>
      <c r="N182" s="72">
        <v>632.14096215999996</v>
      </c>
      <c r="O182" s="72">
        <v>0</v>
      </c>
      <c r="P182" s="72">
        <v>79.276900788000006</v>
      </c>
      <c r="Q182" s="72">
        <v>9.9619367900000005E-2</v>
      </c>
      <c r="R182" s="72">
        <v>19.954204885999999</v>
      </c>
      <c r="S182" s="72">
        <v>120.07673302000001</v>
      </c>
      <c r="T182" s="72">
        <v>1.3629033864</v>
      </c>
      <c r="U182" s="72">
        <v>12.826071445</v>
      </c>
      <c r="V182" s="72">
        <v>179.46833863000001</v>
      </c>
      <c r="W182" s="72">
        <v>0</v>
      </c>
      <c r="X182" s="72">
        <v>6.5371168223999998</v>
      </c>
      <c r="Y182" s="72">
        <v>4.6742703E-3</v>
      </c>
      <c r="Z182" s="72">
        <v>209.23194255000001</v>
      </c>
      <c r="AA182" s="72">
        <v>3.30245699</v>
      </c>
      <c r="AB182" s="72">
        <v>0</v>
      </c>
      <c r="AC182" s="72">
        <v>0</v>
      </c>
      <c r="AD182" s="72">
        <v>0</v>
      </c>
      <c r="AE182" s="72">
        <v>4956.2424993000004</v>
      </c>
      <c r="AF182" s="72">
        <v>3113.2748872000002</v>
      </c>
      <c r="AG182" s="72">
        <v>1134.8574243</v>
      </c>
      <c r="AH182" s="72">
        <v>676.07451013000002</v>
      </c>
      <c r="AI182" s="72">
        <v>15.923061146</v>
      </c>
      <c r="AJ182" s="72">
        <v>11.465530523</v>
      </c>
      <c r="AK182" s="72">
        <v>4.6470859903999999</v>
      </c>
      <c r="AL182" s="72">
        <v>261.88075851000002</v>
      </c>
      <c r="AM182" s="72">
        <v>133.47085559000001</v>
      </c>
      <c r="AN182" s="72">
        <v>42.093001833000002</v>
      </c>
      <c r="AO182" s="72">
        <v>0</v>
      </c>
      <c r="AP182" s="72">
        <v>86.316901083999994</v>
      </c>
      <c r="AQ182" s="72">
        <v>0</v>
      </c>
      <c r="AR182" s="72">
        <v>0</v>
      </c>
      <c r="AS182" s="72">
        <v>0</v>
      </c>
      <c r="AT182" s="72">
        <v>116.52155191999999</v>
      </c>
      <c r="AU182" s="72">
        <v>0.61030667250000004</v>
      </c>
      <c r="AV182" s="72">
        <v>0</v>
      </c>
      <c r="AW182" s="72">
        <v>0</v>
      </c>
      <c r="AX182" s="72">
        <v>1.5884138647999999</v>
      </c>
      <c r="AY182" s="72">
        <v>3.3514310010999999</v>
      </c>
      <c r="AZ182" s="72">
        <v>0</v>
      </c>
      <c r="BA182" s="72">
        <v>0</v>
      </c>
      <c r="BB182" s="72">
        <v>0</v>
      </c>
      <c r="BC182" s="72">
        <v>0</v>
      </c>
      <c r="BD182" s="72">
        <v>0</v>
      </c>
      <c r="BE182" s="72">
        <v>0</v>
      </c>
      <c r="BF182" s="72">
        <v>0</v>
      </c>
      <c r="BG182" s="72">
        <v>0</v>
      </c>
      <c r="BH182" s="72">
        <v>0</v>
      </c>
      <c r="BI182" s="72">
        <v>0</v>
      </c>
      <c r="BJ182" s="72">
        <v>7.2879432800000005E-2</v>
      </c>
      <c r="BK182" s="72">
        <v>0.70135718339999997</v>
      </c>
      <c r="BL182" s="72">
        <v>110.02703268</v>
      </c>
      <c r="BM182" s="72">
        <v>0.17013108220000001</v>
      </c>
      <c r="BN182" s="72">
        <v>528.12048350999999</v>
      </c>
      <c r="BO182" s="72">
        <v>42.466621181999997</v>
      </c>
      <c r="BP182" s="72">
        <v>17.428344349</v>
      </c>
      <c r="BQ182" s="72">
        <v>350.66730295000002</v>
      </c>
      <c r="BR182" s="72">
        <v>3.7124508200000003E-2</v>
      </c>
      <c r="BS182" s="72">
        <v>0</v>
      </c>
      <c r="BT182" s="72">
        <v>34.358498357000002</v>
      </c>
      <c r="BU182" s="72">
        <v>37.111153438000002</v>
      </c>
      <c r="BV182" s="72">
        <v>0.26850487159999997</v>
      </c>
      <c r="BW182" s="72">
        <v>1.1028018622</v>
      </c>
      <c r="BX182" s="72">
        <v>1.6859484825</v>
      </c>
      <c r="BY182" s="72">
        <v>0</v>
      </c>
      <c r="BZ182" s="72">
        <v>0</v>
      </c>
      <c r="CA182" s="72">
        <v>25.532049650000001</v>
      </c>
      <c r="CB182" s="72">
        <v>0</v>
      </c>
      <c r="CC182" s="72">
        <v>0.1125936343</v>
      </c>
      <c r="CD182" s="72">
        <v>0</v>
      </c>
      <c r="CE182" s="72">
        <v>0</v>
      </c>
      <c r="CF182" s="72">
        <v>0</v>
      </c>
      <c r="CG182" s="72">
        <v>3.5193633199999998E-2</v>
      </c>
      <c r="CH182" s="72">
        <v>0</v>
      </c>
      <c r="CI182" s="72">
        <v>0</v>
      </c>
      <c r="CJ182" s="72">
        <v>17.314346597</v>
      </c>
      <c r="CK182" s="72">
        <v>0</v>
      </c>
      <c r="CL182" s="72">
        <v>0</v>
      </c>
      <c r="CM182" s="72">
        <v>35.001642505</v>
      </c>
      <c r="CN182" s="72">
        <v>5.5419659312</v>
      </c>
      <c r="CO182" s="72">
        <v>3.1966692998999999</v>
      </c>
      <c r="CP182" s="72">
        <v>26.263007274</v>
      </c>
      <c r="CQ182" s="72">
        <v>164.49814911999999</v>
      </c>
      <c r="CR182" s="72">
        <v>125.14677631000001</v>
      </c>
      <c r="CS182" s="72">
        <v>3.94924E-4</v>
      </c>
      <c r="CT182" s="72">
        <v>11.847653548</v>
      </c>
      <c r="CU182" s="72">
        <v>27.189873120000001</v>
      </c>
      <c r="CV182" s="72">
        <v>0.31345121399999998</v>
      </c>
      <c r="CW182" s="72">
        <v>2739.3094947</v>
      </c>
      <c r="CX182" s="72">
        <v>135.64937277000001</v>
      </c>
      <c r="CY182" s="72">
        <v>635.45059566999998</v>
      </c>
      <c r="CZ182" s="72">
        <v>487.64631155000001</v>
      </c>
      <c r="DA182" s="72">
        <v>275.97463414999999</v>
      </c>
      <c r="DB182" s="72">
        <v>57.596842840000001</v>
      </c>
      <c r="DC182" s="72">
        <v>463.79863223000001</v>
      </c>
      <c r="DD182" s="72">
        <v>301.23080178999999</v>
      </c>
      <c r="DE182" s="72">
        <v>256.66948160999999</v>
      </c>
      <c r="DF182" s="72">
        <v>68.101068295000005</v>
      </c>
      <c r="DG182" s="72">
        <v>24.579260744999999</v>
      </c>
      <c r="DH182" s="72">
        <v>32.612493059000002</v>
      </c>
      <c r="DI182" s="72">
        <v>590.88821562999999</v>
      </c>
      <c r="DJ182" s="72">
        <v>61.084477468000003</v>
      </c>
      <c r="DK182" s="72">
        <v>529.80373815999997</v>
      </c>
    </row>
    <row r="183" spans="8:115" x14ac:dyDescent="0.3">
      <c r="H183" s="27" t="s">
        <v>669</v>
      </c>
      <c r="I183" s="39" t="s">
        <v>670</v>
      </c>
      <c r="J183" s="39" t="s">
        <v>436</v>
      </c>
      <c r="K183" s="75">
        <v>902</v>
      </c>
      <c r="L183" s="75">
        <v>268.27694965000001</v>
      </c>
      <c r="M183" s="75" t="s">
        <v>436</v>
      </c>
      <c r="N183" s="75">
        <v>10.256429745</v>
      </c>
      <c r="O183" s="75">
        <v>0</v>
      </c>
      <c r="P183" s="75">
        <v>0.80137208360000001</v>
      </c>
      <c r="Q183" s="75">
        <v>0</v>
      </c>
      <c r="R183" s="75">
        <v>0</v>
      </c>
      <c r="S183" s="75">
        <v>3.8934998079000001</v>
      </c>
      <c r="T183" s="75">
        <v>9.0180334900000006E-2</v>
      </c>
      <c r="U183" s="75">
        <v>0</v>
      </c>
      <c r="V183" s="75">
        <v>3.5611510005000002</v>
      </c>
      <c r="W183" s="75">
        <v>0</v>
      </c>
      <c r="X183" s="75">
        <v>4.3875346099999997E-2</v>
      </c>
      <c r="Y183" s="75">
        <v>1.0107E-5</v>
      </c>
      <c r="Z183" s="75">
        <v>1.7608508868999999</v>
      </c>
      <c r="AA183" s="75">
        <v>0.1054694977</v>
      </c>
      <c r="AB183" s="75">
        <v>0</v>
      </c>
      <c r="AC183" s="75">
        <v>0</v>
      </c>
      <c r="AD183" s="75">
        <v>2.06808E-5</v>
      </c>
      <c r="AE183" s="75">
        <v>75.970386357999999</v>
      </c>
      <c r="AF183" s="75">
        <v>39.365758253999999</v>
      </c>
      <c r="AG183" s="75">
        <v>24.56730353</v>
      </c>
      <c r="AH183" s="75">
        <v>10.911247673</v>
      </c>
      <c r="AI183" s="75">
        <v>2.5892489E-3</v>
      </c>
      <c r="AJ183" s="75">
        <v>1.1173266933999999</v>
      </c>
      <c r="AK183" s="75">
        <v>6.1609587E-3</v>
      </c>
      <c r="AL183" s="75">
        <v>15.874722569999999</v>
      </c>
      <c r="AM183" s="75">
        <v>6.7791764293999996</v>
      </c>
      <c r="AN183" s="75">
        <v>0</v>
      </c>
      <c r="AO183" s="75">
        <v>0</v>
      </c>
      <c r="AP183" s="75">
        <v>9.0955461406999998</v>
      </c>
      <c r="AQ183" s="75">
        <v>0</v>
      </c>
      <c r="AR183" s="75">
        <v>0</v>
      </c>
      <c r="AS183" s="75">
        <v>0</v>
      </c>
      <c r="AT183" s="75">
        <v>4.8285974656999997</v>
      </c>
      <c r="AU183" s="75">
        <v>0.75259040399999999</v>
      </c>
      <c r="AV183" s="75">
        <v>0</v>
      </c>
      <c r="AW183" s="75">
        <v>0</v>
      </c>
      <c r="AX183" s="75">
        <v>0.2365706095</v>
      </c>
      <c r="AY183" s="75">
        <v>0</v>
      </c>
      <c r="AZ183" s="75">
        <v>0</v>
      </c>
      <c r="BA183" s="75">
        <v>0</v>
      </c>
      <c r="BB183" s="75">
        <v>0</v>
      </c>
      <c r="BC183" s="75">
        <v>0</v>
      </c>
      <c r="BD183" s="75">
        <v>0</v>
      </c>
      <c r="BE183" s="75">
        <v>0</v>
      </c>
      <c r="BF183" s="75">
        <v>0</v>
      </c>
      <c r="BG183" s="75">
        <v>0</v>
      </c>
      <c r="BH183" s="75">
        <v>0</v>
      </c>
      <c r="BI183" s="75">
        <v>0.1297135415</v>
      </c>
      <c r="BJ183" s="75">
        <v>0.84507308849999996</v>
      </c>
      <c r="BK183" s="75">
        <v>0</v>
      </c>
      <c r="BL183" s="75">
        <v>2.7294135433000002</v>
      </c>
      <c r="BM183" s="75">
        <v>0.13523627899999999</v>
      </c>
      <c r="BN183" s="75">
        <v>72.778772950000004</v>
      </c>
      <c r="BO183" s="75">
        <v>22.964374807999999</v>
      </c>
      <c r="BP183" s="75">
        <v>11.558475154</v>
      </c>
      <c r="BQ183" s="75">
        <v>13.565135611000001</v>
      </c>
      <c r="BR183" s="75">
        <v>0.32842028509999999</v>
      </c>
      <c r="BS183" s="75">
        <v>0</v>
      </c>
      <c r="BT183" s="75">
        <v>9.8818672958999993</v>
      </c>
      <c r="BU183" s="75">
        <v>0.76460398230000004</v>
      </c>
      <c r="BV183" s="75">
        <v>7.3697200199999993E-2</v>
      </c>
      <c r="BW183" s="75">
        <v>0.10182219889999999</v>
      </c>
      <c r="BX183" s="75">
        <v>1.1622721216</v>
      </c>
      <c r="BY183" s="75">
        <v>0</v>
      </c>
      <c r="BZ183" s="75">
        <v>0</v>
      </c>
      <c r="CA183" s="75">
        <v>0.55114753110000003</v>
      </c>
      <c r="CB183" s="75">
        <v>0</v>
      </c>
      <c r="CC183" s="75">
        <v>0</v>
      </c>
      <c r="CD183" s="75">
        <v>0</v>
      </c>
      <c r="CE183" s="75">
        <v>0</v>
      </c>
      <c r="CF183" s="75">
        <v>0</v>
      </c>
      <c r="CG183" s="75">
        <v>1.17573539E-2</v>
      </c>
      <c r="CH183" s="75">
        <v>0.48896968829999998</v>
      </c>
      <c r="CI183" s="75">
        <v>0</v>
      </c>
      <c r="CJ183" s="75">
        <v>11.283408614000001</v>
      </c>
      <c r="CK183" s="75">
        <v>0</v>
      </c>
      <c r="CL183" s="75">
        <v>4.2821106999999997E-2</v>
      </c>
      <c r="CM183" s="75">
        <v>0.46487522780000001</v>
      </c>
      <c r="CN183" s="75">
        <v>0</v>
      </c>
      <c r="CO183" s="75">
        <v>0</v>
      </c>
      <c r="CP183" s="75">
        <v>0.46487522780000001</v>
      </c>
      <c r="CQ183" s="75">
        <v>3.8882597140000001</v>
      </c>
      <c r="CR183" s="75">
        <v>2.9179413038000002</v>
      </c>
      <c r="CS183" s="75">
        <v>0</v>
      </c>
      <c r="CT183" s="75">
        <v>0.34310870630000001</v>
      </c>
      <c r="CU183" s="75">
        <v>0.62653455709999994</v>
      </c>
      <c r="CV183" s="75">
        <v>6.7514669999999997E-4</v>
      </c>
      <c r="CW183" s="75">
        <v>84.214905623000007</v>
      </c>
      <c r="CX183" s="75">
        <v>0.95990792270000003</v>
      </c>
      <c r="CY183" s="75">
        <v>9.5762427348999992</v>
      </c>
      <c r="CZ183" s="75">
        <v>17.619514629000001</v>
      </c>
      <c r="DA183" s="75">
        <v>13.706557799</v>
      </c>
      <c r="DB183" s="75">
        <v>3.8169000093999998</v>
      </c>
      <c r="DC183" s="75">
        <v>17.037466422000001</v>
      </c>
      <c r="DD183" s="75">
        <v>8.3394704566000009</v>
      </c>
      <c r="DE183" s="75">
        <v>8.1018794116000006</v>
      </c>
      <c r="DF183" s="75">
        <v>3.1009676517</v>
      </c>
      <c r="DG183" s="75">
        <v>1.7614539713999999</v>
      </c>
      <c r="DH183" s="75">
        <v>0.19454461470000001</v>
      </c>
      <c r="DI183" s="75">
        <v>22.042527019000001</v>
      </c>
      <c r="DJ183" s="75">
        <v>1.0757401529999999</v>
      </c>
      <c r="DK183" s="75">
        <v>20.966786866</v>
      </c>
    </row>
    <row r="184" spans="8:115" x14ac:dyDescent="0.3">
      <c r="H184" s="28" t="s">
        <v>149</v>
      </c>
      <c r="I184" s="37" t="s">
        <v>150</v>
      </c>
      <c r="J184" s="37">
        <v>201</v>
      </c>
      <c r="K184" s="72">
        <v>3496</v>
      </c>
      <c r="L184" s="72">
        <v>6058.4303657</v>
      </c>
      <c r="M184" s="72">
        <v>18.064392487999999</v>
      </c>
      <c r="N184" s="72">
        <v>362.07371431000001</v>
      </c>
      <c r="O184" s="72">
        <v>1.212973096</v>
      </c>
      <c r="P184" s="72">
        <v>44.394332226000003</v>
      </c>
      <c r="Q184" s="72">
        <v>1.8424076E-6</v>
      </c>
      <c r="R184" s="72">
        <v>0</v>
      </c>
      <c r="S184" s="72">
        <v>108.58630186000001</v>
      </c>
      <c r="T184" s="72">
        <v>17.124774807000001</v>
      </c>
      <c r="U184" s="72">
        <v>2.5856294125999999</v>
      </c>
      <c r="V184" s="72">
        <v>122.81846299</v>
      </c>
      <c r="W184" s="72">
        <v>8.2390640000000001E-2</v>
      </c>
      <c r="X184" s="72">
        <v>14.136409329999999</v>
      </c>
      <c r="Y184" s="72">
        <v>1.8075510000000001E-4</v>
      </c>
      <c r="Z184" s="72">
        <v>45.763787893999996</v>
      </c>
      <c r="AA184" s="72">
        <v>5.3684694517000002</v>
      </c>
      <c r="AB184" s="72">
        <v>0</v>
      </c>
      <c r="AC184" s="72">
        <v>0</v>
      </c>
      <c r="AD184" s="72">
        <v>0</v>
      </c>
      <c r="AE184" s="72">
        <v>2704.6928512</v>
      </c>
      <c r="AF184" s="72">
        <v>1380.5524891</v>
      </c>
      <c r="AG184" s="72">
        <v>922.44437573000005</v>
      </c>
      <c r="AH184" s="72">
        <v>391.53820273000002</v>
      </c>
      <c r="AI184" s="72">
        <v>2.7194616530000002</v>
      </c>
      <c r="AJ184" s="72">
        <v>7.4344489972999996</v>
      </c>
      <c r="AK184" s="72">
        <v>3.8729855E-3</v>
      </c>
      <c r="AL184" s="72">
        <v>241.97250958000001</v>
      </c>
      <c r="AM184" s="72">
        <v>106.22514314</v>
      </c>
      <c r="AN184" s="72">
        <v>0</v>
      </c>
      <c r="AO184" s="72">
        <v>0</v>
      </c>
      <c r="AP184" s="72">
        <v>135.58256261</v>
      </c>
      <c r="AQ184" s="72">
        <v>0</v>
      </c>
      <c r="AR184" s="72">
        <v>0</v>
      </c>
      <c r="AS184" s="72">
        <v>0.1648038241</v>
      </c>
      <c r="AT184" s="72">
        <v>67.190580748000002</v>
      </c>
      <c r="AU184" s="72">
        <v>1.9691654119999999</v>
      </c>
      <c r="AV184" s="72">
        <v>0</v>
      </c>
      <c r="AW184" s="72">
        <v>0</v>
      </c>
      <c r="AX184" s="72">
        <v>3.2753961908</v>
      </c>
      <c r="AY184" s="72">
        <v>0</v>
      </c>
      <c r="AZ184" s="72">
        <v>0</v>
      </c>
      <c r="BA184" s="72">
        <v>0</v>
      </c>
      <c r="BB184" s="72">
        <v>0</v>
      </c>
      <c r="BC184" s="72">
        <v>0</v>
      </c>
      <c r="BD184" s="72">
        <v>0</v>
      </c>
      <c r="BE184" s="72">
        <v>0</v>
      </c>
      <c r="BF184" s="72">
        <v>0</v>
      </c>
      <c r="BG184" s="72">
        <v>0</v>
      </c>
      <c r="BH184" s="72">
        <v>0</v>
      </c>
      <c r="BI184" s="72">
        <v>0.55200760989999997</v>
      </c>
      <c r="BJ184" s="72">
        <v>4.0142746988000004</v>
      </c>
      <c r="BK184" s="72">
        <v>0</v>
      </c>
      <c r="BL184" s="72">
        <v>55.007807902000003</v>
      </c>
      <c r="BM184" s="72">
        <v>2.3719289342000001</v>
      </c>
      <c r="BN184" s="72">
        <v>661.19128496999997</v>
      </c>
      <c r="BO184" s="72">
        <v>156.05681777999999</v>
      </c>
      <c r="BP184" s="72">
        <v>74.429548433999997</v>
      </c>
      <c r="BQ184" s="72">
        <v>193.56908976</v>
      </c>
      <c r="BR184" s="72">
        <v>1.3441257674</v>
      </c>
      <c r="BS184" s="72">
        <v>0</v>
      </c>
      <c r="BT184" s="72">
        <v>75.761352603999995</v>
      </c>
      <c r="BU184" s="72">
        <v>4.2348854552999997</v>
      </c>
      <c r="BV184" s="72">
        <v>0</v>
      </c>
      <c r="BW184" s="72">
        <v>4.0020035999999998E-3</v>
      </c>
      <c r="BX184" s="72">
        <v>24.382661739</v>
      </c>
      <c r="BY184" s="72">
        <v>0</v>
      </c>
      <c r="BZ184" s="72">
        <v>0</v>
      </c>
      <c r="CA184" s="72">
        <v>22.971472766000002</v>
      </c>
      <c r="CB184" s="72">
        <v>0</v>
      </c>
      <c r="CC184" s="72">
        <v>2.0176909600000001E-2</v>
      </c>
      <c r="CD184" s="72">
        <v>0</v>
      </c>
      <c r="CE184" s="72">
        <v>0</v>
      </c>
      <c r="CF184" s="72">
        <v>0</v>
      </c>
      <c r="CG184" s="72">
        <v>1.1738019557999999</v>
      </c>
      <c r="CH184" s="72">
        <v>1.1377742390000001</v>
      </c>
      <c r="CI184" s="72">
        <v>0</v>
      </c>
      <c r="CJ184" s="72">
        <v>104.2184132</v>
      </c>
      <c r="CK184" s="72">
        <v>0</v>
      </c>
      <c r="CL184" s="72">
        <v>1.8871623619</v>
      </c>
      <c r="CM184" s="72">
        <v>27.302897048999998</v>
      </c>
      <c r="CN184" s="72">
        <v>8.2351074469000007</v>
      </c>
      <c r="CO184" s="72">
        <v>0</v>
      </c>
      <c r="CP184" s="72">
        <v>19.067789602000001</v>
      </c>
      <c r="CQ184" s="72">
        <v>98.601293615000003</v>
      </c>
      <c r="CR184" s="72">
        <v>79.626266676</v>
      </c>
      <c r="CS184" s="72">
        <v>0</v>
      </c>
      <c r="CT184" s="72">
        <v>8.5908081033000006</v>
      </c>
      <c r="CU184" s="72">
        <v>10.384218836000001</v>
      </c>
      <c r="CV184" s="72">
        <v>0</v>
      </c>
      <c r="CW184" s="72">
        <v>1895.4052343000001</v>
      </c>
      <c r="CX184" s="72">
        <v>68.976701367000004</v>
      </c>
      <c r="CY184" s="72">
        <v>375.22951984000002</v>
      </c>
      <c r="CZ184" s="72">
        <v>364.62452891999999</v>
      </c>
      <c r="DA184" s="72">
        <v>247.40562962000001</v>
      </c>
      <c r="DB184" s="72">
        <v>49.549913441999998</v>
      </c>
      <c r="DC184" s="72">
        <v>327.55725023000002</v>
      </c>
      <c r="DD184" s="72">
        <v>182.25058695000001</v>
      </c>
      <c r="DE184" s="72">
        <v>192.88723981000001</v>
      </c>
      <c r="DF184" s="72">
        <v>43.212094317000002</v>
      </c>
      <c r="DG184" s="72">
        <v>32.943642734000001</v>
      </c>
      <c r="DH184" s="72">
        <v>10.768127054000001</v>
      </c>
      <c r="DI184" s="72">
        <v>474.12265266999998</v>
      </c>
      <c r="DJ184" s="72">
        <v>16.969642232000002</v>
      </c>
      <c r="DK184" s="72">
        <v>457.15301044</v>
      </c>
    </row>
    <row r="185" spans="8:115" x14ac:dyDescent="0.3">
      <c r="H185" s="27" t="s">
        <v>671</v>
      </c>
      <c r="I185" s="39" t="s">
        <v>672</v>
      </c>
      <c r="J185" s="39" t="s">
        <v>436</v>
      </c>
      <c r="K185" s="75">
        <v>1023</v>
      </c>
      <c r="L185" s="75">
        <v>132.78784379000001</v>
      </c>
      <c r="M185" s="75" t="s">
        <v>436</v>
      </c>
      <c r="N185" s="75">
        <v>8.3069837466000003</v>
      </c>
      <c r="O185" s="75">
        <v>0</v>
      </c>
      <c r="P185" s="75">
        <v>9.3270142299999997E-2</v>
      </c>
      <c r="Q185" s="75">
        <v>0</v>
      </c>
      <c r="R185" s="75">
        <v>0</v>
      </c>
      <c r="S185" s="75">
        <v>7.6243411024999999</v>
      </c>
      <c r="T185" s="75">
        <v>0</v>
      </c>
      <c r="U185" s="75">
        <v>0</v>
      </c>
      <c r="V185" s="75">
        <v>0.39383147130000001</v>
      </c>
      <c r="W185" s="75">
        <v>8.7573699000000008E-3</v>
      </c>
      <c r="X185" s="75">
        <v>4.0504936200000001E-2</v>
      </c>
      <c r="Y185" s="75">
        <v>6.4145099999999997E-5</v>
      </c>
      <c r="Z185" s="75">
        <v>0.14518566450000001</v>
      </c>
      <c r="AA185" s="75">
        <v>1.0289146999999999E-3</v>
      </c>
      <c r="AB185" s="75">
        <v>0</v>
      </c>
      <c r="AC185" s="75">
        <v>0</v>
      </c>
      <c r="AD185" s="75">
        <v>0</v>
      </c>
      <c r="AE185" s="75">
        <v>41.532682295000001</v>
      </c>
      <c r="AF185" s="75">
        <v>15.110000509000001</v>
      </c>
      <c r="AG185" s="75">
        <v>7.8581357074999998</v>
      </c>
      <c r="AH185" s="75">
        <v>18.299905782</v>
      </c>
      <c r="AI185" s="75">
        <v>1.6432934600000001E-2</v>
      </c>
      <c r="AJ185" s="75">
        <v>0.2091062044</v>
      </c>
      <c r="AK185" s="75">
        <v>3.9101158300000001E-2</v>
      </c>
      <c r="AL185" s="75">
        <v>1.8819343219</v>
      </c>
      <c r="AM185" s="75">
        <v>0.69548424689999999</v>
      </c>
      <c r="AN185" s="75">
        <v>6.6787098599999997E-2</v>
      </c>
      <c r="AO185" s="75">
        <v>0</v>
      </c>
      <c r="AP185" s="75">
        <v>1.1196629763999999</v>
      </c>
      <c r="AQ185" s="75">
        <v>0</v>
      </c>
      <c r="AR185" s="75">
        <v>0</v>
      </c>
      <c r="AS185" s="75">
        <v>0</v>
      </c>
      <c r="AT185" s="75">
        <v>1.5147045300999999</v>
      </c>
      <c r="AU185" s="75">
        <v>3.5965219899999998E-2</v>
      </c>
      <c r="AV185" s="75">
        <v>0</v>
      </c>
      <c r="AW185" s="75">
        <v>0</v>
      </c>
      <c r="AX185" s="75">
        <v>6.4310230000000001E-3</v>
      </c>
      <c r="AY185" s="75">
        <v>0</v>
      </c>
      <c r="AZ185" s="75">
        <v>0</v>
      </c>
      <c r="BA185" s="75">
        <v>0</v>
      </c>
      <c r="BB185" s="75">
        <v>0</v>
      </c>
      <c r="BC185" s="75">
        <v>0</v>
      </c>
      <c r="BD185" s="75">
        <v>0</v>
      </c>
      <c r="BE185" s="75">
        <v>0</v>
      </c>
      <c r="BF185" s="75">
        <v>0</v>
      </c>
      <c r="BG185" s="75">
        <v>0</v>
      </c>
      <c r="BH185" s="75">
        <v>0</v>
      </c>
      <c r="BI185" s="75">
        <v>0.74372604460000002</v>
      </c>
      <c r="BJ185" s="75">
        <v>0.20617678640000001</v>
      </c>
      <c r="BK185" s="75">
        <v>0</v>
      </c>
      <c r="BL185" s="75">
        <v>0.51818008839999996</v>
      </c>
      <c r="BM185" s="75">
        <v>4.2253678999999997E-3</v>
      </c>
      <c r="BN185" s="75">
        <v>33.368225846000001</v>
      </c>
      <c r="BO185" s="75">
        <v>18.641488849000002</v>
      </c>
      <c r="BP185" s="75">
        <v>0.34503921900000001</v>
      </c>
      <c r="BQ185" s="75">
        <v>10.526357171000001</v>
      </c>
      <c r="BR185" s="75">
        <v>0</v>
      </c>
      <c r="BS185" s="75">
        <v>0</v>
      </c>
      <c r="BT185" s="75">
        <v>0.30168251680000002</v>
      </c>
      <c r="BU185" s="75">
        <v>9.97055939E-2</v>
      </c>
      <c r="BV185" s="75">
        <v>7.0436785999999996E-3</v>
      </c>
      <c r="BW185" s="75">
        <v>0.1431507011</v>
      </c>
      <c r="BX185" s="75">
        <v>0.22258123639999999</v>
      </c>
      <c r="BY185" s="75">
        <v>0</v>
      </c>
      <c r="BZ185" s="75">
        <v>0</v>
      </c>
      <c r="CA185" s="75">
        <v>3.4252330400000003E-2</v>
      </c>
      <c r="CB185" s="75">
        <v>0</v>
      </c>
      <c r="CC185" s="75">
        <v>0</v>
      </c>
      <c r="CD185" s="75">
        <v>4.5249705500000001E-2</v>
      </c>
      <c r="CE185" s="75">
        <v>0</v>
      </c>
      <c r="CF185" s="75">
        <v>0</v>
      </c>
      <c r="CG185" s="75">
        <v>0.17515674549999999</v>
      </c>
      <c r="CH185" s="75">
        <v>6.4168213999999998E-3</v>
      </c>
      <c r="CI185" s="75">
        <v>0</v>
      </c>
      <c r="CJ185" s="75">
        <v>2.8201012777000001</v>
      </c>
      <c r="CK185" s="75">
        <v>0</v>
      </c>
      <c r="CL185" s="75">
        <v>0</v>
      </c>
      <c r="CM185" s="75">
        <v>6.1051858200000003E-2</v>
      </c>
      <c r="CN185" s="75">
        <v>0</v>
      </c>
      <c r="CO185" s="75">
        <v>0</v>
      </c>
      <c r="CP185" s="75">
        <v>6.1051858200000003E-2</v>
      </c>
      <c r="CQ185" s="75">
        <v>1.1289223612999999</v>
      </c>
      <c r="CR185" s="75">
        <v>0.80340280669999997</v>
      </c>
      <c r="CS185" s="75">
        <v>8.6119241000000003E-6</v>
      </c>
      <c r="CT185" s="75">
        <v>0.13631525820000001</v>
      </c>
      <c r="CU185" s="75">
        <v>0.1465314586</v>
      </c>
      <c r="CV185" s="75">
        <v>4.2664225899999998E-2</v>
      </c>
      <c r="CW185" s="75">
        <v>44.993338825999999</v>
      </c>
      <c r="CX185" s="75">
        <v>1.3034980119999999</v>
      </c>
      <c r="CY185" s="75">
        <v>9.7648741567999995</v>
      </c>
      <c r="CZ185" s="75">
        <v>5.9990846483000002</v>
      </c>
      <c r="DA185" s="75">
        <v>4.2005197105000001</v>
      </c>
      <c r="DB185" s="75">
        <v>2.5051015597999999</v>
      </c>
      <c r="DC185" s="75">
        <v>8.4793500944000009</v>
      </c>
      <c r="DD185" s="75">
        <v>4.4605279525999997</v>
      </c>
      <c r="DE185" s="75">
        <v>2.2356260284</v>
      </c>
      <c r="DF185" s="75">
        <v>4.5876711565999999</v>
      </c>
      <c r="DG185" s="75">
        <v>1.2073443553000001</v>
      </c>
      <c r="DH185" s="75">
        <v>0.24974115150000001</v>
      </c>
      <c r="DI185" s="75">
        <v>9.7079551167999991</v>
      </c>
      <c r="DJ185" s="75">
        <v>1.4242266369000001</v>
      </c>
      <c r="DK185" s="75">
        <v>8.2837284799000006</v>
      </c>
    </row>
    <row r="186" spans="8:115" x14ac:dyDescent="0.3">
      <c r="H186" s="28" t="s">
        <v>673</v>
      </c>
      <c r="I186" s="37" t="s">
        <v>674</v>
      </c>
      <c r="J186" s="37">
        <v>87</v>
      </c>
      <c r="K186" s="72">
        <v>1056</v>
      </c>
      <c r="L186" s="72">
        <v>4285.7327237</v>
      </c>
      <c r="M186" s="72">
        <v>12.846623151999999</v>
      </c>
      <c r="N186" s="72">
        <v>232.20828738</v>
      </c>
      <c r="O186" s="72">
        <v>4.9789527799000002</v>
      </c>
      <c r="P186" s="72">
        <v>39.347367345999999</v>
      </c>
      <c r="Q186" s="72">
        <v>0</v>
      </c>
      <c r="R186" s="72">
        <v>0</v>
      </c>
      <c r="S186" s="72">
        <v>71.889590987000005</v>
      </c>
      <c r="T186" s="72">
        <v>11.765145516</v>
      </c>
      <c r="U186" s="72">
        <v>1.5577100764</v>
      </c>
      <c r="V186" s="72">
        <v>74.266413795000005</v>
      </c>
      <c r="W186" s="72">
        <v>1.0380687304</v>
      </c>
      <c r="X186" s="72">
        <v>0.32023644220000003</v>
      </c>
      <c r="Y186" s="72">
        <v>0.1462565961</v>
      </c>
      <c r="Z186" s="72">
        <v>17.048734627999998</v>
      </c>
      <c r="AA186" s="72">
        <v>9.8498104814000005</v>
      </c>
      <c r="AB186" s="72">
        <v>0</v>
      </c>
      <c r="AC186" s="72">
        <v>0</v>
      </c>
      <c r="AD186" s="72">
        <v>0</v>
      </c>
      <c r="AE186" s="72">
        <v>2171.7061177999999</v>
      </c>
      <c r="AF186" s="72">
        <v>1293.3489973000001</v>
      </c>
      <c r="AG186" s="72">
        <v>565.18629453000005</v>
      </c>
      <c r="AH186" s="72">
        <v>299.95911407</v>
      </c>
      <c r="AI186" s="72">
        <v>3.0413814510999999</v>
      </c>
      <c r="AJ186" s="72">
        <v>10.123229587000001</v>
      </c>
      <c r="AK186" s="72">
        <v>4.71009124E-2</v>
      </c>
      <c r="AL186" s="72">
        <v>169.9104523</v>
      </c>
      <c r="AM186" s="72">
        <v>117.09728736</v>
      </c>
      <c r="AN186" s="72">
        <v>0.75328927540000001</v>
      </c>
      <c r="AO186" s="72">
        <v>0</v>
      </c>
      <c r="AP186" s="72">
        <v>52.059875671</v>
      </c>
      <c r="AQ186" s="72">
        <v>0</v>
      </c>
      <c r="AR186" s="72">
        <v>0</v>
      </c>
      <c r="AS186" s="72">
        <v>0</v>
      </c>
      <c r="AT186" s="72">
        <v>32.617014468999997</v>
      </c>
      <c r="AU186" s="72">
        <v>0.40036746340000001</v>
      </c>
      <c r="AV186" s="72">
        <v>0</v>
      </c>
      <c r="AW186" s="72">
        <v>0</v>
      </c>
      <c r="AX186" s="72">
        <v>1.6221265181</v>
      </c>
      <c r="AY186" s="72">
        <v>0</v>
      </c>
      <c r="AZ186" s="72">
        <v>0</v>
      </c>
      <c r="BA186" s="72">
        <v>0</v>
      </c>
      <c r="BB186" s="72">
        <v>0</v>
      </c>
      <c r="BC186" s="72">
        <v>0</v>
      </c>
      <c r="BD186" s="72">
        <v>0</v>
      </c>
      <c r="BE186" s="72">
        <v>0</v>
      </c>
      <c r="BF186" s="72">
        <v>0</v>
      </c>
      <c r="BG186" s="72">
        <v>0</v>
      </c>
      <c r="BH186" s="72">
        <v>5.9881962000000004E-3</v>
      </c>
      <c r="BI186" s="72">
        <v>1.1845396855999999</v>
      </c>
      <c r="BJ186" s="72">
        <v>1.7573162781</v>
      </c>
      <c r="BK186" s="72">
        <v>1.1973808999999999E-3</v>
      </c>
      <c r="BL186" s="72">
        <v>26.290674652</v>
      </c>
      <c r="BM186" s="72">
        <v>1.3548042947000001</v>
      </c>
      <c r="BN186" s="72">
        <v>335.71581594999998</v>
      </c>
      <c r="BO186" s="72">
        <v>96.365156034999998</v>
      </c>
      <c r="BP186" s="72">
        <v>28.157473565</v>
      </c>
      <c r="BQ186" s="72">
        <v>107.93487859</v>
      </c>
      <c r="BR186" s="72">
        <v>0</v>
      </c>
      <c r="BS186" s="72">
        <v>0</v>
      </c>
      <c r="BT186" s="72">
        <v>38.712517372000001</v>
      </c>
      <c r="BU186" s="72">
        <v>0.50309597340000001</v>
      </c>
      <c r="BV186" s="72">
        <v>8.7143408899999997E-2</v>
      </c>
      <c r="BW186" s="72">
        <v>0</v>
      </c>
      <c r="BX186" s="72">
        <v>11.733216797000001</v>
      </c>
      <c r="BY186" s="72">
        <v>0</v>
      </c>
      <c r="BZ186" s="72">
        <v>0</v>
      </c>
      <c r="CA186" s="72">
        <v>14.965952666</v>
      </c>
      <c r="CB186" s="72">
        <v>0</v>
      </c>
      <c r="CC186" s="72">
        <v>0</v>
      </c>
      <c r="CD186" s="72">
        <v>0</v>
      </c>
      <c r="CE186" s="72">
        <v>0</v>
      </c>
      <c r="CF186" s="72">
        <v>0</v>
      </c>
      <c r="CG186" s="72">
        <v>1.8740585440999999</v>
      </c>
      <c r="CH186" s="72">
        <v>0.1207880249</v>
      </c>
      <c r="CI186" s="72">
        <v>0</v>
      </c>
      <c r="CJ186" s="72">
        <v>35.26153497</v>
      </c>
      <c r="CK186" s="72">
        <v>0</v>
      </c>
      <c r="CL186" s="72">
        <v>0</v>
      </c>
      <c r="CM186" s="72">
        <v>22.378786130999998</v>
      </c>
      <c r="CN186" s="72">
        <v>6.2693597959999998</v>
      </c>
      <c r="CO186" s="72">
        <v>0</v>
      </c>
      <c r="CP186" s="72">
        <v>16.109426334999998</v>
      </c>
      <c r="CQ186" s="72">
        <v>68.324117572999995</v>
      </c>
      <c r="CR186" s="72">
        <v>51.876654569000003</v>
      </c>
      <c r="CS186" s="72">
        <v>0</v>
      </c>
      <c r="CT186" s="72">
        <v>5.7267887443000003</v>
      </c>
      <c r="CU186" s="72">
        <v>10.710424382999999</v>
      </c>
      <c r="CV186" s="72">
        <v>1.0249877100000001E-2</v>
      </c>
      <c r="CW186" s="72">
        <v>1252.8721321</v>
      </c>
      <c r="CX186" s="72">
        <v>48.476272758999997</v>
      </c>
      <c r="CY186" s="72">
        <v>261.89922203999998</v>
      </c>
      <c r="CZ186" s="72">
        <v>254.89804652999999</v>
      </c>
      <c r="DA186" s="72">
        <v>152.53239422999999</v>
      </c>
      <c r="DB186" s="72">
        <v>52.755690729999998</v>
      </c>
      <c r="DC186" s="72">
        <v>194.9769</v>
      </c>
      <c r="DD186" s="72">
        <v>124.62512617</v>
      </c>
      <c r="DE186" s="72">
        <v>115.53130919</v>
      </c>
      <c r="DF186" s="72">
        <v>30.022514179000002</v>
      </c>
      <c r="DG186" s="72">
        <v>2.0570788677</v>
      </c>
      <c r="DH186" s="72">
        <v>15.097577369</v>
      </c>
      <c r="DI186" s="72">
        <v>339.25046228999997</v>
      </c>
      <c r="DJ186" s="72">
        <v>22.316553698</v>
      </c>
      <c r="DK186" s="72">
        <v>316.9339086</v>
      </c>
    </row>
    <row r="187" spans="8:115" x14ac:dyDescent="0.3">
      <c r="H187" s="27" t="s">
        <v>675</v>
      </c>
      <c r="I187" s="39" t="s">
        <v>676</v>
      </c>
      <c r="J187" s="39" t="s">
        <v>436</v>
      </c>
      <c r="K187" s="75">
        <v>1316</v>
      </c>
      <c r="L187" s="75">
        <v>257.91415243</v>
      </c>
      <c r="M187" s="75" t="s">
        <v>436</v>
      </c>
      <c r="N187" s="75">
        <v>9.1600390617999992</v>
      </c>
      <c r="O187" s="75">
        <v>0</v>
      </c>
      <c r="P187" s="75">
        <v>0.92021530039999999</v>
      </c>
      <c r="Q187" s="75">
        <v>0</v>
      </c>
      <c r="R187" s="75">
        <v>0</v>
      </c>
      <c r="S187" s="75">
        <v>3.4219373900000001</v>
      </c>
      <c r="T187" s="75">
        <v>0.1394631294</v>
      </c>
      <c r="U187" s="75">
        <v>0</v>
      </c>
      <c r="V187" s="75">
        <v>2.7243880459000001</v>
      </c>
      <c r="W187" s="75">
        <v>0.23538387790000001</v>
      </c>
      <c r="X187" s="75">
        <v>4.0654747999999997E-2</v>
      </c>
      <c r="Y187" s="75">
        <v>5.1272584999999998E-6</v>
      </c>
      <c r="Z187" s="75">
        <v>1.4873124889</v>
      </c>
      <c r="AA187" s="75">
        <v>0.1906789542</v>
      </c>
      <c r="AB187" s="75">
        <v>0</v>
      </c>
      <c r="AC187" s="75">
        <v>0</v>
      </c>
      <c r="AD187" s="75">
        <v>0</v>
      </c>
      <c r="AE187" s="75">
        <v>67.786609905999995</v>
      </c>
      <c r="AF187" s="75">
        <v>33.951989116999997</v>
      </c>
      <c r="AG187" s="75">
        <v>23.390435698000001</v>
      </c>
      <c r="AH187" s="75">
        <v>9.3279822333000002</v>
      </c>
      <c r="AI187" s="75">
        <v>1.3135212000000001E-3</v>
      </c>
      <c r="AJ187" s="75">
        <v>1.1117638936000001</v>
      </c>
      <c r="AK187" s="75">
        <v>3.1254429999999999E-3</v>
      </c>
      <c r="AL187" s="75">
        <v>16.758356779</v>
      </c>
      <c r="AM187" s="75">
        <v>7.2936170576999997</v>
      </c>
      <c r="AN187" s="75">
        <v>9.3062639999999996E-4</v>
      </c>
      <c r="AO187" s="75">
        <v>0</v>
      </c>
      <c r="AP187" s="75">
        <v>9.4638090952000002</v>
      </c>
      <c r="AQ187" s="75">
        <v>0</v>
      </c>
      <c r="AR187" s="75">
        <v>0</v>
      </c>
      <c r="AS187" s="75">
        <v>0</v>
      </c>
      <c r="AT187" s="75">
        <v>4.0569659385000003</v>
      </c>
      <c r="AU187" s="75">
        <v>0.16354566139999999</v>
      </c>
      <c r="AV187" s="75">
        <v>0</v>
      </c>
      <c r="AW187" s="75">
        <v>0</v>
      </c>
      <c r="AX187" s="75">
        <v>0.27718121489999997</v>
      </c>
      <c r="AY187" s="75">
        <v>0</v>
      </c>
      <c r="AZ187" s="75">
        <v>0</v>
      </c>
      <c r="BA187" s="75">
        <v>0</v>
      </c>
      <c r="BB187" s="75">
        <v>0</v>
      </c>
      <c r="BC187" s="75">
        <v>0</v>
      </c>
      <c r="BD187" s="75">
        <v>0</v>
      </c>
      <c r="BE187" s="75">
        <v>0</v>
      </c>
      <c r="BF187" s="75">
        <v>0</v>
      </c>
      <c r="BG187" s="75">
        <v>0</v>
      </c>
      <c r="BH187" s="75">
        <v>0</v>
      </c>
      <c r="BI187" s="75">
        <v>7.54044034E-2</v>
      </c>
      <c r="BJ187" s="75">
        <v>0.70998160340000005</v>
      </c>
      <c r="BK187" s="75">
        <v>0</v>
      </c>
      <c r="BL187" s="75">
        <v>2.5788421488000002</v>
      </c>
      <c r="BM187" s="75">
        <v>0.25201090669999998</v>
      </c>
      <c r="BN187" s="75">
        <v>76.077551490000005</v>
      </c>
      <c r="BO187" s="75">
        <v>24.814042336</v>
      </c>
      <c r="BP187" s="75">
        <v>11.792921068</v>
      </c>
      <c r="BQ187" s="75">
        <v>12.098499651999999</v>
      </c>
      <c r="BR187" s="75">
        <v>0</v>
      </c>
      <c r="BS187" s="75">
        <v>0</v>
      </c>
      <c r="BT187" s="75">
        <v>11.356358316</v>
      </c>
      <c r="BU187" s="75">
        <v>1.2306679332999999</v>
      </c>
      <c r="BV187" s="75">
        <v>2.82094588E-2</v>
      </c>
      <c r="BW187" s="75">
        <v>6.2222252200000001E-2</v>
      </c>
      <c r="BX187" s="75">
        <v>2.0784669745</v>
      </c>
      <c r="BY187" s="75">
        <v>0</v>
      </c>
      <c r="BZ187" s="75">
        <v>0</v>
      </c>
      <c r="CA187" s="75">
        <v>0.51720099389999996</v>
      </c>
      <c r="CB187" s="75">
        <v>0</v>
      </c>
      <c r="CC187" s="75">
        <v>0</v>
      </c>
      <c r="CD187" s="75">
        <v>0</v>
      </c>
      <c r="CE187" s="75">
        <v>0</v>
      </c>
      <c r="CF187" s="75">
        <v>0</v>
      </c>
      <c r="CG187" s="75">
        <v>2.8460947100000002E-2</v>
      </c>
      <c r="CH187" s="75">
        <v>7.1032894200000002E-2</v>
      </c>
      <c r="CI187" s="75">
        <v>0</v>
      </c>
      <c r="CJ187" s="75">
        <v>11.999468664</v>
      </c>
      <c r="CK187" s="75">
        <v>0</v>
      </c>
      <c r="CL187" s="75">
        <v>0</v>
      </c>
      <c r="CM187" s="75">
        <v>0.5734624089</v>
      </c>
      <c r="CN187" s="75">
        <v>9.7724990000000005E-3</v>
      </c>
      <c r="CO187" s="75">
        <v>0</v>
      </c>
      <c r="CP187" s="75">
        <v>0.56368990990000001</v>
      </c>
      <c r="CQ187" s="75">
        <v>3.8911032015</v>
      </c>
      <c r="CR187" s="75">
        <v>2.8694592966000001</v>
      </c>
      <c r="CS187" s="75">
        <v>1.2000048000000001E-7</v>
      </c>
      <c r="CT187" s="75">
        <v>0.33932966679999998</v>
      </c>
      <c r="CU187" s="75">
        <v>0.68169277309999998</v>
      </c>
      <c r="CV187" s="75">
        <v>6.2134500000000004E-4</v>
      </c>
      <c r="CW187" s="75">
        <v>79.610063648999997</v>
      </c>
      <c r="CX187" s="75">
        <v>0.93978182669999999</v>
      </c>
      <c r="CY187" s="75">
        <v>9.5400112373999999</v>
      </c>
      <c r="CZ187" s="75">
        <v>16.903327972</v>
      </c>
      <c r="DA187" s="75">
        <v>12.609734349</v>
      </c>
      <c r="DB187" s="75">
        <v>4.1961905743000001</v>
      </c>
      <c r="DC187" s="75">
        <v>15.436182394999999</v>
      </c>
      <c r="DD187" s="75">
        <v>7.8887557241000001</v>
      </c>
      <c r="DE187" s="75">
        <v>7.5885753226999997</v>
      </c>
      <c r="DF187" s="75">
        <v>3.0351232528000001</v>
      </c>
      <c r="DG187" s="75">
        <v>1.2782575732999999</v>
      </c>
      <c r="DH187" s="75">
        <v>0.1941234211</v>
      </c>
      <c r="DI187" s="75">
        <v>21.869903074</v>
      </c>
      <c r="DJ187" s="75">
        <v>1.2183322893999999</v>
      </c>
      <c r="DK187" s="75">
        <v>20.651570784</v>
      </c>
    </row>
    <row r="188" spans="8:115" x14ac:dyDescent="0.3">
      <c r="H188" s="28" t="s">
        <v>677</v>
      </c>
      <c r="I188" s="37" t="s">
        <v>678</v>
      </c>
      <c r="J188" s="37">
        <v>222</v>
      </c>
      <c r="K188" s="72">
        <v>3792</v>
      </c>
      <c r="L188" s="72">
        <v>5854.4039485000003</v>
      </c>
      <c r="M188" s="72">
        <v>17.630718953999999</v>
      </c>
      <c r="N188" s="72">
        <v>311.82323381999998</v>
      </c>
      <c r="O188" s="72">
        <v>1.2887822355</v>
      </c>
      <c r="P188" s="72">
        <v>46.437847697999999</v>
      </c>
      <c r="Q188" s="72">
        <v>1.4691583E-6</v>
      </c>
      <c r="R188" s="72">
        <v>0</v>
      </c>
      <c r="S188" s="72">
        <v>103.48187291000001</v>
      </c>
      <c r="T188" s="72">
        <v>15.856796641000001</v>
      </c>
      <c r="U188" s="72">
        <v>2.6678459558999998</v>
      </c>
      <c r="V188" s="72">
        <v>90.469063062000004</v>
      </c>
      <c r="W188" s="72">
        <v>0.98732539880000003</v>
      </c>
      <c r="X188" s="72">
        <v>8.3484363468999998</v>
      </c>
      <c r="Y188" s="72">
        <v>2.4321259999999999E-4</v>
      </c>
      <c r="Z188" s="72">
        <v>38.091080830999999</v>
      </c>
      <c r="AA188" s="72">
        <v>4.1939380561000004</v>
      </c>
      <c r="AB188" s="72">
        <v>0</v>
      </c>
      <c r="AC188" s="72">
        <v>0</v>
      </c>
      <c r="AD188" s="72">
        <v>0</v>
      </c>
      <c r="AE188" s="72">
        <v>2551.3247359000002</v>
      </c>
      <c r="AF188" s="72">
        <v>1268.0974484999999</v>
      </c>
      <c r="AG188" s="72">
        <v>876.13191057999995</v>
      </c>
      <c r="AH188" s="72">
        <v>397.10705468999998</v>
      </c>
      <c r="AI188" s="72">
        <v>2.9615674057999999</v>
      </c>
      <c r="AJ188" s="72">
        <v>7.0233947255000002</v>
      </c>
      <c r="AK188" s="72">
        <v>3.3600847E-3</v>
      </c>
      <c r="AL188" s="72">
        <v>253.5676077</v>
      </c>
      <c r="AM188" s="72">
        <v>93.953876109999996</v>
      </c>
      <c r="AN188" s="72">
        <v>0</v>
      </c>
      <c r="AO188" s="72">
        <v>0</v>
      </c>
      <c r="AP188" s="72">
        <v>159.61373158999999</v>
      </c>
      <c r="AQ188" s="72">
        <v>0</v>
      </c>
      <c r="AR188" s="72">
        <v>0</v>
      </c>
      <c r="AS188" s="72">
        <v>0</v>
      </c>
      <c r="AT188" s="72">
        <v>72.337099655000003</v>
      </c>
      <c r="AU188" s="72">
        <v>0.36577984860000001</v>
      </c>
      <c r="AV188" s="72">
        <v>0</v>
      </c>
      <c r="AW188" s="72">
        <v>0</v>
      </c>
      <c r="AX188" s="72">
        <v>3.1274895570000001</v>
      </c>
      <c r="AY188" s="72">
        <v>8.3138880000000002E-4</v>
      </c>
      <c r="AZ188" s="72">
        <v>0</v>
      </c>
      <c r="BA188" s="72">
        <v>0</v>
      </c>
      <c r="BB188" s="72">
        <v>0</v>
      </c>
      <c r="BC188" s="72">
        <v>0</v>
      </c>
      <c r="BD188" s="72">
        <v>0</v>
      </c>
      <c r="BE188" s="72">
        <v>0</v>
      </c>
      <c r="BF188" s="72">
        <v>0</v>
      </c>
      <c r="BG188" s="72">
        <v>0</v>
      </c>
      <c r="BH188" s="72">
        <v>0</v>
      </c>
      <c r="BI188" s="72">
        <v>0.89552299810000002</v>
      </c>
      <c r="BJ188" s="72">
        <v>8.0825855670000006</v>
      </c>
      <c r="BK188" s="72">
        <v>0</v>
      </c>
      <c r="BL188" s="72">
        <v>58.053809764999997</v>
      </c>
      <c r="BM188" s="72">
        <v>1.8110805308</v>
      </c>
      <c r="BN188" s="72">
        <v>675.35900083000001</v>
      </c>
      <c r="BO188" s="72">
        <v>157.6696924</v>
      </c>
      <c r="BP188" s="72">
        <v>84.087579349999999</v>
      </c>
      <c r="BQ188" s="72">
        <v>181.59668289999999</v>
      </c>
      <c r="BR188" s="72">
        <v>3.4035137E-2</v>
      </c>
      <c r="BS188" s="72">
        <v>0</v>
      </c>
      <c r="BT188" s="72">
        <v>77.555429634000006</v>
      </c>
      <c r="BU188" s="72">
        <v>3.9480981095000001</v>
      </c>
      <c r="BV188" s="72">
        <v>8.3967755699999994E-2</v>
      </c>
      <c r="BW188" s="72">
        <v>8.5698362E-2</v>
      </c>
      <c r="BX188" s="72">
        <v>16.240250444000001</v>
      </c>
      <c r="BY188" s="72">
        <v>0</v>
      </c>
      <c r="BZ188" s="72">
        <v>0</v>
      </c>
      <c r="CA188" s="72">
        <v>10.331293747</v>
      </c>
      <c r="CB188" s="72">
        <v>0</v>
      </c>
      <c r="CC188" s="72">
        <v>0</v>
      </c>
      <c r="CD188" s="72">
        <v>0</v>
      </c>
      <c r="CE188" s="72">
        <v>0</v>
      </c>
      <c r="CF188" s="72">
        <v>0</v>
      </c>
      <c r="CG188" s="72">
        <v>1.252740687</v>
      </c>
      <c r="CH188" s="72">
        <v>0</v>
      </c>
      <c r="CI188" s="72">
        <v>0</v>
      </c>
      <c r="CJ188" s="72">
        <v>142.25688292000001</v>
      </c>
      <c r="CK188" s="72">
        <v>0</v>
      </c>
      <c r="CL188" s="72">
        <v>0.21664938089999999</v>
      </c>
      <c r="CM188" s="72">
        <v>18.074170853999998</v>
      </c>
      <c r="CN188" s="72">
        <v>1.7681054499</v>
      </c>
      <c r="CO188" s="72">
        <v>0</v>
      </c>
      <c r="CP188" s="72">
        <v>16.306065404000002</v>
      </c>
      <c r="CQ188" s="72">
        <v>95.719300220999997</v>
      </c>
      <c r="CR188" s="72">
        <v>76.871839781000006</v>
      </c>
      <c r="CS188" s="72">
        <v>0</v>
      </c>
      <c r="CT188" s="72">
        <v>8.3884701285999999</v>
      </c>
      <c r="CU188" s="72">
        <v>10.458990311000001</v>
      </c>
      <c r="CV188" s="72">
        <v>0</v>
      </c>
      <c r="CW188" s="72">
        <v>1876.1987995</v>
      </c>
      <c r="CX188" s="72">
        <v>67.678180171999998</v>
      </c>
      <c r="CY188" s="72">
        <v>365.65209177000003</v>
      </c>
      <c r="CZ188" s="72">
        <v>358.51902043000001</v>
      </c>
      <c r="DA188" s="72">
        <v>259.65930211</v>
      </c>
      <c r="DB188" s="72">
        <v>50.572963244999997</v>
      </c>
      <c r="DC188" s="72">
        <v>316.48504990999999</v>
      </c>
      <c r="DD188" s="72">
        <v>181.28288268</v>
      </c>
      <c r="DE188" s="72">
        <v>185.52086059999999</v>
      </c>
      <c r="DF188" s="72">
        <v>42.468740467000003</v>
      </c>
      <c r="DG188" s="72">
        <v>35.727305983999997</v>
      </c>
      <c r="DH188" s="72">
        <v>12.632402133999999</v>
      </c>
      <c r="DI188" s="72">
        <v>465.71049768</v>
      </c>
      <c r="DJ188" s="72">
        <v>19.734769513</v>
      </c>
      <c r="DK188" s="72">
        <v>445.97572817000002</v>
      </c>
    </row>
    <row r="189" spans="8:115" x14ac:dyDescent="0.3">
      <c r="H189" s="27" t="s">
        <v>679</v>
      </c>
      <c r="I189" s="39" t="s">
        <v>680</v>
      </c>
      <c r="J189" s="39" t="s">
        <v>436</v>
      </c>
      <c r="K189" s="75">
        <v>10265</v>
      </c>
      <c r="L189" s="75">
        <v>160.18185173000001</v>
      </c>
      <c r="M189" s="75" t="s">
        <v>436</v>
      </c>
      <c r="N189" s="75">
        <v>7.9361929626999999</v>
      </c>
      <c r="O189" s="75">
        <v>4.1568719999999999E-4</v>
      </c>
      <c r="P189" s="75">
        <v>0.41914591649999999</v>
      </c>
      <c r="Q189" s="75">
        <v>0</v>
      </c>
      <c r="R189" s="75">
        <v>0</v>
      </c>
      <c r="S189" s="75">
        <v>5.3701101154000002</v>
      </c>
      <c r="T189" s="75">
        <v>5.9439350699999997E-2</v>
      </c>
      <c r="U189" s="75">
        <v>0</v>
      </c>
      <c r="V189" s="75">
        <v>1.0415034787999999</v>
      </c>
      <c r="W189" s="75">
        <v>4.4577647499999998E-2</v>
      </c>
      <c r="X189" s="75">
        <v>4.4965448200000001E-2</v>
      </c>
      <c r="Y189" s="75">
        <v>6.3136972000000001E-3</v>
      </c>
      <c r="Z189" s="75">
        <v>0.84986458880000004</v>
      </c>
      <c r="AA189" s="75">
        <v>9.9857032400000004E-2</v>
      </c>
      <c r="AB189" s="75">
        <v>0</v>
      </c>
      <c r="AC189" s="75">
        <v>0</v>
      </c>
      <c r="AD189" s="75">
        <v>0</v>
      </c>
      <c r="AE189" s="75">
        <v>52.317254534999996</v>
      </c>
      <c r="AF189" s="75">
        <v>22.177454994000001</v>
      </c>
      <c r="AG189" s="75">
        <v>14.795757800000001</v>
      </c>
      <c r="AH189" s="75">
        <v>14.720272738</v>
      </c>
      <c r="AI189" s="75">
        <v>1.6719799099999998E-2</v>
      </c>
      <c r="AJ189" s="75">
        <v>0.56726547009999995</v>
      </c>
      <c r="AK189" s="75">
        <v>3.9783734500000001E-2</v>
      </c>
      <c r="AL189" s="75">
        <v>6.2389273546000004</v>
      </c>
      <c r="AM189" s="75">
        <v>2.4946705871999999</v>
      </c>
      <c r="AN189" s="75">
        <v>1.9473640600000001E-2</v>
      </c>
      <c r="AO189" s="75">
        <v>0</v>
      </c>
      <c r="AP189" s="75">
        <v>3.6164207474999999</v>
      </c>
      <c r="AQ189" s="75">
        <v>0</v>
      </c>
      <c r="AR189" s="75">
        <v>0</v>
      </c>
      <c r="AS189" s="75">
        <v>0.10836237930000001</v>
      </c>
      <c r="AT189" s="75">
        <v>2.5099514701999999</v>
      </c>
      <c r="AU189" s="75">
        <v>0.18988558489999999</v>
      </c>
      <c r="AV189" s="75">
        <v>0</v>
      </c>
      <c r="AW189" s="75">
        <v>0</v>
      </c>
      <c r="AX189" s="75">
        <v>0.1243561589</v>
      </c>
      <c r="AY189" s="75">
        <v>0</v>
      </c>
      <c r="AZ189" s="75">
        <v>0</v>
      </c>
      <c r="BA189" s="75">
        <v>0</v>
      </c>
      <c r="BB189" s="75">
        <v>0</v>
      </c>
      <c r="BC189" s="75">
        <v>0</v>
      </c>
      <c r="BD189" s="75">
        <v>0</v>
      </c>
      <c r="BE189" s="75">
        <v>0</v>
      </c>
      <c r="BF189" s="75">
        <v>0</v>
      </c>
      <c r="BG189" s="75">
        <v>0</v>
      </c>
      <c r="BH189" s="75">
        <v>0</v>
      </c>
      <c r="BI189" s="75">
        <v>0.22191725039999999</v>
      </c>
      <c r="BJ189" s="75">
        <v>0.58897811410000001</v>
      </c>
      <c r="BK189" s="75">
        <v>0</v>
      </c>
      <c r="BL189" s="75">
        <v>1.3307754778000001</v>
      </c>
      <c r="BM189" s="75">
        <v>5.4038884199999998E-2</v>
      </c>
      <c r="BN189" s="75">
        <v>34.673702470999999</v>
      </c>
      <c r="BO189" s="75">
        <v>13.596238171</v>
      </c>
      <c r="BP189" s="75">
        <v>2.0455900298</v>
      </c>
      <c r="BQ189" s="75">
        <v>8.7596978130000007</v>
      </c>
      <c r="BR189" s="75">
        <v>1.7478882E-3</v>
      </c>
      <c r="BS189" s="75">
        <v>0</v>
      </c>
      <c r="BT189" s="75">
        <v>2.0259550043000001</v>
      </c>
      <c r="BU189" s="75">
        <v>0.33575536859999999</v>
      </c>
      <c r="BV189" s="75">
        <v>9.3986548999999992E-3</v>
      </c>
      <c r="BW189" s="75">
        <v>0.19380538289999999</v>
      </c>
      <c r="BX189" s="75">
        <v>1.1801594862</v>
      </c>
      <c r="BY189" s="75">
        <v>0</v>
      </c>
      <c r="BZ189" s="75">
        <v>0</v>
      </c>
      <c r="CA189" s="75">
        <v>0.32928249100000001</v>
      </c>
      <c r="CB189" s="75">
        <v>2.0402247E-3</v>
      </c>
      <c r="CC189" s="75">
        <v>0</v>
      </c>
      <c r="CD189" s="75">
        <v>0</v>
      </c>
      <c r="CE189" s="75">
        <v>0</v>
      </c>
      <c r="CF189" s="75">
        <v>0</v>
      </c>
      <c r="CG189" s="75">
        <v>0.21011561579999999</v>
      </c>
      <c r="CH189" s="75">
        <v>0.1016507119</v>
      </c>
      <c r="CI189" s="75">
        <v>0</v>
      </c>
      <c r="CJ189" s="75">
        <v>5.8792659004000001</v>
      </c>
      <c r="CK189" s="75">
        <v>0</v>
      </c>
      <c r="CL189" s="75">
        <v>2.9997279000000001E-3</v>
      </c>
      <c r="CM189" s="75">
        <v>0.1918202651</v>
      </c>
      <c r="CN189" s="75">
        <v>0</v>
      </c>
      <c r="CO189" s="75">
        <v>0</v>
      </c>
      <c r="CP189" s="75">
        <v>0.1918202651</v>
      </c>
      <c r="CQ189" s="75">
        <v>2.3150070772000002</v>
      </c>
      <c r="CR189" s="75">
        <v>1.7073135338000001</v>
      </c>
      <c r="CS189" s="75">
        <v>1.00969E-5</v>
      </c>
      <c r="CT189" s="75">
        <v>0.20358897040000001</v>
      </c>
      <c r="CU189" s="75">
        <v>0.38159479880000002</v>
      </c>
      <c r="CV189" s="75">
        <v>2.24996773E-2</v>
      </c>
      <c r="CW189" s="75">
        <v>53.998995596</v>
      </c>
      <c r="CX189" s="75">
        <v>1.1475220522</v>
      </c>
      <c r="CY189" s="75">
        <v>9.7589349284000004</v>
      </c>
      <c r="CZ189" s="75">
        <v>9.0079226088999995</v>
      </c>
      <c r="DA189" s="75">
        <v>7.0826915751000001</v>
      </c>
      <c r="DB189" s="75">
        <v>3.1038126143000002</v>
      </c>
      <c r="DC189" s="75">
        <v>10.191014351</v>
      </c>
      <c r="DD189" s="75">
        <v>5.1672417513999997</v>
      </c>
      <c r="DE189" s="75">
        <v>3.6474959420999999</v>
      </c>
      <c r="DF189" s="75">
        <v>3.3659550720000002</v>
      </c>
      <c r="DG189" s="75">
        <v>1.2506176994</v>
      </c>
      <c r="DH189" s="75">
        <v>0.27578700049999999</v>
      </c>
      <c r="DI189" s="75">
        <v>12.538985915</v>
      </c>
      <c r="DJ189" s="75">
        <v>1.2058271144999999</v>
      </c>
      <c r="DK189" s="75">
        <v>11.3331588</v>
      </c>
    </row>
    <row r="190" spans="8:115" x14ac:dyDescent="0.3">
      <c r="H190" s="28" t="s">
        <v>151</v>
      </c>
      <c r="I190" s="37" t="s">
        <v>152</v>
      </c>
      <c r="J190" s="37">
        <v>423</v>
      </c>
      <c r="K190" s="72">
        <v>6826</v>
      </c>
      <c r="L190" s="72">
        <v>5810.3539539000003</v>
      </c>
      <c r="M190" s="72">
        <v>19.496195527000001</v>
      </c>
      <c r="N190" s="72">
        <v>341.73280072</v>
      </c>
      <c r="O190" s="72">
        <v>9.4624708899000005</v>
      </c>
      <c r="P190" s="72">
        <v>55.307810635999999</v>
      </c>
      <c r="Q190" s="72">
        <v>5.6271617000000001E-3</v>
      </c>
      <c r="R190" s="72">
        <v>3.1232962999999999E-2</v>
      </c>
      <c r="S190" s="72">
        <v>94.614078583999998</v>
      </c>
      <c r="T190" s="72">
        <v>8.1713305751000007</v>
      </c>
      <c r="U190" s="72">
        <v>2.8667761829999998</v>
      </c>
      <c r="V190" s="72">
        <v>93.759364063000007</v>
      </c>
      <c r="W190" s="72">
        <v>0.42744814869999997</v>
      </c>
      <c r="X190" s="72">
        <v>16.920880071999999</v>
      </c>
      <c r="Y190" s="72">
        <v>6.4887195329000003</v>
      </c>
      <c r="Z190" s="72">
        <v>50.666855773000002</v>
      </c>
      <c r="AA190" s="72">
        <v>3.0102061381</v>
      </c>
      <c r="AB190" s="72">
        <v>0</v>
      </c>
      <c r="AC190" s="72">
        <v>0</v>
      </c>
      <c r="AD190" s="72">
        <v>0</v>
      </c>
      <c r="AE190" s="72">
        <v>2788.6587721000001</v>
      </c>
      <c r="AF190" s="72">
        <v>1493.8265189000001</v>
      </c>
      <c r="AG190" s="72">
        <v>695.01896919000001</v>
      </c>
      <c r="AH190" s="72">
        <v>582.88438117999999</v>
      </c>
      <c r="AI190" s="72">
        <v>5.0433393162</v>
      </c>
      <c r="AJ190" s="72">
        <v>10.941875938000001</v>
      </c>
      <c r="AK190" s="72">
        <v>0.94368759849999995</v>
      </c>
      <c r="AL190" s="72">
        <v>132.69706378000001</v>
      </c>
      <c r="AM190" s="72">
        <v>68.366841984999994</v>
      </c>
      <c r="AN190" s="72">
        <v>2.8000255342</v>
      </c>
      <c r="AO190" s="72">
        <v>0</v>
      </c>
      <c r="AP190" s="72">
        <v>61.520302325000003</v>
      </c>
      <c r="AQ190" s="72">
        <v>0</v>
      </c>
      <c r="AR190" s="72">
        <v>0</v>
      </c>
      <c r="AS190" s="72">
        <v>9.8939334000000007E-3</v>
      </c>
      <c r="AT190" s="72">
        <v>60.233208116</v>
      </c>
      <c r="AU190" s="72">
        <v>2.1759979956</v>
      </c>
      <c r="AV190" s="72">
        <v>0</v>
      </c>
      <c r="AW190" s="72">
        <v>0</v>
      </c>
      <c r="AX190" s="72">
        <v>1.9056075168</v>
      </c>
      <c r="AY190" s="72">
        <v>0</v>
      </c>
      <c r="AZ190" s="72">
        <v>0</v>
      </c>
      <c r="BA190" s="72">
        <v>0</v>
      </c>
      <c r="BB190" s="72">
        <v>0</v>
      </c>
      <c r="BC190" s="72">
        <v>0</v>
      </c>
      <c r="BD190" s="72">
        <v>0</v>
      </c>
      <c r="BE190" s="72">
        <v>0</v>
      </c>
      <c r="BF190" s="72">
        <v>0</v>
      </c>
      <c r="BG190" s="72">
        <v>0</v>
      </c>
      <c r="BH190" s="72">
        <v>0</v>
      </c>
      <c r="BI190" s="72">
        <v>0.31490656620000002</v>
      </c>
      <c r="BJ190" s="72">
        <v>7.9885900528000002</v>
      </c>
      <c r="BK190" s="72">
        <v>0</v>
      </c>
      <c r="BL190" s="72">
        <v>46.961846450000003</v>
      </c>
      <c r="BM190" s="72">
        <v>0.8862595338</v>
      </c>
      <c r="BN190" s="72">
        <v>462.04571479999998</v>
      </c>
      <c r="BO190" s="72">
        <v>98.773861170000004</v>
      </c>
      <c r="BP190" s="72">
        <v>43.220155886000001</v>
      </c>
      <c r="BQ190" s="72">
        <v>140.92033144999999</v>
      </c>
      <c r="BR190" s="72">
        <v>1.0692022294000001</v>
      </c>
      <c r="BS190" s="72">
        <v>0</v>
      </c>
      <c r="BT190" s="72">
        <v>40.727652362999997</v>
      </c>
      <c r="BU190" s="72">
        <v>6.8818922566999996</v>
      </c>
      <c r="BV190" s="72">
        <v>3.7729843371</v>
      </c>
      <c r="BW190" s="72">
        <v>0.41756925490000002</v>
      </c>
      <c r="BX190" s="72">
        <v>27.507768156000001</v>
      </c>
      <c r="BY190" s="72">
        <v>1.7440288299999999E-2</v>
      </c>
      <c r="BZ190" s="72">
        <v>0</v>
      </c>
      <c r="CA190" s="72">
        <v>27.175988805999999</v>
      </c>
      <c r="CB190" s="72">
        <v>0</v>
      </c>
      <c r="CC190" s="72">
        <v>9.3651927000000003E-3</v>
      </c>
      <c r="CD190" s="72">
        <v>0</v>
      </c>
      <c r="CE190" s="72">
        <v>0</v>
      </c>
      <c r="CF190" s="72">
        <v>0</v>
      </c>
      <c r="CG190" s="72">
        <v>1.8969936915000001</v>
      </c>
      <c r="CH190" s="72">
        <v>0.60137859810000005</v>
      </c>
      <c r="CI190" s="72">
        <v>0</v>
      </c>
      <c r="CJ190" s="72">
        <v>68.741014145999998</v>
      </c>
      <c r="CK190" s="72">
        <v>0</v>
      </c>
      <c r="CL190" s="72">
        <v>0.31211697179999998</v>
      </c>
      <c r="CM190" s="72">
        <v>13.031099177</v>
      </c>
      <c r="CN190" s="72">
        <v>2.1556062948000001</v>
      </c>
      <c r="CO190" s="72">
        <v>1.8524190100000001E-2</v>
      </c>
      <c r="CP190" s="72">
        <v>10.856968692000001</v>
      </c>
      <c r="CQ190" s="72">
        <v>141.08394031</v>
      </c>
      <c r="CR190" s="72">
        <v>114.3991596</v>
      </c>
      <c r="CS190" s="72">
        <v>1.007013E-4</v>
      </c>
      <c r="CT190" s="72">
        <v>4.8862703798</v>
      </c>
      <c r="CU190" s="72">
        <v>21.732298276000002</v>
      </c>
      <c r="CV190" s="72">
        <v>6.6111347799999998E-2</v>
      </c>
      <c r="CW190" s="72">
        <v>1870.8713548000001</v>
      </c>
      <c r="CX190" s="72">
        <v>85.534805321999997</v>
      </c>
      <c r="CY190" s="72">
        <v>355.72385458000002</v>
      </c>
      <c r="CZ190" s="72">
        <v>370.09506477999997</v>
      </c>
      <c r="DA190" s="72">
        <v>272.96901045999999</v>
      </c>
      <c r="DB190" s="72">
        <v>49.383451696000002</v>
      </c>
      <c r="DC190" s="72">
        <v>268.37181915000002</v>
      </c>
      <c r="DD190" s="72">
        <v>207.0416563</v>
      </c>
      <c r="DE190" s="72">
        <v>178.99781483000001</v>
      </c>
      <c r="DF190" s="72">
        <v>40.852927313999999</v>
      </c>
      <c r="DG190" s="72">
        <v>25.243968842000001</v>
      </c>
      <c r="DH190" s="72">
        <v>16.656981534</v>
      </c>
      <c r="DI190" s="72">
        <v>395.96126025000001</v>
      </c>
      <c r="DJ190" s="72">
        <v>25.903130512000001</v>
      </c>
      <c r="DK190" s="72">
        <v>370.05812974000003</v>
      </c>
    </row>
    <row r="191" spans="8:115" x14ac:dyDescent="0.3">
      <c r="H191" s="27" t="s">
        <v>681</v>
      </c>
      <c r="I191" s="39" t="s">
        <v>682</v>
      </c>
      <c r="J191" s="39" t="s">
        <v>436</v>
      </c>
      <c r="K191" s="75">
        <v>2296</v>
      </c>
      <c r="L191" s="75">
        <v>286.89005730000002</v>
      </c>
      <c r="M191" s="75" t="s">
        <v>436</v>
      </c>
      <c r="N191" s="75">
        <v>10.353988735</v>
      </c>
      <c r="O191" s="75">
        <v>0</v>
      </c>
      <c r="P191" s="75">
        <v>0.80898530499999999</v>
      </c>
      <c r="Q191" s="75">
        <v>0</v>
      </c>
      <c r="R191" s="75">
        <v>0</v>
      </c>
      <c r="S191" s="75">
        <v>3.9871876424999999</v>
      </c>
      <c r="T191" s="75">
        <v>0.28129667699999999</v>
      </c>
      <c r="U191" s="75">
        <v>0</v>
      </c>
      <c r="V191" s="75">
        <v>2.9185404291000001</v>
      </c>
      <c r="W191" s="75">
        <v>0.18145608520000001</v>
      </c>
      <c r="X191" s="75">
        <v>4.8230500599999997E-2</v>
      </c>
      <c r="Y191" s="75">
        <v>4.8028715999999999E-7</v>
      </c>
      <c r="Z191" s="75">
        <v>2.0656068048999998</v>
      </c>
      <c r="AA191" s="75">
        <v>6.2684810199999996E-2</v>
      </c>
      <c r="AB191" s="75">
        <v>0</v>
      </c>
      <c r="AC191" s="75">
        <v>0</v>
      </c>
      <c r="AD191" s="75">
        <v>0</v>
      </c>
      <c r="AE191" s="75">
        <v>73.000397312000004</v>
      </c>
      <c r="AF191" s="75">
        <v>37.709135091999997</v>
      </c>
      <c r="AG191" s="75">
        <v>23.825995871</v>
      </c>
      <c r="AH191" s="75">
        <v>10.201836332999999</v>
      </c>
      <c r="AI191" s="75">
        <v>1.230418E-4</v>
      </c>
      <c r="AJ191" s="75">
        <v>1.2630142034</v>
      </c>
      <c r="AK191" s="75">
        <v>2.9277049999999998E-4</v>
      </c>
      <c r="AL191" s="75">
        <v>15.371755274</v>
      </c>
      <c r="AM191" s="75">
        <v>5.9938113367000003</v>
      </c>
      <c r="AN191" s="75">
        <v>0</v>
      </c>
      <c r="AO191" s="75">
        <v>0</v>
      </c>
      <c r="AP191" s="75">
        <v>9.3739596106</v>
      </c>
      <c r="AQ191" s="75">
        <v>0</v>
      </c>
      <c r="AR191" s="75">
        <v>0</v>
      </c>
      <c r="AS191" s="75">
        <v>3.9843264999999996E-3</v>
      </c>
      <c r="AT191" s="75">
        <v>4.2945136864000002</v>
      </c>
      <c r="AU191" s="75">
        <v>3.7324937799999999E-2</v>
      </c>
      <c r="AV191" s="75">
        <v>0</v>
      </c>
      <c r="AW191" s="75">
        <v>0</v>
      </c>
      <c r="AX191" s="75">
        <v>0.2310010207</v>
      </c>
      <c r="AY191" s="75">
        <v>0</v>
      </c>
      <c r="AZ191" s="75">
        <v>0</v>
      </c>
      <c r="BA191" s="75">
        <v>0</v>
      </c>
      <c r="BB191" s="75">
        <v>0</v>
      </c>
      <c r="BC191" s="75">
        <v>0</v>
      </c>
      <c r="BD191" s="75">
        <v>0</v>
      </c>
      <c r="BE191" s="75">
        <v>0</v>
      </c>
      <c r="BF191" s="75">
        <v>0</v>
      </c>
      <c r="BG191" s="75">
        <v>0</v>
      </c>
      <c r="BH191" s="75">
        <v>0</v>
      </c>
      <c r="BI191" s="75">
        <v>4.85411299E-2</v>
      </c>
      <c r="BJ191" s="75">
        <v>0.7630156817</v>
      </c>
      <c r="BK191" s="75">
        <v>0</v>
      </c>
      <c r="BL191" s="75">
        <v>2.8898261662000002</v>
      </c>
      <c r="BM191" s="75">
        <v>0.32480474999999998</v>
      </c>
      <c r="BN191" s="75">
        <v>91.878962880000003</v>
      </c>
      <c r="BO191" s="75">
        <v>32.474039804999997</v>
      </c>
      <c r="BP191" s="75">
        <v>14.635591850000001</v>
      </c>
      <c r="BQ191" s="75">
        <v>12.886564693</v>
      </c>
      <c r="BR191" s="75">
        <v>0</v>
      </c>
      <c r="BS191" s="75">
        <v>0</v>
      </c>
      <c r="BT191" s="75">
        <v>14.070655358</v>
      </c>
      <c r="BU191" s="75">
        <v>0.64506372209999996</v>
      </c>
      <c r="BV191" s="75">
        <v>6.7808675900000004E-2</v>
      </c>
      <c r="BW191" s="75">
        <v>3.8986866100000003E-2</v>
      </c>
      <c r="BX191" s="75">
        <v>2.5128682550999999</v>
      </c>
      <c r="BY191" s="75">
        <v>0</v>
      </c>
      <c r="BZ191" s="75">
        <v>0</v>
      </c>
      <c r="CA191" s="75">
        <v>1.7394184536999999</v>
      </c>
      <c r="CB191" s="75">
        <v>0</v>
      </c>
      <c r="CC191" s="75">
        <v>0</v>
      </c>
      <c r="CD191" s="75">
        <v>0</v>
      </c>
      <c r="CE191" s="75">
        <v>0</v>
      </c>
      <c r="CF191" s="75">
        <v>0</v>
      </c>
      <c r="CG191" s="75">
        <v>1.3941712999999999E-3</v>
      </c>
      <c r="CH191" s="75">
        <v>0</v>
      </c>
      <c r="CI191" s="75">
        <v>0</v>
      </c>
      <c r="CJ191" s="75">
        <v>12.803457082</v>
      </c>
      <c r="CK191" s="75">
        <v>0</v>
      </c>
      <c r="CL191" s="75">
        <v>3.1139472999999998E-3</v>
      </c>
      <c r="CM191" s="75">
        <v>0.60432840229999996</v>
      </c>
      <c r="CN191" s="75">
        <v>0</v>
      </c>
      <c r="CO191" s="75">
        <v>0</v>
      </c>
      <c r="CP191" s="75">
        <v>0.60432840229999996</v>
      </c>
      <c r="CQ191" s="75">
        <v>3.3013653728999999</v>
      </c>
      <c r="CR191" s="75">
        <v>2.5326480502000002</v>
      </c>
      <c r="CS191" s="75">
        <v>0</v>
      </c>
      <c r="CT191" s="75">
        <v>0.33985281740000001</v>
      </c>
      <c r="CU191" s="75">
        <v>0.42879346600000001</v>
      </c>
      <c r="CV191" s="75">
        <v>7.1039199999999996E-5</v>
      </c>
      <c r="CW191" s="75">
        <v>88.084745640999998</v>
      </c>
      <c r="CX191" s="75">
        <v>0.95168146139999998</v>
      </c>
      <c r="CY191" s="75">
        <v>9.7282596033999997</v>
      </c>
      <c r="CZ191" s="75">
        <v>18.588368598999999</v>
      </c>
      <c r="DA191" s="75">
        <v>13.328747901</v>
      </c>
      <c r="DB191" s="75">
        <v>3.8828648374000001</v>
      </c>
      <c r="DC191" s="75">
        <v>18.431368648999999</v>
      </c>
      <c r="DD191" s="75">
        <v>8.7138875444000004</v>
      </c>
      <c r="DE191" s="75">
        <v>9.0370078853999996</v>
      </c>
      <c r="DF191" s="75">
        <v>3.5912004654</v>
      </c>
      <c r="DG191" s="75">
        <v>1.7417460164</v>
      </c>
      <c r="DH191" s="75">
        <v>8.9612678200000004E-2</v>
      </c>
      <c r="DI191" s="75">
        <v>22.948389169999999</v>
      </c>
      <c r="DJ191" s="75">
        <v>0.79457223560000001</v>
      </c>
      <c r="DK191" s="75">
        <v>22.153816934000002</v>
      </c>
    </row>
    <row r="192" spans="8:115" x14ac:dyDescent="0.3">
      <c r="H192" s="28" t="s">
        <v>683</v>
      </c>
      <c r="I192" s="37" t="s">
        <v>684</v>
      </c>
      <c r="J192" s="37">
        <v>238</v>
      </c>
      <c r="K192" s="72">
        <v>3744</v>
      </c>
      <c r="L192" s="72">
        <v>4745.2694840000004</v>
      </c>
      <c r="M192" s="72">
        <v>14.32998325</v>
      </c>
      <c r="N192" s="72">
        <v>232.17073041</v>
      </c>
      <c r="O192" s="72">
        <v>0.73264727969999999</v>
      </c>
      <c r="P192" s="72">
        <v>52.042099364999999</v>
      </c>
      <c r="Q192" s="72">
        <v>9.764217200000001E-7</v>
      </c>
      <c r="R192" s="72">
        <v>0</v>
      </c>
      <c r="S192" s="72">
        <v>61.519530863999996</v>
      </c>
      <c r="T192" s="72">
        <v>8.8767637359999991</v>
      </c>
      <c r="U192" s="72">
        <v>6.1199570903999998</v>
      </c>
      <c r="V192" s="72">
        <v>63.540967422999998</v>
      </c>
      <c r="W192" s="72">
        <v>0.93923774459999998</v>
      </c>
      <c r="X192" s="72">
        <v>1.5689230324000001</v>
      </c>
      <c r="Y192" s="72">
        <v>2.3373444000000002E-6</v>
      </c>
      <c r="Z192" s="72">
        <v>36.638822509000001</v>
      </c>
      <c r="AA192" s="72">
        <v>0.19177805680000001</v>
      </c>
      <c r="AB192" s="72">
        <v>0</v>
      </c>
      <c r="AC192" s="72">
        <v>0</v>
      </c>
      <c r="AD192" s="72">
        <v>0</v>
      </c>
      <c r="AE192" s="72">
        <v>1998.3576903999999</v>
      </c>
      <c r="AF192" s="72">
        <v>919.89861328999996</v>
      </c>
      <c r="AG192" s="72">
        <v>743.96805846999996</v>
      </c>
      <c r="AH192" s="72">
        <v>326.94744374999999</v>
      </c>
      <c r="AI192" s="72">
        <v>5.4761549501999998</v>
      </c>
      <c r="AJ192" s="72">
        <v>2.0653673541000002</v>
      </c>
      <c r="AK192" s="72">
        <v>2.0525680999999999E-3</v>
      </c>
      <c r="AL192" s="72">
        <v>233.27422741999999</v>
      </c>
      <c r="AM192" s="72">
        <v>84.664867208000004</v>
      </c>
      <c r="AN192" s="72">
        <v>0</v>
      </c>
      <c r="AO192" s="72">
        <v>0</v>
      </c>
      <c r="AP192" s="72">
        <v>148.60936021000001</v>
      </c>
      <c r="AQ192" s="72">
        <v>0</v>
      </c>
      <c r="AR192" s="72">
        <v>0</v>
      </c>
      <c r="AS192" s="72">
        <v>0</v>
      </c>
      <c r="AT192" s="72">
        <v>83.011134183999999</v>
      </c>
      <c r="AU192" s="72">
        <v>0.1101332148</v>
      </c>
      <c r="AV192" s="72">
        <v>0</v>
      </c>
      <c r="AW192" s="72">
        <v>0</v>
      </c>
      <c r="AX192" s="72">
        <v>3.6654906614999998</v>
      </c>
      <c r="AY192" s="72">
        <v>4.7295736999999997E-3</v>
      </c>
      <c r="AZ192" s="72">
        <v>0</v>
      </c>
      <c r="BA192" s="72">
        <v>0</v>
      </c>
      <c r="BB192" s="72">
        <v>0</v>
      </c>
      <c r="BC192" s="72">
        <v>0</v>
      </c>
      <c r="BD192" s="72">
        <v>0</v>
      </c>
      <c r="BE192" s="72">
        <v>0</v>
      </c>
      <c r="BF192" s="72">
        <v>8.0512003999999998E-3</v>
      </c>
      <c r="BG192" s="72">
        <v>0</v>
      </c>
      <c r="BH192" s="72">
        <v>0</v>
      </c>
      <c r="BI192" s="72">
        <v>0.1150132316</v>
      </c>
      <c r="BJ192" s="72">
        <v>20.102588897</v>
      </c>
      <c r="BK192" s="72">
        <v>0</v>
      </c>
      <c r="BL192" s="72">
        <v>58.081247593000001</v>
      </c>
      <c r="BM192" s="72">
        <v>0.92387981220000004</v>
      </c>
      <c r="BN192" s="72">
        <v>633.91207796000003</v>
      </c>
      <c r="BO192" s="72">
        <v>131.63040451000001</v>
      </c>
      <c r="BP192" s="72">
        <v>95.373671659999999</v>
      </c>
      <c r="BQ192" s="72">
        <v>113.87150341</v>
      </c>
      <c r="BR192" s="72">
        <v>0</v>
      </c>
      <c r="BS192" s="72">
        <v>0</v>
      </c>
      <c r="BT192" s="72">
        <v>74.689410863000006</v>
      </c>
      <c r="BU192" s="72">
        <v>1.6440490986</v>
      </c>
      <c r="BV192" s="72">
        <v>2.6946981500000002E-2</v>
      </c>
      <c r="BW192" s="72">
        <v>9.9083822200000005E-2</v>
      </c>
      <c r="BX192" s="72">
        <v>31.809230459999998</v>
      </c>
      <c r="BY192" s="72">
        <v>0</v>
      </c>
      <c r="BZ192" s="72">
        <v>0</v>
      </c>
      <c r="CA192" s="72">
        <v>21.699810398</v>
      </c>
      <c r="CB192" s="72">
        <v>0</v>
      </c>
      <c r="CC192" s="72">
        <v>0.22117156969999999</v>
      </c>
      <c r="CD192" s="72">
        <v>0</v>
      </c>
      <c r="CE192" s="72">
        <v>0</v>
      </c>
      <c r="CF192" s="72">
        <v>0</v>
      </c>
      <c r="CG192" s="72">
        <v>0.36501733390000002</v>
      </c>
      <c r="CH192" s="72">
        <v>0</v>
      </c>
      <c r="CI192" s="72">
        <v>0</v>
      </c>
      <c r="CJ192" s="72">
        <v>162.48177785999999</v>
      </c>
      <c r="CK192" s="72">
        <v>0</v>
      </c>
      <c r="CL192" s="72">
        <v>0</v>
      </c>
      <c r="CM192" s="72">
        <v>16.069009300000001</v>
      </c>
      <c r="CN192" s="72">
        <v>0.79244112700000002</v>
      </c>
      <c r="CO192" s="72">
        <v>0</v>
      </c>
      <c r="CP192" s="72">
        <v>15.276568172999999</v>
      </c>
      <c r="CQ192" s="72">
        <v>71.109545518999994</v>
      </c>
      <c r="CR192" s="72">
        <v>55.364507705999998</v>
      </c>
      <c r="CS192" s="72">
        <v>0</v>
      </c>
      <c r="CT192" s="72">
        <v>6.3338834722000001</v>
      </c>
      <c r="CU192" s="72">
        <v>9.4111543408999996</v>
      </c>
      <c r="CV192" s="72">
        <v>0</v>
      </c>
      <c r="CW192" s="72">
        <v>1477.3650688</v>
      </c>
      <c r="CX192" s="72">
        <v>53.467085552</v>
      </c>
      <c r="CY192" s="72">
        <v>321.24842249</v>
      </c>
      <c r="CZ192" s="72">
        <v>245.66061092000001</v>
      </c>
      <c r="DA192" s="72">
        <v>186.94233677</v>
      </c>
      <c r="DB192" s="72">
        <v>56.643824260999999</v>
      </c>
      <c r="DC192" s="72">
        <v>234.13778692</v>
      </c>
      <c r="DD192" s="72">
        <v>140.64316220000001</v>
      </c>
      <c r="DE192" s="72">
        <v>147.65916971999999</v>
      </c>
      <c r="DF192" s="72">
        <v>43.116741949000001</v>
      </c>
      <c r="DG192" s="72">
        <v>29.191278044000001</v>
      </c>
      <c r="DH192" s="72">
        <v>18.654649951</v>
      </c>
      <c r="DI192" s="72">
        <v>368.17477760999998</v>
      </c>
      <c r="DJ192" s="72">
        <v>23.178395165000001</v>
      </c>
      <c r="DK192" s="72">
        <v>344.99638245</v>
      </c>
    </row>
    <row r="193" spans="8:115" x14ac:dyDescent="0.3">
      <c r="H193" s="27" t="s">
        <v>685</v>
      </c>
      <c r="I193" s="39" t="s">
        <v>686</v>
      </c>
      <c r="J193" s="39">
        <v>44</v>
      </c>
      <c r="K193" s="75">
        <v>905</v>
      </c>
      <c r="L193" s="75">
        <v>7823.6578533000002</v>
      </c>
      <c r="M193" s="75">
        <v>26.162869197999999</v>
      </c>
      <c r="N193" s="75">
        <v>493.19627754999999</v>
      </c>
      <c r="O193" s="75">
        <v>1.37383179E-2</v>
      </c>
      <c r="P193" s="75">
        <v>83.706748034</v>
      </c>
      <c r="Q193" s="75">
        <v>0.35703217259999998</v>
      </c>
      <c r="R193" s="75">
        <v>10.328178219</v>
      </c>
      <c r="S193" s="75">
        <v>173.07693441999999</v>
      </c>
      <c r="T193" s="75">
        <v>2.6190901381999998</v>
      </c>
      <c r="U193" s="75">
        <v>9.4734911338999996</v>
      </c>
      <c r="V193" s="75">
        <v>80.857951092999997</v>
      </c>
      <c r="W193" s="75">
        <v>0</v>
      </c>
      <c r="X193" s="75">
        <v>7.6150503708999997</v>
      </c>
      <c r="Y193" s="75">
        <v>6.2913904999999997E-3</v>
      </c>
      <c r="Z193" s="75">
        <v>121.73604607</v>
      </c>
      <c r="AA193" s="75">
        <v>1.8590826895000001</v>
      </c>
      <c r="AB193" s="75">
        <v>0</v>
      </c>
      <c r="AC193" s="75">
        <v>0</v>
      </c>
      <c r="AD193" s="75">
        <v>1.5466434998</v>
      </c>
      <c r="AE193" s="75">
        <v>3946.2802861999999</v>
      </c>
      <c r="AF193" s="75">
        <v>2635.9306025000001</v>
      </c>
      <c r="AG193" s="75">
        <v>616.86547503999998</v>
      </c>
      <c r="AH193" s="75">
        <v>666.0930783</v>
      </c>
      <c r="AI193" s="75">
        <v>4.5083639671000002</v>
      </c>
      <c r="AJ193" s="75">
        <v>21.913318246999999</v>
      </c>
      <c r="AK193" s="75">
        <v>0.96944816440000003</v>
      </c>
      <c r="AL193" s="75">
        <v>115.20208103</v>
      </c>
      <c r="AM193" s="75">
        <v>24.620354798000001</v>
      </c>
      <c r="AN193" s="75">
        <v>74.695340311999999</v>
      </c>
      <c r="AO193" s="75">
        <v>0</v>
      </c>
      <c r="AP193" s="75">
        <v>14.570503593</v>
      </c>
      <c r="AQ193" s="75">
        <v>1.3158823281000001</v>
      </c>
      <c r="AR193" s="75">
        <v>0</v>
      </c>
      <c r="AS193" s="75">
        <v>0</v>
      </c>
      <c r="AT193" s="75">
        <v>20.498900782</v>
      </c>
      <c r="AU193" s="75">
        <v>1.0141008848999999</v>
      </c>
      <c r="AV193" s="75">
        <v>0</v>
      </c>
      <c r="AW193" s="75">
        <v>0</v>
      </c>
      <c r="AX193" s="75">
        <v>0.2277374016</v>
      </c>
      <c r="AY193" s="75">
        <v>9.6977299500000003E-2</v>
      </c>
      <c r="AZ193" s="75">
        <v>0</v>
      </c>
      <c r="BA193" s="75">
        <v>0</v>
      </c>
      <c r="BB193" s="75">
        <v>0</v>
      </c>
      <c r="BC193" s="75">
        <v>0</v>
      </c>
      <c r="BD193" s="75">
        <v>0</v>
      </c>
      <c r="BE193" s="75">
        <v>0</v>
      </c>
      <c r="BF193" s="75">
        <v>0</v>
      </c>
      <c r="BG193" s="75">
        <v>0</v>
      </c>
      <c r="BH193" s="75">
        <v>0</v>
      </c>
      <c r="BI193" s="75">
        <v>0.26573887480000002</v>
      </c>
      <c r="BJ193" s="75">
        <v>0.1856778093</v>
      </c>
      <c r="BK193" s="75">
        <v>3.3408101400000001E-2</v>
      </c>
      <c r="BL193" s="75">
        <v>18.307095837999999</v>
      </c>
      <c r="BM193" s="75">
        <v>0.3681645724</v>
      </c>
      <c r="BN193" s="75">
        <v>424.69488740000003</v>
      </c>
      <c r="BO193" s="75">
        <v>38.853053564</v>
      </c>
      <c r="BP193" s="75">
        <v>15.378624023</v>
      </c>
      <c r="BQ193" s="75">
        <v>223.44151077999999</v>
      </c>
      <c r="BR193" s="75">
        <v>7.6107030286999997</v>
      </c>
      <c r="BS193" s="75">
        <v>0</v>
      </c>
      <c r="BT193" s="75">
        <v>25.543990395000002</v>
      </c>
      <c r="BU193" s="75">
        <v>49.298577215000002</v>
      </c>
      <c r="BV193" s="75">
        <v>1.1604351755</v>
      </c>
      <c r="BW193" s="75">
        <v>8.2817595047000001</v>
      </c>
      <c r="BX193" s="75">
        <v>14.37877162</v>
      </c>
      <c r="BY193" s="75">
        <v>0</v>
      </c>
      <c r="BZ193" s="75">
        <v>0</v>
      </c>
      <c r="CA193" s="75">
        <v>35.189029712</v>
      </c>
      <c r="CB193" s="75">
        <v>0</v>
      </c>
      <c r="CC193" s="75">
        <v>0.81886670920000004</v>
      </c>
      <c r="CD193" s="75">
        <v>0.4301473535</v>
      </c>
      <c r="CE193" s="75">
        <v>0</v>
      </c>
      <c r="CF193" s="75">
        <v>0</v>
      </c>
      <c r="CG193" s="75">
        <v>0.82798768089999997</v>
      </c>
      <c r="CH193" s="75">
        <v>0</v>
      </c>
      <c r="CI193" s="75">
        <v>0</v>
      </c>
      <c r="CJ193" s="75">
        <v>3.4814306377999999</v>
      </c>
      <c r="CK193" s="75">
        <v>0</v>
      </c>
      <c r="CL193" s="75">
        <v>0</v>
      </c>
      <c r="CM193" s="75">
        <v>25.228858329000001</v>
      </c>
      <c r="CN193" s="75">
        <v>11.816231910999999</v>
      </c>
      <c r="CO193" s="75">
        <v>11.048148096</v>
      </c>
      <c r="CP193" s="75">
        <v>2.3644783221000001</v>
      </c>
      <c r="CQ193" s="75">
        <v>141.25864071999999</v>
      </c>
      <c r="CR193" s="75">
        <v>112.62017935</v>
      </c>
      <c r="CS193" s="75">
        <v>5.3179172099999998E-2</v>
      </c>
      <c r="CT193" s="75">
        <v>4.6631676154999999</v>
      </c>
      <c r="CU193" s="75">
        <v>22.891247637999999</v>
      </c>
      <c r="CV193" s="75">
        <v>1.0308669435</v>
      </c>
      <c r="CW193" s="75">
        <v>2657.2979212999999</v>
      </c>
      <c r="CX193" s="75">
        <v>135.92853403000001</v>
      </c>
      <c r="CY193" s="75">
        <v>460.38058760000001</v>
      </c>
      <c r="CZ193" s="75">
        <v>428.05233684000001</v>
      </c>
      <c r="DA193" s="75">
        <v>356.95436324999997</v>
      </c>
      <c r="DB193" s="75">
        <v>59.972852949999996</v>
      </c>
      <c r="DC193" s="75">
        <v>570.06650028000001</v>
      </c>
      <c r="DD193" s="75">
        <v>323.71711614999998</v>
      </c>
      <c r="DE193" s="75">
        <v>183.69947288</v>
      </c>
      <c r="DF193" s="75">
        <v>45.279080727</v>
      </c>
      <c r="DG193" s="75">
        <v>80.323506163999994</v>
      </c>
      <c r="DH193" s="75">
        <v>12.923570463000001</v>
      </c>
      <c r="DI193" s="75">
        <v>637.00738062000005</v>
      </c>
      <c r="DJ193" s="75">
        <v>110.42953625</v>
      </c>
      <c r="DK193" s="75">
        <v>526.57784437999999</v>
      </c>
    </row>
    <row r="194" spans="8:115" x14ac:dyDescent="0.3">
      <c r="H194" s="28" t="s">
        <v>687</v>
      </c>
      <c r="I194" s="37" t="s">
        <v>688</v>
      </c>
      <c r="J194" s="37" t="s">
        <v>436</v>
      </c>
      <c r="K194" s="72">
        <v>2083</v>
      </c>
      <c r="L194" s="72">
        <v>188.46942027</v>
      </c>
      <c r="M194" s="72" t="s">
        <v>436</v>
      </c>
      <c r="N194" s="72">
        <v>9.6128966229999993</v>
      </c>
      <c r="O194" s="72">
        <v>0</v>
      </c>
      <c r="P194" s="72">
        <v>0.45662867140000002</v>
      </c>
      <c r="Q194" s="72">
        <v>0</v>
      </c>
      <c r="R194" s="72">
        <v>0</v>
      </c>
      <c r="S194" s="72">
        <v>5.9979285995999998</v>
      </c>
      <c r="T194" s="72">
        <v>9.0806788499999999E-2</v>
      </c>
      <c r="U194" s="72">
        <v>0</v>
      </c>
      <c r="V194" s="72">
        <v>2.1062080323000001</v>
      </c>
      <c r="W194" s="72">
        <v>0</v>
      </c>
      <c r="X194" s="72">
        <v>7.56796728E-2</v>
      </c>
      <c r="Y194" s="72">
        <v>2.1528499999999999E-5</v>
      </c>
      <c r="Z194" s="72">
        <v>0.65508862970000004</v>
      </c>
      <c r="AA194" s="72">
        <v>0.2302544138</v>
      </c>
      <c r="AB194" s="72">
        <v>0</v>
      </c>
      <c r="AC194" s="72">
        <v>0</v>
      </c>
      <c r="AD194" s="72">
        <v>2.8028629999999997E-4</v>
      </c>
      <c r="AE194" s="72">
        <v>56.024839880999998</v>
      </c>
      <c r="AF194" s="72">
        <v>23.865958322000001</v>
      </c>
      <c r="AG194" s="72">
        <v>16.474079253999999</v>
      </c>
      <c r="AH194" s="72">
        <v>15.018625896</v>
      </c>
      <c r="AI194" s="72">
        <v>6.6525220999999997E-3</v>
      </c>
      <c r="AJ194" s="72">
        <v>0.64638578889999998</v>
      </c>
      <c r="AK194" s="72">
        <v>1.31380973E-2</v>
      </c>
      <c r="AL194" s="72">
        <v>9.6354018825000001</v>
      </c>
      <c r="AM194" s="72">
        <v>3.704733053</v>
      </c>
      <c r="AN194" s="72">
        <v>4.5463239199999998E-2</v>
      </c>
      <c r="AO194" s="72">
        <v>0</v>
      </c>
      <c r="AP194" s="72">
        <v>5.5088883404000004</v>
      </c>
      <c r="AQ194" s="72">
        <v>0</v>
      </c>
      <c r="AR194" s="72">
        <v>0</v>
      </c>
      <c r="AS194" s="72">
        <v>0.37631724989999998</v>
      </c>
      <c r="AT194" s="72">
        <v>2.6538921598999998</v>
      </c>
      <c r="AU194" s="72">
        <v>0.13054380090000001</v>
      </c>
      <c r="AV194" s="72">
        <v>0</v>
      </c>
      <c r="AW194" s="72">
        <v>0</v>
      </c>
      <c r="AX194" s="72">
        <v>0.214868701</v>
      </c>
      <c r="AY194" s="72">
        <v>0</v>
      </c>
      <c r="AZ194" s="72">
        <v>0</v>
      </c>
      <c r="BA194" s="72">
        <v>0</v>
      </c>
      <c r="BB194" s="72">
        <v>0</v>
      </c>
      <c r="BC194" s="72">
        <v>0</v>
      </c>
      <c r="BD194" s="72">
        <v>0</v>
      </c>
      <c r="BE194" s="72">
        <v>0</v>
      </c>
      <c r="BF194" s="72">
        <v>0</v>
      </c>
      <c r="BG194" s="72">
        <v>0</v>
      </c>
      <c r="BH194" s="72">
        <v>0</v>
      </c>
      <c r="BI194" s="72">
        <v>0.47288512430000001</v>
      </c>
      <c r="BJ194" s="72">
        <v>0.27126667799999998</v>
      </c>
      <c r="BK194" s="72">
        <v>0</v>
      </c>
      <c r="BL194" s="72">
        <v>1.4675758593999999</v>
      </c>
      <c r="BM194" s="72">
        <v>9.6751996399999998E-2</v>
      </c>
      <c r="BN194" s="72">
        <v>46.454214463</v>
      </c>
      <c r="BO194" s="72">
        <v>15.256098608</v>
      </c>
      <c r="BP194" s="72">
        <v>3.1880649919000001</v>
      </c>
      <c r="BQ194" s="72">
        <v>12.611474114</v>
      </c>
      <c r="BR194" s="72">
        <v>0</v>
      </c>
      <c r="BS194" s="72">
        <v>0</v>
      </c>
      <c r="BT194" s="72">
        <v>3.4715038647999998</v>
      </c>
      <c r="BU194" s="72">
        <v>0.98080033119999999</v>
      </c>
      <c r="BV194" s="72">
        <v>2.1467551000000001E-2</v>
      </c>
      <c r="BW194" s="72">
        <v>0.33251360349999998</v>
      </c>
      <c r="BX194" s="72">
        <v>1.3131594352</v>
      </c>
      <c r="BY194" s="72">
        <v>0</v>
      </c>
      <c r="BZ194" s="72">
        <v>0</v>
      </c>
      <c r="CA194" s="72">
        <v>0.91553134790000001</v>
      </c>
      <c r="CB194" s="72">
        <v>0</v>
      </c>
      <c r="CC194" s="72">
        <v>0.25293578360000002</v>
      </c>
      <c r="CD194" s="72">
        <v>0</v>
      </c>
      <c r="CE194" s="72">
        <v>0</v>
      </c>
      <c r="CF194" s="72">
        <v>0</v>
      </c>
      <c r="CG194" s="72">
        <v>3.1954034100000001E-2</v>
      </c>
      <c r="CH194" s="72">
        <v>1.5797412E-2</v>
      </c>
      <c r="CI194" s="72">
        <v>0</v>
      </c>
      <c r="CJ194" s="72">
        <v>8.0541268343999999</v>
      </c>
      <c r="CK194" s="72">
        <v>8.7865517000000008E-3</v>
      </c>
      <c r="CL194" s="72">
        <v>0</v>
      </c>
      <c r="CM194" s="72">
        <v>0.32558119829999999</v>
      </c>
      <c r="CN194" s="72">
        <v>8.7933154599999994E-2</v>
      </c>
      <c r="CO194" s="72">
        <v>1.5049002299999999E-2</v>
      </c>
      <c r="CP194" s="72">
        <v>0.2225990414</v>
      </c>
      <c r="CQ194" s="72">
        <v>2.691309945</v>
      </c>
      <c r="CR194" s="72">
        <v>1.9801764002</v>
      </c>
      <c r="CS194" s="72">
        <v>1.1674900000000001E-5</v>
      </c>
      <c r="CT194" s="72">
        <v>0.2278345007</v>
      </c>
      <c r="CU194" s="72">
        <v>0.45911962760000002</v>
      </c>
      <c r="CV194" s="72">
        <v>2.4167741499999999E-2</v>
      </c>
      <c r="CW194" s="72">
        <v>61.071284118000001</v>
      </c>
      <c r="CX194" s="72">
        <v>1.1304581472999999</v>
      </c>
      <c r="CY194" s="72">
        <v>9.5099384202999993</v>
      </c>
      <c r="CZ194" s="72">
        <v>11.070792621000001</v>
      </c>
      <c r="DA194" s="72">
        <v>8.7363157995999998</v>
      </c>
      <c r="DB194" s="72">
        <v>2.8598323282</v>
      </c>
      <c r="DC194" s="72">
        <v>11.569330443</v>
      </c>
      <c r="DD194" s="72">
        <v>6.1914332458999999</v>
      </c>
      <c r="DE194" s="72">
        <v>4.4474489525000003</v>
      </c>
      <c r="DF194" s="72">
        <v>3.9138783934000001</v>
      </c>
      <c r="DG194" s="72">
        <v>1.3963713790000001</v>
      </c>
      <c r="DH194" s="72">
        <v>0.2454843884</v>
      </c>
      <c r="DI194" s="72">
        <v>15.232179935</v>
      </c>
      <c r="DJ194" s="72">
        <v>1.7205890172</v>
      </c>
      <c r="DK194" s="72">
        <v>13.511590918</v>
      </c>
    </row>
    <row r="195" spans="8:115" x14ac:dyDescent="0.3">
      <c r="H195" s="27" t="s">
        <v>689</v>
      </c>
      <c r="I195" s="39" t="s">
        <v>690</v>
      </c>
      <c r="J195" s="39">
        <v>213</v>
      </c>
      <c r="K195" s="75">
        <v>4651</v>
      </c>
      <c r="L195" s="75">
        <v>6700.7198815000002</v>
      </c>
      <c r="M195" s="75">
        <v>23.751814362000001</v>
      </c>
      <c r="N195" s="75">
        <v>543.97495233999996</v>
      </c>
      <c r="O195" s="75">
        <v>6.9506482103999998</v>
      </c>
      <c r="P195" s="75">
        <v>126.90252031</v>
      </c>
      <c r="Q195" s="75">
        <v>7.4016319799999994E-2</v>
      </c>
      <c r="R195" s="75">
        <v>5.6793888056000004</v>
      </c>
      <c r="S195" s="75">
        <v>103.81364976</v>
      </c>
      <c r="T195" s="75">
        <v>1.8656534606999999</v>
      </c>
      <c r="U195" s="75">
        <v>4.6474346760999996</v>
      </c>
      <c r="V195" s="75">
        <v>159.51784397</v>
      </c>
      <c r="W195" s="75">
        <v>1.7531151E-3</v>
      </c>
      <c r="X195" s="75">
        <v>15.559668577</v>
      </c>
      <c r="Y195" s="75">
        <v>7.4051574600000003E-2</v>
      </c>
      <c r="Z195" s="75">
        <v>102.51965462</v>
      </c>
      <c r="AA195" s="75">
        <v>8.2538711384999992</v>
      </c>
      <c r="AB195" s="75">
        <v>8.1134131402000005</v>
      </c>
      <c r="AC195" s="75">
        <v>0</v>
      </c>
      <c r="AD195" s="75">
        <v>1.3846640000000001E-3</v>
      </c>
      <c r="AE195" s="75">
        <v>3365.2884537</v>
      </c>
      <c r="AF195" s="75">
        <v>2076.7394015999998</v>
      </c>
      <c r="AG195" s="75">
        <v>574.83531291999998</v>
      </c>
      <c r="AH195" s="75">
        <v>690.78692104000004</v>
      </c>
      <c r="AI195" s="75">
        <v>5.201275892</v>
      </c>
      <c r="AJ195" s="75">
        <v>16.014904966</v>
      </c>
      <c r="AK195" s="75">
        <v>1.7106372771</v>
      </c>
      <c r="AL195" s="75">
        <v>72.884214240999995</v>
      </c>
      <c r="AM195" s="75">
        <v>42.870269209999996</v>
      </c>
      <c r="AN195" s="75">
        <v>18.111024093000001</v>
      </c>
      <c r="AO195" s="75">
        <v>0</v>
      </c>
      <c r="AP195" s="75">
        <v>11.902920937999999</v>
      </c>
      <c r="AQ195" s="75">
        <v>0</v>
      </c>
      <c r="AR195" s="75">
        <v>0</v>
      </c>
      <c r="AS195" s="75">
        <v>0</v>
      </c>
      <c r="AT195" s="75">
        <v>36.782209158000001</v>
      </c>
      <c r="AU195" s="75">
        <v>0.62637748879999999</v>
      </c>
      <c r="AV195" s="75">
        <v>0</v>
      </c>
      <c r="AW195" s="75">
        <v>0</v>
      </c>
      <c r="AX195" s="75">
        <v>1.0438011962</v>
      </c>
      <c r="AY195" s="75">
        <v>1.1536390575</v>
      </c>
      <c r="AZ195" s="75">
        <v>0</v>
      </c>
      <c r="BA195" s="75">
        <v>0</v>
      </c>
      <c r="BB195" s="75">
        <v>0</v>
      </c>
      <c r="BC195" s="75">
        <v>0</v>
      </c>
      <c r="BD195" s="75">
        <v>0</v>
      </c>
      <c r="BE195" s="75">
        <v>0</v>
      </c>
      <c r="BF195" s="75">
        <v>0</v>
      </c>
      <c r="BG195" s="75">
        <v>0</v>
      </c>
      <c r="BH195" s="75">
        <v>0</v>
      </c>
      <c r="BI195" s="75">
        <v>0.35537120560000002</v>
      </c>
      <c r="BJ195" s="75">
        <v>1.6548042117999999</v>
      </c>
      <c r="BK195" s="75">
        <v>0</v>
      </c>
      <c r="BL195" s="75">
        <v>31.787193641000002</v>
      </c>
      <c r="BM195" s="75">
        <v>0.16102235770000001</v>
      </c>
      <c r="BN195" s="75">
        <v>365.32530524999999</v>
      </c>
      <c r="BO195" s="75">
        <v>47.033341059000001</v>
      </c>
      <c r="BP195" s="75">
        <v>22.657759765000002</v>
      </c>
      <c r="BQ195" s="75">
        <v>152.39964692999999</v>
      </c>
      <c r="BR195" s="75">
        <v>3.2903813715000001</v>
      </c>
      <c r="BS195" s="75">
        <v>0</v>
      </c>
      <c r="BT195" s="75">
        <v>26.053203128</v>
      </c>
      <c r="BU195" s="75">
        <v>35.604624332999997</v>
      </c>
      <c r="BV195" s="75">
        <v>5.2476203484999999</v>
      </c>
      <c r="BW195" s="75">
        <v>0.49507364799999998</v>
      </c>
      <c r="BX195" s="75">
        <v>23.017678516</v>
      </c>
      <c r="BY195" s="75">
        <v>0</v>
      </c>
      <c r="BZ195" s="75">
        <v>0</v>
      </c>
      <c r="CA195" s="75">
        <v>28.867745593999999</v>
      </c>
      <c r="CB195" s="75">
        <v>0</v>
      </c>
      <c r="CC195" s="75">
        <v>1.5811672883000001</v>
      </c>
      <c r="CD195" s="75">
        <v>8.0751100800000003E-2</v>
      </c>
      <c r="CE195" s="75">
        <v>0</v>
      </c>
      <c r="CF195" s="75">
        <v>0</v>
      </c>
      <c r="CG195" s="75">
        <v>1.3410480502</v>
      </c>
      <c r="CH195" s="75">
        <v>0</v>
      </c>
      <c r="CI195" s="75">
        <v>0</v>
      </c>
      <c r="CJ195" s="75">
        <v>16.520333311000002</v>
      </c>
      <c r="CK195" s="75">
        <v>0</v>
      </c>
      <c r="CL195" s="75">
        <v>1.1349308148999999</v>
      </c>
      <c r="CM195" s="75">
        <v>10.689208437</v>
      </c>
      <c r="CN195" s="75">
        <v>5.0942588600000001</v>
      </c>
      <c r="CO195" s="75">
        <v>2.5103348403000001</v>
      </c>
      <c r="CP195" s="75">
        <v>3.0846147366999999</v>
      </c>
      <c r="CQ195" s="75">
        <v>144.3560493</v>
      </c>
      <c r="CR195" s="75">
        <v>112.77221725</v>
      </c>
      <c r="CS195" s="75">
        <v>5.3733860000000004E-4</v>
      </c>
      <c r="CT195" s="75">
        <v>6.5639823911999997</v>
      </c>
      <c r="CU195" s="75">
        <v>24.779069077999999</v>
      </c>
      <c r="CV195" s="75">
        <v>0.2402432444</v>
      </c>
      <c r="CW195" s="75">
        <v>2161.4194889999999</v>
      </c>
      <c r="CX195" s="75">
        <v>117.81219222</v>
      </c>
      <c r="CY195" s="75">
        <v>361.71682611</v>
      </c>
      <c r="CZ195" s="75">
        <v>389.08101626000001</v>
      </c>
      <c r="DA195" s="75">
        <v>345.73589120999998</v>
      </c>
      <c r="DB195" s="75">
        <v>52.425608605999997</v>
      </c>
      <c r="DC195" s="75">
        <v>357.87432666000001</v>
      </c>
      <c r="DD195" s="75">
        <v>244.07261874</v>
      </c>
      <c r="DE195" s="75">
        <v>204.56518155000001</v>
      </c>
      <c r="DF195" s="75">
        <v>47.493928283999999</v>
      </c>
      <c r="DG195" s="75">
        <v>26.695936284999998</v>
      </c>
      <c r="DH195" s="75">
        <v>13.945963038</v>
      </c>
      <c r="DI195" s="75">
        <v>453.03981661</v>
      </c>
      <c r="DJ195" s="75">
        <v>62.703593009999999</v>
      </c>
      <c r="DK195" s="75">
        <v>390.33622359999998</v>
      </c>
    </row>
    <row r="196" spans="8:115" x14ac:dyDescent="0.3">
      <c r="H196" s="28" t="s">
        <v>691</v>
      </c>
      <c r="I196" s="37" t="s">
        <v>692</v>
      </c>
      <c r="J196" s="37">
        <v>48</v>
      </c>
      <c r="K196" s="72">
        <v>1472</v>
      </c>
      <c r="L196" s="72">
        <v>9933.1960094000005</v>
      </c>
      <c r="M196" s="72">
        <v>35.458491215999999</v>
      </c>
      <c r="N196" s="72">
        <v>791.61422860000005</v>
      </c>
      <c r="O196" s="72">
        <v>63.178726173000001</v>
      </c>
      <c r="P196" s="72">
        <v>111.31561034000001</v>
      </c>
      <c r="Q196" s="72">
        <v>0.19870051859999999</v>
      </c>
      <c r="R196" s="72">
        <v>9.55709166E-2</v>
      </c>
      <c r="S196" s="72">
        <v>301.74017547</v>
      </c>
      <c r="T196" s="72">
        <v>2.6798454660000002</v>
      </c>
      <c r="U196" s="72">
        <v>29.459031057000001</v>
      </c>
      <c r="V196" s="72">
        <v>135.44498622</v>
      </c>
      <c r="W196" s="72">
        <v>2.9087678120999998</v>
      </c>
      <c r="X196" s="72">
        <v>33.930127739</v>
      </c>
      <c r="Y196" s="72">
        <v>5.2622548000000003E-3</v>
      </c>
      <c r="Z196" s="72">
        <v>103.88504775</v>
      </c>
      <c r="AA196" s="72">
        <v>6.7723768941999998</v>
      </c>
      <c r="AB196" s="72">
        <v>0</v>
      </c>
      <c r="AC196" s="72">
        <v>0</v>
      </c>
      <c r="AD196" s="72">
        <v>0</v>
      </c>
      <c r="AE196" s="72">
        <v>4921.2404318999997</v>
      </c>
      <c r="AF196" s="72">
        <v>3090.1913012</v>
      </c>
      <c r="AG196" s="72">
        <v>958.52996982000002</v>
      </c>
      <c r="AH196" s="72">
        <v>827.34514185</v>
      </c>
      <c r="AI196" s="72">
        <v>6.6431311235999999</v>
      </c>
      <c r="AJ196" s="72">
        <v>37.279205484999999</v>
      </c>
      <c r="AK196" s="72">
        <v>1.2516824147000001</v>
      </c>
      <c r="AL196" s="72">
        <v>100.27369794000001</v>
      </c>
      <c r="AM196" s="72">
        <v>52.668966312999999</v>
      </c>
      <c r="AN196" s="72">
        <v>20.548344662000002</v>
      </c>
      <c r="AO196" s="72">
        <v>0</v>
      </c>
      <c r="AP196" s="72">
        <v>27.056386964000001</v>
      </c>
      <c r="AQ196" s="72">
        <v>0</v>
      </c>
      <c r="AR196" s="72">
        <v>0</v>
      </c>
      <c r="AS196" s="72">
        <v>0</v>
      </c>
      <c r="AT196" s="72">
        <v>26.699825650000001</v>
      </c>
      <c r="AU196" s="72">
        <v>1.270378029</v>
      </c>
      <c r="AV196" s="72">
        <v>0</v>
      </c>
      <c r="AW196" s="72">
        <v>0</v>
      </c>
      <c r="AX196" s="72">
        <v>0.23998658340000001</v>
      </c>
      <c r="AY196" s="72">
        <v>1.38693097E-2</v>
      </c>
      <c r="AZ196" s="72">
        <v>0</v>
      </c>
      <c r="BA196" s="72">
        <v>0</v>
      </c>
      <c r="BB196" s="72">
        <v>0</v>
      </c>
      <c r="BC196" s="72">
        <v>0</v>
      </c>
      <c r="BD196" s="72">
        <v>0</v>
      </c>
      <c r="BE196" s="72">
        <v>0</v>
      </c>
      <c r="BF196" s="72">
        <v>0</v>
      </c>
      <c r="BG196" s="72">
        <v>0</v>
      </c>
      <c r="BH196" s="72">
        <v>0</v>
      </c>
      <c r="BI196" s="72">
        <v>0</v>
      </c>
      <c r="BJ196" s="72">
        <v>0</v>
      </c>
      <c r="BK196" s="72">
        <v>0.1252766854</v>
      </c>
      <c r="BL196" s="72">
        <v>24.545120571000002</v>
      </c>
      <c r="BM196" s="72">
        <v>0.50519447169999998</v>
      </c>
      <c r="BN196" s="72">
        <v>578.56003175000001</v>
      </c>
      <c r="BO196" s="72">
        <v>80.130802278000004</v>
      </c>
      <c r="BP196" s="72">
        <v>31.642824342000001</v>
      </c>
      <c r="BQ196" s="72">
        <v>242.48090106000001</v>
      </c>
      <c r="BR196" s="72">
        <v>1.846988842</v>
      </c>
      <c r="BS196" s="72">
        <v>0</v>
      </c>
      <c r="BT196" s="72">
        <v>29.722017608000002</v>
      </c>
      <c r="BU196" s="72">
        <v>45.857359459999998</v>
      </c>
      <c r="BV196" s="72">
        <v>2.1382862756000001</v>
      </c>
      <c r="BW196" s="72">
        <v>4.3820176052999997</v>
      </c>
      <c r="BX196" s="72">
        <v>31.700664458999999</v>
      </c>
      <c r="BY196" s="72">
        <v>0</v>
      </c>
      <c r="BZ196" s="72">
        <v>0</v>
      </c>
      <c r="CA196" s="72">
        <v>81.215188361000003</v>
      </c>
      <c r="CB196" s="72">
        <v>0</v>
      </c>
      <c r="CC196" s="72">
        <v>13.764585195</v>
      </c>
      <c r="CD196" s="72">
        <v>0</v>
      </c>
      <c r="CE196" s="72">
        <v>0</v>
      </c>
      <c r="CF196" s="72">
        <v>0</v>
      </c>
      <c r="CG196" s="72">
        <v>2.6798438735999999</v>
      </c>
      <c r="CH196" s="72">
        <v>0</v>
      </c>
      <c r="CI196" s="72">
        <v>0</v>
      </c>
      <c r="CJ196" s="72">
        <v>8.3115589637999996</v>
      </c>
      <c r="CK196" s="72">
        <v>0</v>
      </c>
      <c r="CL196" s="72">
        <v>2.6869934227000001</v>
      </c>
      <c r="CM196" s="72">
        <v>16.158743673</v>
      </c>
      <c r="CN196" s="72">
        <v>7.6642085632999999</v>
      </c>
      <c r="CO196" s="72">
        <v>0.83430260850000004</v>
      </c>
      <c r="CP196" s="72">
        <v>7.6602325010000003</v>
      </c>
      <c r="CQ196" s="72">
        <v>264.95400432999998</v>
      </c>
      <c r="CR196" s="72">
        <v>194.81593364</v>
      </c>
      <c r="CS196" s="72">
        <v>2.8527367000000001E-3</v>
      </c>
      <c r="CT196" s="72">
        <v>14.157100956000001</v>
      </c>
      <c r="CU196" s="72">
        <v>55.729468922999999</v>
      </c>
      <c r="CV196" s="72">
        <v>0.24864808020000001</v>
      </c>
      <c r="CW196" s="72">
        <v>3233.6950456</v>
      </c>
      <c r="CX196" s="72">
        <v>164.20040331000001</v>
      </c>
      <c r="CY196" s="72">
        <v>648.68282583999996</v>
      </c>
      <c r="CZ196" s="72">
        <v>589.39678719999995</v>
      </c>
      <c r="DA196" s="72">
        <v>479.57597107999999</v>
      </c>
      <c r="DB196" s="72">
        <v>97.124717298999997</v>
      </c>
      <c r="DC196" s="72">
        <v>511.47815211</v>
      </c>
      <c r="DD196" s="72">
        <v>341.09187943000001</v>
      </c>
      <c r="DE196" s="72">
        <v>291.30618249000003</v>
      </c>
      <c r="DF196" s="72">
        <v>64.501895864000005</v>
      </c>
      <c r="DG196" s="72">
        <v>28.223906036999999</v>
      </c>
      <c r="DH196" s="72">
        <v>18.112324906000001</v>
      </c>
      <c r="DI196" s="72">
        <v>683.52083074999996</v>
      </c>
      <c r="DJ196" s="72">
        <v>104.62490277000001</v>
      </c>
      <c r="DK196" s="72">
        <v>578.89592798000001</v>
      </c>
    </row>
    <row r="197" spans="8:115" x14ac:dyDescent="0.3">
      <c r="H197" s="27" t="s">
        <v>693</v>
      </c>
      <c r="I197" s="39" t="s">
        <v>694</v>
      </c>
      <c r="J197" s="39">
        <v>150</v>
      </c>
      <c r="K197" s="75">
        <v>3676</v>
      </c>
      <c r="L197" s="75">
        <v>8499.2490772000001</v>
      </c>
      <c r="M197" s="75">
        <v>25.999736078000002</v>
      </c>
      <c r="N197" s="75">
        <v>436.76685512</v>
      </c>
      <c r="O197" s="75">
        <v>5.1135266339000003</v>
      </c>
      <c r="P197" s="75">
        <v>91.979261488000006</v>
      </c>
      <c r="Q197" s="75">
        <v>0.13313002260000001</v>
      </c>
      <c r="R197" s="75">
        <v>1.1245466162</v>
      </c>
      <c r="S197" s="75">
        <v>129.36528480999999</v>
      </c>
      <c r="T197" s="75">
        <v>0</v>
      </c>
      <c r="U197" s="75">
        <v>5.4410682082999999</v>
      </c>
      <c r="V197" s="75">
        <v>120.82169433999999</v>
      </c>
      <c r="W197" s="75">
        <v>0</v>
      </c>
      <c r="X197" s="75">
        <v>14.469560823</v>
      </c>
      <c r="Y197" s="75">
        <v>1.30874206E-2</v>
      </c>
      <c r="Z197" s="75">
        <v>66.386556502999994</v>
      </c>
      <c r="AA197" s="75">
        <v>1.7184621024</v>
      </c>
      <c r="AB197" s="75">
        <v>0</v>
      </c>
      <c r="AC197" s="75">
        <v>0</v>
      </c>
      <c r="AD197" s="75">
        <v>0.20067615050000001</v>
      </c>
      <c r="AE197" s="75">
        <v>4985.1440609000001</v>
      </c>
      <c r="AF197" s="75">
        <v>3720.1563600999998</v>
      </c>
      <c r="AG197" s="75">
        <v>539.81540860999996</v>
      </c>
      <c r="AH197" s="75">
        <v>695.30938658000002</v>
      </c>
      <c r="AI197" s="75">
        <v>3.5652910145000001</v>
      </c>
      <c r="AJ197" s="75">
        <v>23.823242972999999</v>
      </c>
      <c r="AK197" s="75">
        <v>2.4743716781999998</v>
      </c>
      <c r="AL197" s="75">
        <v>57.938755882999999</v>
      </c>
      <c r="AM197" s="75">
        <v>25.75769859</v>
      </c>
      <c r="AN197" s="75">
        <v>31.448540435000002</v>
      </c>
      <c r="AO197" s="75">
        <v>0</v>
      </c>
      <c r="AP197" s="75">
        <v>0.55429465779999998</v>
      </c>
      <c r="AQ197" s="75">
        <v>0.17822220050000001</v>
      </c>
      <c r="AR197" s="75">
        <v>0</v>
      </c>
      <c r="AS197" s="75">
        <v>0</v>
      </c>
      <c r="AT197" s="75">
        <v>26.665936352999999</v>
      </c>
      <c r="AU197" s="75">
        <v>0.38369747720000003</v>
      </c>
      <c r="AV197" s="75">
        <v>0</v>
      </c>
      <c r="AW197" s="75">
        <v>0</v>
      </c>
      <c r="AX197" s="75">
        <v>1.00875685E-2</v>
      </c>
      <c r="AY197" s="75">
        <v>0.28134038160000002</v>
      </c>
      <c r="AZ197" s="75">
        <v>0</v>
      </c>
      <c r="BA197" s="75">
        <v>0</v>
      </c>
      <c r="BB197" s="75">
        <v>0</v>
      </c>
      <c r="BC197" s="75">
        <v>0</v>
      </c>
      <c r="BD197" s="75">
        <v>0</v>
      </c>
      <c r="BE197" s="75">
        <v>0</v>
      </c>
      <c r="BF197" s="75">
        <v>0</v>
      </c>
      <c r="BG197" s="75">
        <v>0</v>
      </c>
      <c r="BH197" s="75">
        <v>0</v>
      </c>
      <c r="BI197" s="75">
        <v>0.255386854</v>
      </c>
      <c r="BJ197" s="75">
        <v>0</v>
      </c>
      <c r="BK197" s="75">
        <v>4.7976376799999998E-2</v>
      </c>
      <c r="BL197" s="75">
        <v>25.687447694999999</v>
      </c>
      <c r="BM197" s="75">
        <v>0</v>
      </c>
      <c r="BN197" s="75">
        <v>382.57978357000002</v>
      </c>
      <c r="BO197" s="75">
        <v>40.701051055999997</v>
      </c>
      <c r="BP197" s="75">
        <v>24.342570749</v>
      </c>
      <c r="BQ197" s="75">
        <v>166.48536713999999</v>
      </c>
      <c r="BR197" s="75">
        <v>6.5617961741000004</v>
      </c>
      <c r="BS197" s="75">
        <v>0</v>
      </c>
      <c r="BT197" s="75">
        <v>17.741651536999999</v>
      </c>
      <c r="BU197" s="75">
        <v>54.775115102000001</v>
      </c>
      <c r="BV197" s="75">
        <v>8.8118942085</v>
      </c>
      <c r="BW197" s="75">
        <v>0.88158401819999999</v>
      </c>
      <c r="BX197" s="75">
        <v>15.402226218999999</v>
      </c>
      <c r="BY197" s="75">
        <v>0</v>
      </c>
      <c r="BZ197" s="75">
        <v>0</v>
      </c>
      <c r="CA197" s="75">
        <v>37.771849807999999</v>
      </c>
      <c r="CB197" s="75">
        <v>0</v>
      </c>
      <c r="CC197" s="75">
        <v>4.9775158868</v>
      </c>
      <c r="CD197" s="75">
        <v>8.5170305200000004E-2</v>
      </c>
      <c r="CE197" s="75">
        <v>0</v>
      </c>
      <c r="CF197" s="75">
        <v>0</v>
      </c>
      <c r="CG197" s="75">
        <v>1.8463132306000001</v>
      </c>
      <c r="CH197" s="75">
        <v>0</v>
      </c>
      <c r="CI197" s="75">
        <v>0</v>
      </c>
      <c r="CJ197" s="75">
        <v>2.1956781341</v>
      </c>
      <c r="CK197" s="75">
        <v>0</v>
      </c>
      <c r="CL197" s="75">
        <v>0</v>
      </c>
      <c r="CM197" s="75">
        <v>9.0980034717000002</v>
      </c>
      <c r="CN197" s="75">
        <v>6.2911929002999996</v>
      </c>
      <c r="CO197" s="75">
        <v>2.8068105713999998</v>
      </c>
      <c r="CP197" s="75">
        <v>0</v>
      </c>
      <c r="CQ197" s="75">
        <v>183.55123816</v>
      </c>
      <c r="CR197" s="75">
        <v>141.68135083000001</v>
      </c>
      <c r="CS197" s="75">
        <v>6.5566169000000002E-3</v>
      </c>
      <c r="CT197" s="75">
        <v>9.6229910080999996</v>
      </c>
      <c r="CU197" s="75">
        <v>31.897215937999999</v>
      </c>
      <c r="CV197" s="75">
        <v>0.34312376700000002</v>
      </c>
      <c r="CW197" s="75">
        <v>2417.5044437000001</v>
      </c>
      <c r="CX197" s="75">
        <v>133.24408056999999</v>
      </c>
      <c r="CY197" s="75">
        <v>420.25208358999998</v>
      </c>
      <c r="CZ197" s="75">
        <v>461.17064098999998</v>
      </c>
      <c r="DA197" s="75">
        <v>360.72357238000001</v>
      </c>
      <c r="DB197" s="75">
        <v>64.746219378999996</v>
      </c>
      <c r="DC197" s="75">
        <v>395.05413362000002</v>
      </c>
      <c r="DD197" s="75">
        <v>281.45280337000003</v>
      </c>
      <c r="DE197" s="75">
        <v>200.06751564000001</v>
      </c>
      <c r="DF197" s="75">
        <v>52.904444388999998</v>
      </c>
      <c r="DG197" s="75">
        <v>29.177093207999999</v>
      </c>
      <c r="DH197" s="75">
        <v>18.711856620999999</v>
      </c>
      <c r="DI197" s="75">
        <v>406.51974632000002</v>
      </c>
      <c r="DJ197" s="75">
        <v>52.929805629000001</v>
      </c>
      <c r="DK197" s="75">
        <v>353.58994068999999</v>
      </c>
    </row>
    <row r="198" spans="8:115" x14ac:dyDescent="0.3">
      <c r="H198" s="28" t="s">
        <v>695</v>
      </c>
      <c r="I198" s="37" t="s">
        <v>696</v>
      </c>
      <c r="J198" s="37">
        <v>168</v>
      </c>
      <c r="K198" s="72">
        <v>5329</v>
      </c>
      <c r="L198" s="72">
        <v>12062.796972</v>
      </c>
      <c r="M198" s="72">
        <v>38.139024392000003</v>
      </c>
      <c r="N198" s="72">
        <v>665.28663881</v>
      </c>
      <c r="O198" s="72">
        <v>21.240421313999999</v>
      </c>
      <c r="P198" s="72">
        <v>95.121754350000003</v>
      </c>
      <c r="Q198" s="72">
        <v>0.4435336325</v>
      </c>
      <c r="R198" s="72">
        <v>10.312821333</v>
      </c>
      <c r="S198" s="72">
        <v>230.61695983999999</v>
      </c>
      <c r="T198" s="72">
        <v>0.57615531730000002</v>
      </c>
      <c r="U198" s="72">
        <v>37.254067147999997</v>
      </c>
      <c r="V198" s="72">
        <v>141.4075459</v>
      </c>
      <c r="W198" s="72">
        <v>0</v>
      </c>
      <c r="X198" s="72">
        <v>20.338499534</v>
      </c>
      <c r="Y198" s="72">
        <v>0.5076802198</v>
      </c>
      <c r="Z198" s="72">
        <v>103.28357152</v>
      </c>
      <c r="AA198" s="72">
        <v>3.9280168516999998</v>
      </c>
      <c r="AB198" s="72">
        <v>0</v>
      </c>
      <c r="AC198" s="72">
        <v>0</v>
      </c>
      <c r="AD198" s="72">
        <v>0.25561185619999999</v>
      </c>
      <c r="AE198" s="72">
        <v>6616.9349880999998</v>
      </c>
      <c r="AF198" s="72">
        <v>4889.5451052999997</v>
      </c>
      <c r="AG198" s="72">
        <v>861.25257332000001</v>
      </c>
      <c r="AH198" s="72">
        <v>819.24937822000004</v>
      </c>
      <c r="AI198" s="72">
        <v>4.7816922378999998</v>
      </c>
      <c r="AJ198" s="72">
        <v>40.521806968</v>
      </c>
      <c r="AK198" s="72">
        <v>1.584432109</v>
      </c>
      <c r="AL198" s="72">
        <v>138.78377259999999</v>
      </c>
      <c r="AM198" s="72">
        <v>55.472287878000003</v>
      </c>
      <c r="AN198" s="72">
        <v>78.510647363000004</v>
      </c>
      <c r="AO198" s="72">
        <v>0</v>
      </c>
      <c r="AP198" s="72">
        <v>4.4566713358000003</v>
      </c>
      <c r="AQ198" s="72">
        <v>0.34416602299999999</v>
      </c>
      <c r="AR198" s="72">
        <v>0</v>
      </c>
      <c r="AS198" s="72">
        <v>0</v>
      </c>
      <c r="AT198" s="72">
        <v>24.044527379000002</v>
      </c>
      <c r="AU198" s="72">
        <v>4.6419897993000001</v>
      </c>
      <c r="AV198" s="72">
        <v>0</v>
      </c>
      <c r="AW198" s="72">
        <v>0</v>
      </c>
      <c r="AX198" s="72">
        <v>7.8784293399999997E-2</v>
      </c>
      <c r="AY198" s="72">
        <v>0.92413697699999997</v>
      </c>
      <c r="AZ198" s="72">
        <v>0</v>
      </c>
      <c r="BA198" s="72">
        <v>0</v>
      </c>
      <c r="BB198" s="72">
        <v>0</v>
      </c>
      <c r="BC198" s="72">
        <v>0</v>
      </c>
      <c r="BD198" s="72">
        <v>0</v>
      </c>
      <c r="BE198" s="72">
        <v>0</v>
      </c>
      <c r="BF198" s="72">
        <v>0</v>
      </c>
      <c r="BG198" s="72">
        <v>0</v>
      </c>
      <c r="BH198" s="72">
        <v>0</v>
      </c>
      <c r="BI198" s="72">
        <v>0.1937554588</v>
      </c>
      <c r="BJ198" s="72">
        <v>0</v>
      </c>
      <c r="BK198" s="72">
        <v>3.4207038500000002E-2</v>
      </c>
      <c r="BL198" s="72">
        <v>18.00973844</v>
      </c>
      <c r="BM198" s="72">
        <v>0.1619153723</v>
      </c>
      <c r="BN198" s="72">
        <v>584.62382428000001</v>
      </c>
      <c r="BO198" s="72">
        <v>67.896250397000003</v>
      </c>
      <c r="BP198" s="72">
        <v>12.850372095000001</v>
      </c>
      <c r="BQ198" s="72">
        <v>224.73198557000001</v>
      </c>
      <c r="BR198" s="72">
        <v>6.0380963322000003</v>
      </c>
      <c r="BS198" s="72">
        <v>0</v>
      </c>
      <c r="BT198" s="72">
        <v>23.890916698000002</v>
      </c>
      <c r="BU198" s="72">
        <v>97.522193216000005</v>
      </c>
      <c r="BV198" s="72">
        <v>5.9548731760000004</v>
      </c>
      <c r="BW198" s="72">
        <v>6.0521540838999996</v>
      </c>
      <c r="BX198" s="72">
        <v>26.563871456000001</v>
      </c>
      <c r="BY198" s="72">
        <v>0</v>
      </c>
      <c r="BZ198" s="72">
        <v>0</v>
      </c>
      <c r="CA198" s="72">
        <v>74.401629888000002</v>
      </c>
      <c r="CB198" s="72">
        <v>0</v>
      </c>
      <c r="CC198" s="72">
        <v>29.647586825000001</v>
      </c>
      <c r="CD198" s="72">
        <v>5.9151704999999999E-2</v>
      </c>
      <c r="CE198" s="72">
        <v>0</v>
      </c>
      <c r="CF198" s="72">
        <v>0</v>
      </c>
      <c r="CG198" s="72">
        <v>3.1157810405999999</v>
      </c>
      <c r="CH198" s="72">
        <v>0</v>
      </c>
      <c r="CI198" s="72">
        <v>0</v>
      </c>
      <c r="CJ198" s="72">
        <v>3.5362007084</v>
      </c>
      <c r="CK198" s="72">
        <v>0</v>
      </c>
      <c r="CL198" s="72">
        <v>2.3627610838000002</v>
      </c>
      <c r="CM198" s="72">
        <v>27.092589310000001</v>
      </c>
      <c r="CN198" s="72">
        <v>15.514000031</v>
      </c>
      <c r="CO198" s="72">
        <v>11.172475214</v>
      </c>
      <c r="CP198" s="72">
        <v>0.40611406519999999</v>
      </c>
      <c r="CQ198" s="72">
        <v>206.70298835</v>
      </c>
      <c r="CR198" s="72">
        <v>159.08428226000001</v>
      </c>
      <c r="CS198" s="72">
        <v>1.84554041E-2</v>
      </c>
      <c r="CT198" s="72">
        <v>13.165556231</v>
      </c>
      <c r="CU198" s="72">
        <v>33.487549741000002</v>
      </c>
      <c r="CV198" s="72">
        <v>0.94714471690000002</v>
      </c>
      <c r="CW198" s="72">
        <v>3799.3276427999999</v>
      </c>
      <c r="CX198" s="72">
        <v>189.93777761000001</v>
      </c>
      <c r="CY198" s="72">
        <v>608.10400504999996</v>
      </c>
      <c r="CZ198" s="72">
        <v>730.92238814999996</v>
      </c>
      <c r="DA198" s="72">
        <v>528.11899688999995</v>
      </c>
      <c r="DB198" s="72">
        <v>82.822753278999997</v>
      </c>
      <c r="DC198" s="72">
        <v>767.00282748999996</v>
      </c>
      <c r="DD198" s="72">
        <v>415.73729397</v>
      </c>
      <c r="DE198" s="72">
        <v>305.96390252999998</v>
      </c>
      <c r="DF198" s="72">
        <v>64.271994049</v>
      </c>
      <c r="DG198" s="72">
        <v>73.436997168999994</v>
      </c>
      <c r="DH198" s="72">
        <v>33.008706629999999</v>
      </c>
      <c r="DI198" s="72">
        <v>812.95475155999998</v>
      </c>
      <c r="DJ198" s="72">
        <v>131.29662643</v>
      </c>
      <c r="DK198" s="72">
        <v>681.65812513000003</v>
      </c>
    </row>
    <row r="199" spans="8:115" x14ac:dyDescent="0.3">
      <c r="H199" s="27" t="s">
        <v>697</v>
      </c>
      <c r="I199" s="39" t="s">
        <v>698</v>
      </c>
      <c r="J199" s="39" t="s">
        <v>436</v>
      </c>
      <c r="K199" s="75">
        <v>465</v>
      </c>
      <c r="L199" s="75">
        <v>184.09861359999999</v>
      </c>
      <c r="M199" s="75" t="s">
        <v>436</v>
      </c>
      <c r="N199" s="75">
        <v>4.6236058054000004</v>
      </c>
      <c r="O199" s="75">
        <v>0</v>
      </c>
      <c r="P199" s="75">
        <v>0.23520841749999999</v>
      </c>
      <c r="Q199" s="75">
        <v>0</v>
      </c>
      <c r="R199" s="75">
        <v>0</v>
      </c>
      <c r="S199" s="75">
        <v>2.6086387261000001</v>
      </c>
      <c r="T199" s="75">
        <v>0</v>
      </c>
      <c r="U199" s="75">
        <v>0</v>
      </c>
      <c r="V199" s="75">
        <v>1.2364221979000001</v>
      </c>
      <c r="W199" s="75">
        <v>4.6271170700000003E-2</v>
      </c>
      <c r="X199" s="75">
        <v>1.80394826E-2</v>
      </c>
      <c r="Y199" s="75">
        <v>3.1192647000000002E-6</v>
      </c>
      <c r="Z199" s="75">
        <v>0.38377641420000003</v>
      </c>
      <c r="AA199" s="75">
        <v>8.6045439700000004E-2</v>
      </c>
      <c r="AB199" s="75">
        <v>0</v>
      </c>
      <c r="AC199" s="75">
        <v>9.2008374E-3</v>
      </c>
      <c r="AD199" s="75">
        <v>0</v>
      </c>
      <c r="AE199" s="75">
        <v>57.768611145000001</v>
      </c>
      <c r="AF199" s="75">
        <v>26.363607395999999</v>
      </c>
      <c r="AG199" s="75">
        <v>16.163585796</v>
      </c>
      <c r="AH199" s="75">
        <v>14.839263540999999</v>
      </c>
      <c r="AI199" s="75">
        <v>1.0480953999999999E-3</v>
      </c>
      <c r="AJ199" s="75">
        <v>0.3992831811</v>
      </c>
      <c r="AK199" s="75">
        <v>1.8231358000000001E-3</v>
      </c>
      <c r="AL199" s="75">
        <v>2.3702883035000002</v>
      </c>
      <c r="AM199" s="75">
        <v>1.1514473094</v>
      </c>
      <c r="AN199" s="75">
        <v>0</v>
      </c>
      <c r="AO199" s="75">
        <v>0</v>
      </c>
      <c r="AP199" s="75">
        <v>1.2188409941</v>
      </c>
      <c r="AQ199" s="75">
        <v>0</v>
      </c>
      <c r="AR199" s="75">
        <v>0</v>
      </c>
      <c r="AS199" s="75">
        <v>0</v>
      </c>
      <c r="AT199" s="75">
        <v>4.0116168390000002</v>
      </c>
      <c r="AU199" s="75">
        <v>0.1273565633</v>
      </c>
      <c r="AV199" s="75">
        <v>0</v>
      </c>
      <c r="AW199" s="75">
        <v>0</v>
      </c>
      <c r="AX199" s="75">
        <v>4.2589314599999997E-2</v>
      </c>
      <c r="AY199" s="75">
        <v>0</v>
      </c>
      <c r="AZ199" s="75">
        <v>0</v>
      </c>
      <c r="BA199" s="75">
        <v>0</v>
      </c>
      <c r="BB199" s="75">
        <v>0</v>
      </c>
      <c r="BC199" s="75">
        <v>0</v>
      </c>
      <c r="BD199" s="75">
        <v>0</v>
      </c>
      <c r="BE199" s="75">
        <v>0</v>
      </c>
      <c r="BF199" s="75">
        <v>0</v>
      </c>
      <c r="BG199" s="75">
        <v>0</v>
      </c>
      <c r="BH199" s="75">
        <v>0</v>
      </c>
      <c r="BI199" s="75">
        <v>0.1591814382</v>
      </c>
      <c r="BJ199" s="75">
        <v>1.3276355417000001</v>
      </c>
      <c r="BK199" s="75">
        <v>2.9119230000000001E-4</v>
      </c>
      <c r="BL199" s="75">
        <v>2.1775074395999998</v>
      </c>
      <c r="BM199" s="75">
        <v>0.1770553493</v>
      </c>
      <c r="BN199" s="75">
        <v>50.797095763000002</v>
      </c>
      <c r="BO199" s="75">
        <v>10.950434295000001</v>
      </c>
      <c r="BP199" s="75">
        <v>1.8263081241000001</v>
      </c>
      <c r="BQ199" s="75">
        <v>18.213688314999999</v>
      </c>
      <c r="BR199" s="75">
        <v>1.2771565588</v>
      </c>
      <c r="BS199" s="75">
        <v>0</v>
      </c>
      <c r="BT199" s="75">
        <v>3.1840340127000002</v>
      </c>
      <c r="BU199" s="75">
        <v>7.9867213848</v>
      </c>
      <c r="BV199" s="75">
        <v>6.6492021400000004E-2</v>
      </c>
      <c r="BW199" s="75">
        <v>0</v>
      </c>
      <c r="BX199" s="75">
        <v>0.44272601280000001</v>
      </c>
      <c r="BY199" s="75">
        <v>2.67485784E-2</v>
      </c>
      <c r="BZ199" s="75">
        <v>0</v>
      </c>
      <c r="CA199" s="75">
        <v>1.7441350301</v>
      </c>
      <c r="CB199" s="75">
        <v>0</v>
      </c>
      <c r="CC199" s="75">
        <v>0</v>
      </c>
      <c r="CD199" s="75">
        <v>0</v>
      </c>
      <c r="CE199" s="75">
        <v>0</v>
      </c>
      <c r="CF199" s="75">
        <v>0</v>
      </c>
      <c r="CG199" s="75">
        <v>1.9355964483000001</v>
      </c>
      <c r="CH199" s="75">
        <v>0</v>
      </c>
      <c r="CI199" s="75">
        <v>0</v>
      </c>
      <c r="CJ199" s="75">
        <v>3.1101843395</v>
      </c>
      <c r="CK199" s="75">
        <v>0</v>
      </c>
      <c r="CL199" s="75">
        <v>3.2870641800000003E-2</v>
      </c>
      <c r="CM199" s="75">
        <v>0.3713064854</v>
      </c>
      <c r="CN199" s="75">
        <v>0.18643345889999999</v>
      </c>
      <c r="CO199" s="75">
        <v>4.2644426800000003E-2</v>
      </c>
      <c r="CP199" s="75">
        <v>0.14222859970000001</v>
      </c>
      <c r="CQ199" s="75">
        <v>1.7150468858000001</v>
      </c>
      <c r="CR199" s="75">
        <v>1.3436851567000001</v>
      </c>
      <c r="CS199" s="75">
        <v>0</v>
      </c>
      <c r="CT199" s="75">
        <v>0.15346702679999999</v>
      </c>
      <c r="CU199" s="75">
        <v>0.21232881070000001</v>
      </c>
      <c r="CV199" s="75">
        <v>5.5658916999999997E-3</v>
      </c>
      <c r="CW199" s="75">
        <v>62.441042371000002</v>
      </c>
      <c r="CX199" s="75">
        <v>1.2514938268</v>
      </c>
      <c r="CY199" s="75">
        <v>7.3915490284000001</v>
      </c>
      <c r="CZ199" s="75">
        <v>9.6648111629999995</v>
      </c>
      <c r="DA199" s="75">
        <v>8.4055806540999995</v>
      </c>
      <c r="DB199" s="75">
        <v>5.6598515832</v>
      </c>
      <c r="DC199" s="75">
        <v>12.213616678999999</v>
      </c>
      <c r="DD199" s="75">
        <v>5.2623141358999996</v>
      </c>
      <c r="DE199" s="75">
        <v>5.2677841140000004</v>
      </c>
      <c r="DF199" s="75">
        <v>5.7532324316999999</v>
      </c>
      <c r="DG199" s="75">
        <v>1.1599635275</v>
      </c>
      <c r="DH199" s="75">
        <v>0.4108452266</v>
      </c>
      <c r="DI199" s="75">
        <v>11.751753976</v>
      </c>
      <c r="DJ199" s="75">
        <v>1.3891147302</v>
      </c>
      <c r="DK199" s="75">
        <v>10.362639246000001</v>
      </c>
    </row>
    <row r="200" spans="8:115" x14ac:dyDescent="0.3">
      <c r="H200" s="28" t="s">
        <v>699</v>
      </c>
      <c r="I200" s="37" t="s">
        <v>700</v>
      </c>
      <c r="J200" s="37">
        <v>81</v>
      </c>
      <c r="K200" s="72">
        <v>1677</v>
      </c>
      <c r="L200" s="72">
        <v>6238.5935391000003</v>
      </c>
      <c r="M200" s="72">
        <v>22.479661017000002</v>
      </c>
      <c r="N200" s="72">
        <v>418.29182780999997</v>
      </c>
      <c r="O200" s="72">
        <v>44.997434652000003</v>
      </c>
      <c r="P200" s="72">
        <v>56.723357937999999</v>
      </c>
      <c r="Q200" s="72">
        <v>2.4109715399999999E-2</v>
      </c>
      <c r="R200" s="72">
        <v>3.7310328199999999E-2</v>
      </c>
      <c r="S200" s="72">
        <v>105.70845300000001</v>
      </c>
      <c r="T200" s="72">
        <v>7.5868809417999996</v>
      </c>
      <c r="U200" s="72">
        <v>2.7832803878000001</v>
      </c>
      <c r="V200" s="72">
        <v>89.522577889000004</v>
      </c>
      <c r="W200" s="72">
        <v>0</v>
      </c>
      <c r="X200" s="72">
        <v>5.2759626986999999</v>
      </c>
      <c r="Y200" s="72">
        <v>5.8307840000000003E-4</v>
      </c>
      <c r="Z200" s="72">
        <v>83.357976743999998</v>
      </c>
      <c r="AA200" s="72">
        <v>12.17264714</v>
      </c>
      <c r="AB200" s="72">
        <v>10.101253291000001</v>
      </c>
      <c r="AC200" s="72">
        <v>0</v>
      </c>
      <c r="AD200" s="72">
        <v>0</v>
      </c>
      <c r="AE200" s="72">
        <v>2779.7397338000001</v>
      </c>
      <c r="AF200" s="72">
        <v>1452.4941629</v>
      </c>
      <c r="AG200" s="72">
        <v>737.00147518000006</v>
      </c>
      <c r="AH200" s="72">
        <v>560.30732505000003</v>
      </c>
      <c r="AI200" s="72">
        <v>5.5450650246000004</v>
      </c>
      <c r="AJ200" s="72">
        <v>23.367321493999999</v>
      </c>
      <c r="AK200" s="72">
        <v>1.0243841428</v>
      </c>
      <c r="AL200" s="72">
        <v>103.11697940000001</v>
      </c>
      <c r="AM200" s="72">
        <v>66.185235719999994</v>
      </c>
      <c r="AN200" s="72">
        <v>5.2826826168999999</v>
      </c>
      <c r="AO200" s="72">
        <v>0</v>
      </c>
      <c r="AP200" s="72">
        <v>31.553899092999998</v>
      </c>
      <c r="AQ200" s="72">
        <v>0</v>
      </c>
      <c r="AR200" s="72">
        <v>0</v>
      </c>
      <c r="AS200" s="72">
        <v>9.5161971200000001E-2</v>
      </c>
      <c r="AT200" s="72">
        <v>39.008024112000001</v>
      </c>
      <c r="AU200" s="72">
        <v>0.32276605759999999</v>
      </c>
      <c r="AV200" s="72">
        <v>0</v>
      </c>
      <c r="AW200" s="72">
        <v>0</v>
      </c>
      <c r="AX200" s="72">
        <v>0.82880397969999997</v>
      </c>
      <c r="AY200" s="72">
        <v>3.5414772E-3</v>
      </c>
      <c r="AZ200" s="72">
        <v>0</v>
      </c>
      <c r="BA200" s="72">
        <v>0</v>
      </c>
      <c r="BB200" s="72">
        <v>0</v>
      </c>
      <c r="BC200" s="72">
        <v>0</v>
      </c>
      <c r="BD200" s="72">
        <v>0</v>
      </c>
      <c r="BE200" s="72">
        <v>0</v>
      </c>
      <c r="BF200" s="72">
        <v>0</v>
      </c>
      <c r="BG200" s="72">
        <v>0</v>
      </c>
      <c r="BH200" s="72">
        <v>0</v>
      </c>
      <c r="BI200" s="72">
        <v>1.8550903342</v>
      </c>
      <c r="BJ200" s="72">
        <v>2.3474222107</v>
      </c>
      <c r="BK200" s="72">
        <v>0</v>
      </c>
      <c r="BL200" s="72">
        <v>32.862464697</v>
      </c>
      <c r="BM200" s="72">
        <v>0.78793535650000002</v>
      </c>
      <c r="BN200" s="72">
        <v>448.87458766999998</v>
      </c>
      <c r="BO200" s="72">
        <v>74.379487319000006</v>
      </c>
      <c r="BP200" s="72">
        <v>25.679573644000001</v>
      </c>
      <c r="BQ200" s="72">
        <v>222.83668018</v>
      </c>
      <c r="BR200" s="72">
        <v>0.55029850290000004</v>
      </c>
      <c r="BS200" s="72">
        <v>0</v>
      </c>
      <c r="BT200" s="72">
        <v>35.866927889999999</v>
      </c>
      <c r="BU200" s="72">
        <v>9.4918220598000005</v>
      </c>
      <c r="BV200" s="72">
        <v>0</v>
      </c>
      <c r="BW200" s="72">
        <v>3.4094551366000001</v>
      </c>
      <c r="BX200" s="72">
        <v>13.377913131</v>
      </c>
      <c r="BY200" s="72">
        <v>0</v>
      </c>
      <c r="BZ200" s="72">
        <v>0</v>
      </c>
      <c r="CA200" s="72">
        <v>20.290131022000001</v>
      </c>
      <c r="CB200" s="72">
        <v>0</v>
      </c>
      <c r="CC200" s="72">
        <v>9.7235005599999993E-2</v>
      </c>
      <c r="CD200" s="72">
        <v>8.9515523700000002E-2</v>
      </c>
      <c r="CE200" s="72">
        <v>0</v>
      </c>
      <c r="CF200" s="72">
        <v>0</v>
      </c>
      <c r="CG200" s="72">
        <v>4.4624025257</v>
      </c>
      <c r="CH200" s="72">
        <v>0</v>
      </c>
      <c r="CI200" s="72">
        <v>0</v>
      </c>
      <c r="CJ200" s="72">
        <v>38.343145722999999</v>
      </c>
      <c r="CK200" s="72">
        <v>0</v>
      </c>
      <c r="CL200" s="72">
        <v>0</v>
      </c>
      <c r="CM200" s="72">
        <v>21.438950549000001</v>
      </c>
      <c r="CN200" s="72">
        <v>10.507381682</v>
      </c>
      <c r="CO200" s="72">
        <v>0.92622705149999995</v>
      </c>
      <c r="CP200" s="72">
        <v>10.005341815</v>
      </c>
      <c r="CQ200" s="72">
        <v>183.26833887999999</v>
      </c>
      <c r="CR200" s="72">
        <v>130.95659069999999</v>
      </c>
      <c r="CS200" s="72">
        <v>8.9728299999999999E-5</v>
      </c>
      <c r="CT200" s="72">
        <v>18.926164792000002</v>
      </c>
      <c r="CU200" s="72">
        <v>33.318038575999999</v>
      </c>
      <c r="CV200" s="72">
        <v>6.7455084299999996E-2</v>
      </c>
      <c r="CW200" s="72">
        <v>2244.8550968999998</v>
      </c>
      <c r="CX200" s="72">
        <v>93.512432348999994</v>
      </c>
      <c r="CY200" s="72">
        <v>407.89885027000003</v>
      </c>
      <c r="CZ200" s="72">
        <v>429.19606565999999</v>
      </c>
      <c r="DA200" s="72">
        <v>320.13799958999999</v>
      </c>
      <c r="DB200" s="72">
        <v>96.448212463000004</v>
      </c>
      <c r="DC200" s="72">
        <v>405.67498805999998</v>
      </c>
      <c r="DD200" s="72">
        <v>226.70997976999999</v>
      </c>
      <c r="DE200" s="72">
        <v>186.42400928000001</v>
      </c>
      <c r="DF200" s="72">
        <v>42.891919516999998</v>
      </c>
      <c r="DG200" s="72">
        <v>18.604025749000002</v>
      </c>
      <c r="DH200" s="72">
        <v>17.356614218000001</v>
      </c>
      <c r="DI200" s="72">
        <v>454.04518295999998</v>
      </c>
      <c r="DJ200" s="72">
        <v>41.446739743000002</v>
      </c>
      <c r="DK200" s="72">
        <v>412.59844321000003</v>
      </c>
    </row>
    <row r="201" spans="8:115" x14ac:dyDescent="0.3">
      <c r="H201" s="27" t="s">
        <v>701</v>
      </c>
      <c r="I201" s="39" t="s">
        <v>702</v>
      </c>
      <c r="J201" s="39">
        <v>49</v>
      </c>
      <c r="K201" s="75">
        <v>1466</v>
      </c>
      <c r="L201" s="75">
        <v>9191.8803026999994</v>
      </c>
      <c r="M201" s="75">
        <v>27.955192034</v>
      </c>
      <c r="N201" s="75">
        <v>1034.9408929000001</v>
      </c>
      <c r="O201" s="75">
        <v>334.03118687</v>
      </c>
      <c r="P201" s="75">
        <v>65.396791742999994</v>
      </c>
      <c r="Q201" s="75">
        <v>0.26632169430000002</v>
      </c>
      <c r="R201" s="75">
        <v>5.335732814</v>
      </c>
      <c r="S201" s="75">
        <v>136.6206474</v>
      </c>
      <c r="T201" s="75">
        <v>4.5220919024999997</v>
      </c>
      <c r="U201" s="75">
        <v>3.8227181601</v>
      </c>
      <c r="V201" s="75">
        <v>134.34990277</v>
      </c>
      <c r="W201" s="75">
        <v>0</v>
      </c>
      <c r="X201" s="75">
        <v>12.790363533000001</v>
      </c>
      <c r="Y201" s="75">
        <v>1.2203287199999999E-2</v>
      </c>
      <c r="Z201" s="75">
        <v>233.42803454</v>
      </c>
      <c r="AA201" s="75">
        <v>12.165885408999999</v>
      </c>
      <c r="AB201" s="75">
        <v>92.146538982999999</v>
      </c>
      <c r="AC201" s="75">
        <v>4.9626420300000001E-2</v>
      </c>
      <c r="AD201" s="75">
        <v>2.8474098999999998E-3</v>
      </c>
      <c r="AE201" s="75">
        <v>4561.6744576999999</v>
      </c>
      <c r="AF201" s="75">
        <v>2964.1027284000002</v>
      </c>
      <c r="AG201" s="75">
        <v>777.50051810000002</v>
      </c>
      <c r="AH201" s="75">
        <v>779.91857432999996</v>
      </c>
      <c r="AI201" s="75">
        <v>6.9437253955999996</v>
      </c>
      <c r="AJ201" s="75">
        <v>32.047978450999999</v>
      </c>
      <c r="AK201" s="75">
        <v>1.1609330085</v>
      </c>
      <c r="AL201" s="75">
        <v>74.642639369999998</v>
      </c>
      <c r="AM201" s="75">
        <v>47.379556983999997</v>
      </c>
      <c r="AN201" s="75">
        <v>17.009357678000001</v>
      </c>
      <c r="AO201" s="75">
        <v>0</v>
      </c>
      <c r="AP201" s="75">
        <v>9.4469985010999995</v>
      </c>
      <c r="AQ201" s="75">
        <v>0</v>
      </c>
      <c r="AR201" s="75">
        <v>0</v>
      </c>
      <c r="AS201" s="75">
        <v>0.80672620579999998</v>
      </c>
      <c r="AT201" s="75">
        <v>37.700743777</v>
      </c>
      <c r="AU201" s="75">
        <v>1.3909503819</v>
      </c>
      <c r="AV201" s="75">
        <v>0</v>
      </c>
      <c r="AW201" s="75">
        <v>0</v>
      </c>
      <c r="AX201" s="75">
        <v>0</v>
      </c>
      <c r="AY201" s="75">
        <v>9.7141760999999993E-3</v>
      </c>
      <c r="AZ201" s="75">
        <v>0</v>
      </c>
      <c r="BA201" s="75">
        <v>0</v>
      </c>
      <c r="BB201" s="75">
        <v>0</v>
      </c>
      <c r="BC201" s="75">
        <v>0</v>
      </c>
      <c r="BD201" s="75">
        <v>0</v>
      </c>
      <c r="BE201" s="75">
        <v>0</v>
      </c>
      <c r="BF201" s="75">
        <v>0</v>
      </c>
      <c r="BG201" s="75">
        <v>0</v>
      </c>
      <c r="BH201" s="75">
        <v>0</v>
      </c>
      <c r="BI201" s="75">
        <v>0.34761167749999999</v>
      </c>
      <c r="BJ201" s="75">
        <v>0</v>
      </c>
      <c r="BK201" s="75">
        <v>0</v>
      </c>
      <c r="BL201" s="75">
        <v>35.696128141000003</v>
      </c>
      <c r="BM201" s="75">
        <v>0.25633940059999999</v>
      </c>
      <c r="BN201" s="75">
        <v>503.9137078</v>
      </c>
      <c r="BO201" s="75">
        <v>69.159102118999996</v>
      </c>
      <c r="BP201" s="75">
        <v>30.932708141999999</v>
      </c>
      <c r="BQ201" s="75">
        <v>246.97639117</v>
      </c>
      <c r="BR201" s="75">
        <v>6.6157297390999998</v>
      </c>
      <c r="BS201" s="75">
        <v>0</v>
      </c>
      <c r="BT201" s="75">
        <v>25.672660050000001</v>
      </c>
      <c r="BU201" s="75">
        <v>40.299218201000002</v>
      </c>
      <c r="BV201" s="75">
        <v>0.28041304859999999</v>
      </c>
      <c r="BW201" s="75">
        <v>0.2342547311</v>
      </c>
      <c r="BX201" s="75">
        <v>19.453096485</v>
      </c>
      <c r="BY201" s="75">
        <v>0.36551753739999998</v>
      </c>
      <c r="BZ201" s="75">
        <v>0</v>
      </c>
      <c r="CA201" s="75">
        <v>46.133880687000001</v>
      </c>
      <c r="CB201" s="75">
        <v>0</v>
      </c>
      <c r="CC201" s="75">
        <v>3.9454683796999999</v>
      </c>
      <c r="CD201" s="75">
        <v>0.46262711969999998</v>
      </c>
      <c r="CE201" s="75">
        <v>0</v>
      </c>
      <c r="CF201" s="75">
        <v>0</v>
      </c>
      <c r="CG201" s="75">
        <v>4.4386068320999996</v>
      </c>
      <c r="CH201" s="75">
        <v>0</v>
      </c>
      <c r="CI201" s="75">
        <v>0</v>
      </c>
      <c r="CJ201" s="75">
        <v>7.6542872471000001</v>
      </c>
      <c r="CK201" s="75">
        <v>0</v>
      </c>
      <c r="CL201" s="75">
        <v>1.2897463096999999</v>
      </c>
      <c r="CM201" s="75">
        <v>18.015366676999999</v>
      </c>
      <c r="CN201" s="75">
        <v>7.8312350100000003</v>
      </c>
      <c r="CO201" s="75">
        <v>4.7827506780000002</v>
      </c>
      <c r="CP201" s="75">
        <v>5.4013809891999998</v>
      </c>
      <c r="CQ201" s="75">
        <v>224.04164699</v>
      </c>
      <c r="CR201" s="75">
        <v>166.24486127</v>
      </c>
      <c r="CS201" s="75">
        <v>1.7354752000000001E-3</v>
      </c>
      <c r="CT201" s="75">
        <v>16.766086309999999</v>
      </c>
      <c r="CU201" s="75">
        <v>40.788591492999998</v>
      </c>
      <c r="CV201" s="75">
        <v>0.24037244090000001</v>
      </c>
      <c r="CW201" s="75">
        <v>2736.9508474999998</v>
      </c>
      <c r="CX201" s="75">
        <v>131.15997157000001</v>
      </c>
      <c r="CY201" s="75">
        <v>502.63852629000002</v>
      </c>
      <c r="CZ201" s="75">
        <v>495.72534193000001</v>
      </c>
      <c r="DA201" s="75">
        <v>452.95428996999999</v>
      </c>
      <c r="DB201" s="75">
        <v>75.319128410000005</v>
      </c>
      <c r="DC201" s="75">
        <v>458.70461196000002</v>
      </c>
      <c r="DD201" s="75">
        <v>302.26873398999999</v>
      </c>
      <c r="DE201" s="75">
        <v>216.09422735000001</v>
      </c>
      <c r="DF201" s="75">
        <v>46.230136055999999</v>
      </c>
      <c r="DG201" s="75">
        <v>40.095009830000002</v>
      </c>
      <c r="DH201" s="75">
        <v>15.760870113999999</v>
      </c>
      <c r="DI201" s="75">
        <v>549.93757639</v>
      </c>
      <c r="DJ201" s="75">
        <v>63.444006221000002</v>
      </c>
      <c r="DK201" s="75">
        <v>486.49357017</v>
      </c>
    </row>
    <row r="202" spans="8:115" x14ac:dyDescent="0.3">
      <c r="H202" s="28" t="s">
        <v>703</v>
      </c>
      <c r="I202" s="37" t="s">
        <v>704</v>
      </c>
      <c r="J202" s="37">
        <v>46</v>
      </c>
      <c r="K202" s="72">
        <v>1562</v>
      </c>
      <c r="L202" s="72">
        <v>13950.340338</v>
      </c>
      <c r="M202" s="72">
        <v>39.096601073000002</v>
      </c>
      <c r="N202" s="72">
        <v>1067.8352691</v>
      </c>
      <c r="O202" s="72">
        <v>66.285099742</v>
      </c>
      <c r="P202" s="72">
        <v>215.62558822</v>
      </c>
      <c r="Q202" s="72">
        <v>0.43261072449999999</v>
      </c>
      <c r="R202" s="72">
        <v>0.2154363513</v>
      </c>
      <c r="S202" s="72">
        <v>223.31544237</v>
      </c>
      <c r="T202" s="72">
        <v>4.2780943757000003</v>
      </c>
      <c r="U202" s="72">
        <v>3.8849157528</v>
      </c>
      <c r="V202" s="72">
        <v>207.14163296000001</v>
      </c>
      <c r="W202" s="72">
        <v>6.7149140809999999</v>
      </c>
      <c r="X202" s="72">
        <v>15.392170895</v>
      </c>
      <c r="Y202" s="72">
        <v>0.36952823750000002</v>
      </c>
      <c r="Z202" s="72">
        <v>271.00828165000001</v>
      </c>
      <c r="AA202" s="72">
        <v>7.0920956865000004</v>
      </c>
      <c r="AB202" s="72">
        <v>41.828480284000001</v>
      </c>
      <c r="AC202" s="72">
        <v>4.2219265631000003</v>
      </c>
      <c r="AD202" s="72">
        <v>2.9051158899999999E-2</v>
      </c>
      <c r="AE202" s="72">
        <v>7714.6255490000003</v>
      </c>
      <c r="AF202" s="72">
        <v>5667.2453169</v>
      </c>
      <c r="AG202" s="72">
        <v>947.21365156000002</v>
      </c>
      <c r="AH202" s="72">
        <v>1037.3413982</v>
      </c>
      <c r="AI202" s="72">
        <v>8.9472526328999997</v>
      </c>
      <c r="AJ202" s="72">
        <v>48.187136525</v>
      </c>
      <c r="AK202" s="72">
        <v>5.6907931271000001</v>
      </c>
      <c r="AL202" s="72">
        <v>119.85293815</v>
      </c>
      <c r="AM202" s="72">
        <v>67.879454616999993</v>
      </c>
      <c r="AN202" s="72">
        <v>31.768238381</v>
      </c>
      <c r="AO202" s="72">
        <v>0</v>
      </c>
      <c r="AP202" s="72">
        <v>20.20524515</v>
      </c>
      <c r="AQ202" s="72">
        <v>0</v>
      </c>
      <c r="AR202" s="72">
        <v>0</v>
      </c>
      <c r="AS202" s="72">
        <v>0</v>
      </c>
      <c r="AT202" s="72">
        <v>27.527352878999999</v>
      </c>
      <c r="AU202" s="72">
        <v>8.2769541637999993</v>
      </c>
      <c r="AV202" s="72">
        <v>0</v>
      </c>
      <c r="AW202" s="72">
        <v>0</v>
      </c>
      <c r="AX202" s="72">
        <v>0.15039952170000001</v>
      </c>
      <c r="AY202" s="72">
        <v>2.7315546199999999E-2</v>
      </c>
      <c r="AZ202" s="72">
        <v>0</v>
      </c>
      <c r="BA202" s="72">
        <v>0</v>
      </c>
      <c r="BB202" s="72">
        <v>0</v>
      </c>
      <c r="BC202" s="72">
        <v>0</v>
      </c>
      <c r="BD202" s="72">
        <v>0</v>
      </c>
      <c r="BE202" s="72">
        <v>0</v>
      </c>
      <c r="BF202" s="72">
        <v>0</v>
      </c>
      <c r="BG202" s="72">
        <v>0</v>
      </c>
      <c r="BH202" s="72">
        <v>0</v>
      </c>
      <c r="BI202" s="72">
        <v>0.1391420766</v>
      </c>
      <c r="BJ202" s="72">
        <v>0</v>
      </c>
      <c r="BK202" s="72">
        <v>0.94242929509999995</v>
      </c>
      <c r="BL202" s="72">
        <v>17.869505049000001</v>
      </c>
      <c r="BM202" s="72">
        <v>0.1216072262</v>
      </c>
      <c r="BN202" s="72">
        <v>626.08532650999996</v>
      </c>
      <c r="BO202" s="72">
        <v>99.431850675999996</v>
      </c>
      <c r="BP202" s="72">
        <v>46.765556224999997</v>
      </c>
      <c r="BQ202" s="72">
        <v>235.86739119999999</v>
      </c>
      <c r="BR202" s="72">
        <v>20.083781329000001</v>
      </c>
      <c r="BS202" s="72">
        <v>0</v>
      </c>
      <c r="BT202" s="72">
        <v>26.552873926</v>
      </c>
      <c r="BU202" s="72">
        <v>61.636840425000003</v>
      </c>
      <c r="BV202" s="72">
        <v>12.313587847999999</v>
      </c>
      <c r="BW202" s="72">
        <v>1.3364796713</v>
      </c>
      <c r="BX202" s="72">
        <v>29.030703701</v>
      </c>
      <c r="BY202" s="72">
        <v>0</v>
      </c>
      <c r="BZ202" s="72">
        <v>0</v>
      </c>
      <c r="CA202" s="72">
        <v>83.541079607</v>
      </c>
      <c r="CB202" s="72">
        <v>0</v>
      </c>
      <c r="CC202" s="72">
        <v>0</v>
      </c>
      <c r="CD202" s="72">
        <v>1.6450888946</v>
      </c>
      <c r="CE202" s="72">
        <v>0</v>
      </c>
      <c r="CF202" s="72">
        <v>0</v>
      </c>
      <c r="CG202" s="72">
        <v>4.2508141581999999</v>
      </c>
      <c r="CH202" s="72">
        <v>0</v>
      </c>
      <c r="CI202" s="72">
        <v>0</v>
      </c>
      <c r="CJ202" s="72">
        <v>3.6292788558</v>
      </c>
      <c r="CK202" s="72">
        <v>0</v>
      </c>
      <c r="CL202" s="72">
        <v>0</v>
      </c>
      <c r="CM202" s="72">
        <v>37.167155463999997</v>
      </c>
      <c r="CN202" s="72">
        <v>23.575653770999999</v>
      </c>
      <c r="CO202" s="72">
        <v>4.8229200038000002</v>
      </c>
      <c r="CP202" s="72">
        <v>8.7685816886999994</v>
      </c>
      <c r="CQ202" s="72">
        <v>311.57383935000001</v>
      </c>
      <c r="CR202" s="72">
        <v>225.67543244000001</v>
      </c>
      <c r="CS202" s="72">
        <v>1.0357243999999999E-3</v>
      </c>
      <c r="CT202" s="72">
        <v>30.387834109</v>
      </c>
      <c r="CU202" s="72">
        <v>55.140322134000002</v>
      </c>
      <c r="CV202" s="72">
        <v>0.36921494059999999</v>
      </c>
      <c r="CW202" s="72">
        <v>4045.672908</v>
      </c>
      <c r="CX202" s="72">
        <v>190.29548226</v>
      </c>
      <c r="CY202" s="72">
        <v>713.34399336000001</v>
      </c>
      <c r="CZ202" s="72">
        <v>802.49530941</v>
      </c>
      <c r="DA202" s="72">
        <v>599.81789560000004</v>
      </c>
      <c r="DB202" s="72">
        <v>57.574591970999997</v>
      </c>
      <c r="DC202" s="72">
        <v>810.99841434999996</v>
      </c>
      <c r="DD202" s="72">
        <v>448.78269981</v>
      </c>
      <c r="DE202" s="72">
        <v>272.52341580000001</v>
      </c>
      <c r="DF202" s="72">
        <v>55.313523805000003</v>
      </c>
      <c r="DG202" s="72">
        <v>69.826120579999994</v>
      </c>
      <c r="DH202" s="72">
        <v>24.701461072000001</v>
      </c>
      <c r="DI202" s="72">
        <v>783.66214847000003</v>
      </c>
      <c r="DJ202" s="72">
        <v>115.93381427</v>
      </c>
      <c r="DK202" s="72">
        <v>667.72833419999995</v>
      </c>
    </row>
    <row r="203" spans="8:115" x14ac:dyDescent="0.3">
      <c r="H203" s="27" t="s">
        <v>705</v>
      </c>
      <c r="I203" s="39" t="s">
        <v>706</v>
      </c>
      <c r="J203" s="39" t="s">
        <v>436</v>
      </c>
      <c r="K203" s="75">
        <v>1391</v>
      </c>
      <c r="L203" s="75">
        <v>182.83778366999999</v>
      </c>
      <c r="M203" s="75" t="s">
        <v>436</v>
      </c>
      <c r="N203" s="75">
        <v>8.5862495328000001</v>
      </c>
      <c r="O203" s="75">
        <v>0</v>
      </c>
      <c r="P203" s="75">
        <v>1.0483987491</v>
      </c>
      <c r="Q203" s="75">
        <v>0</v>
      </c>
      <c r="R203" s="75">
        <v>0</v>
      </c>
      <c r="S203" s="75">
        <v>6.2138365582999997</v>
      </c>
      <c r="T203" s="75">
        <v>3.8539991400000001E-2</v>
      </c>
      <c r="U203" s="75">
        <v>0</v>
      </c>
      <c r="V203" s="75">
        <v>0.64812566469999999</v>
      </c>
      <c r="W203" s="75">
        <v>2.5556857000000001E-3</v>
      </c>
      <c r="X203" s="75">
        <v>5.9596747999999998E-2</v>
      </c>
      <c r="Y203" s="75">
        <v>5.7813099999999997E-5</v>
      </c>
      <c r="Z203" s="75">
        <v>0.57034341960000001</v>
      </c>
      <c r="AA203" s="75">
        <v>4.6854881999999999E-3</v>
      </c>
      <c r="AB203" s="75">
        <v>0</v>
      </c>
      <c r="AC203" s="75">
        <v>1.0941459999999999E-4</v>
      </c>
      <c r="AD203" s="75">
        <v>0</v>
      </c>
      <c r="AE203" s="75">
        <v>45.689856667999997</v>
      </c>
      <c r="AF203" s="75">
        <v>19.623006048000001</v>
      </c>
      <c r="AG203" s="75">
        <v>10.804955039999999</v>
      </c>
      <c r="AH203" s="75">
        <v>14.776487623</v>
      </c>
      <c r="AI203" s="75">
        <v>2.5072152300000001E-2</v>
      </c>
      <c r="AJ203" s="75">
        <v>0.42288221450000002</v>
      </c>
      <c r="AK203" s="75">
        <v>3.7453590199999998E-2</v>
      </c>
      <c r="AL203" s="75">
        <v>8.8960361993999992</v>
      </c>
      <c r="AM203" s="75">
        <v>5.3501352310000003</v>
      </c>
      <c r="AN203" s="75">
        <v>0.19920109289999999</v>
      </c>
      <c r="AO203" s="75">
        <v>0</v>
      </c>
      <c r="AP203" s="75">
        <v>3.3454341476999998</v>
      </c>
      <c r="AQ203" s="75">
        <v>0</v>
      </c>
      <c r="AR203" s="75">
        <v>0</v>
      </c>
      <c r="AS203" s="75">
        <v>1.2657278E-3</v>
      </c>
      <c r="AT203" s="75">
        <v>4.2132523795000001</v>
      </c>
      <c r="AU203" s="75">
        <v>0.63676684279999995</v>
      </c>
      <c r="AV203" s="75">
        <v>0</v>
      </c>
      <c r="AW203" s="75">
        <v>0</v>
      </c>
      <c r="AX203" s="75">
        <v>2.2059215199999999E-2</v>
      </c>
      <c r="AY203" s="75">
        <v>0.37813635359999997</v>
      </c>
      <c r="AZ203" s="75">
        <v>0</v>
      </c>
      <c r="BA203" s="75">
        <v>0</v>
      </c>
      <c r="BB203" s="75">
        <v>0</v>
      </c>
      <c r="BC203" s="75">
        <v>0</v>
      </c>
      <c r="BD203" s="75">
        <v>0</v>
      </c>
      <c r="BE203" s="75">
        <v>0</v>
      </c>
      <c r="BF203" s="75">
        <v>0</v>
      </c>
      <c r="BG203" s="75">
        <v>0</v>
      </c>
      <c r="BH203" s="75">
        <v>0</v>
      </c>
      <c r="BI203" s="75">
        <v>0.92059733649999997</v>
      </c>
      <c r="BJ203" s="75">
        <v>0.20063426049999999</v>
      </c>
      <c r="BK203" s="75">
        <v>4.3791287800000002E-2</v>
      </c>
      <c r="BL203" s="75">
        <v>1.9924295554</v>
      </c>
      <c r="BM203" s="75">
        <v>1.8837527699999999E-2</v>
      </c>
      <c r="BN203" s="75">
        <v>55.867749793999998</v>
      </c>
      <c r="BO203" s="75">
        <v>18.261572831999999</v>
      </c>
      <c r="BP203" s="75">
        <v>2.8898811891</v>
      </c>
      <c r="BQ203" s="75">
        <v>15.846495209</v>
      </c>
      <c r="BR203" s="75">
        <v>1.5103295388</v>
      </c>
      <c r="BS203" s="75">
        <v>0</v>
      </c>
      <c r="BT203" s="75">
        <v>1.5662264962000001</v>
      </c>
      <c r="BU203" s="75">
        <v>4.0043255185</v>
      </c>
      <c r="BV203" s="75">
        <v>0.2952239197</v>
      </c>
      <c r="BW203" s="75">
        <v>0.22464633170000001</v>
      </c>
      <c r="BX203" s="75">
        <v>5.7395300584999998</v>
      </c>
      <c r="BY203" s="75">
        <v>0</v>
      </c>
      <c r="BZ203" s="75">
        <v>0</v>
      </c>
      <c r="CA203" s="75">
        <v>0.57336334600000005</v>
      </c>
      <c r="CB203" s="75">
        <v>6.5721987000000003E-3</v>
      </c>
      <c r="CC203" s="75">
        <v>5.5572993899999999E-2</v>
      </c>
      <c r="CD203" s="75">
        <v>0</v>
      </c>
      <c r="CE203" s="75">
        <v>0</v>
      </c>
      <c r="CF203" s="75">
        <v>0</v>
      </c>
      <c r="CG203" s="75">
        <v>1.624456093</v>
      </c>
      <c r="CH203" s="75">
        <v>8.6789238599999999E-2</v>
      </c>
      <c r="CI203" s="75">
        <v>0.98608674880000002</v>
      </c>
      <c r="CJ203" s="75">
        <v>2.1960837631999999</v>
      </c>
      <c r="CK203" s="75">
        <v>0</v>
      </c>
      <c r="CL203" s="75">
        <v>5.9431809999999996E-4</v>
      </c>
      <c r="CM203" s="75">
        <v>8.2915315399999995E-2</v>
      </c>
      <c r="CN203" s="75">
        <v>0</v>
      </c>
      <c r="CO203" s="75">
        <v>0</v>
      </c>
      <c r="CP203" s="75">
        <v>8.2915315399999995E-2</v>
      </c>
      <c r="CQ203" s="75">
        <v>1.525805927</v>
      </c>
      <c r="CR203" s="75">
        <v>1.0080985803</v>
      </c>
      <c r="CS203" s="75">
        <v>1.001167E-4</v>
      </c>
      <c r="CT203" s="75">
        <v>0.32178951750000001</v>
      </c>
      <c r="CU203" s="75">
        <v>0.15256670789999999</v>
      </c>
      <c r="CV203" s="75">
        <v>4.3251004500000002E-2</v>
      </c>
      <c r="CW203" s="75">
        <v>57.975917854999999</v>
      </c>
      <c r="CX203" s="75">
        <v>1.265139888</v>
      </c>
      <c r="CY203" s="75">
        <v>9.8594280278999999</v>
      </c>
      <c r="CZ203" s="75">
        <v>9.0535364991999998</v>
      </c>
      <c r="DA203" s="75">
        <v>6.4167245039000003</v>
      </c>
      <c r="DB203" s="75">
        <v>2.3447332074</v>
      </c>
      <c r="DC203" s="75">
        <v>12.541636687</v>
      </c>
      <c r="DD203" s="75">
        <v>6.4733423631000004</v>
      </c>
      <c r="DE203" s="75">
        <v>3.5307710127999998</v>
      </c>
      <c r="DF203" s="75">
        <v>4.3798207098999997</v>
      </c>
      <c r="DG203" s="75">
        <v>1.8545724441</v>
      </c>
      <c r="DH203" s="75">
        <v>0.25621251160000003</v>
      </c>
      <c r="DI203" s="75">
        <v>13.834616603000001</v>
      </c>
      <c r="DJ203" s="75">
        <v>1.9106390885</v>
      </c>
      <c r="DK203" s="75">
        <v>11.923977514000001</v>
      </c>
    </row>
    <row r="204" spans="8:115" x14ac:dyDescent="0.3">
      <c r="H204" s="28" t="s">
        <v>707</v>
      </c>
      <c r="I204" s="37" t="s">
        <v>708</v>
      </c>
      <c r="J204" s="37">
        <v>98</v>
      </c>
      <c r="K204" s="72">
        <v>1692</v>
      </c>
      <c r="L204" s="72">
        <v>6251.5191137000002</v>
      </c>
      <c r="M204" s="72">
        <v>19.059340659</v>
      </c>
      <c r="N204" s="72">
        <v>325.98782549999999</v>
      </c>
      <c r="O204" s="72">
        <v>0.55072575290000003</v>
      </c>
      <c r="P204" s="72">
        <v>55.421442403</v>
      </c>
      <c r="Q204" s="72">
        <v>5.3563743900000002E-2</v>
      </c>
      <c r="R204" s="72">
        <v>1.4123449999999999E-4</v>
      </c>
      <c r="S204" s="72">
        <v>120.99792542</v>
      </c>
      <c r="T204" s="72">
        <v>29.897930783</v>
      </c>
      <c r="U204" s="72">
        <v>0.51594386160000005</v>
      </c>
      <c r="V204" s="72">
        <v>79.502540291000003</v>
      </c>
      <c r="W204" s="72">
        <v>1.7521714772999999</v>
      </c>
      <c r="X204" s="72">
        <v>0.72354714870000003</v>
      </c>
      <c r="Y204" s="72">
        <v>6.8872949999999997E-4</v>
      </c>
      <c r="Z204" s="72">
        <v>33.962614977000001</v>
      </c>
      <c r="AA204" s="72">
        <v>2.6085896698000002</v>
      </c>
      <c r="AB204" s="72">
        <v>0</v>
      </c>
      <c r="AC204" s="72">
        <v>0</v>
      </c>
      <c r="AD204" s="72">
        <v>0</v>
      </c>
      <c r="AE204" s="72">
        <v>2753.1938816000002</v>
      </c>
      <c r="AF204" s="72">
        <v>1389.5154708</v>
      </c>
      <c r="AG204" s="72">
        <v>899.52893525000002</v>
      </c>
      <c r="AH204" s="72">
        <v>447.34951955000002</v>
      </c>
      <c r="AI204" s="72">
        <v>1.7757752711000001</v>
      </c>
      <c r="AJ204" s="72">
        <v>15.015859937</v>
      </c>
      <c r="AK204" s="72">
        <v>8.3207559000000007E-3</v>
      </c>
      <c r="AL204" s="72">
        <v>299.89754169000003</v>
      </c>
      <c r="AM204" s="72">
        <v>91.422224009999994</v>
      </c>
      <c r="AN204" s="72">
        <v>0</v>
      </c>
      <c r="AO204" s="72">
        <v>0</v>
      </c>
      <c r="AP204" s="72">
        <v>208.17739330000001</v>
      </c>
      <c r="AQ204" s="72">
        <v>0</v>
      </c>
      <c r="AR204" s="72">
        <v>0</v>
      </c>
      <c r="AS204" s="72">
        <v>0.29792437980000003</v>
      </c>
      <c r="AT204" s="72">
        <v>62.619425585000002</v>
      </c>
      <c r="AU204" s="72">
        <v>3.0680137971999999</v>
      </c>
      <c r="AV204" s="72">
        <v>0</v>
      </c>
      <c r="AW204" s="72">
        <v>0</v>
      </c>
      <c r="AX204" s="72">
        <v>2.7860731508000001</v>
      </c>
      <c r="AY204" s="72">
        <v>0</v>
      </c>
      <c r="AZ204" s="72">
        <v>0</v>
      </c>
      <c r="BA204" s="72">
        <v>0</v>
      </c>
      <c r="BB204" s="72">
        <v>0</v>
      </c>
      <c r="BC204" s="72">
        <v>0</v>
      </c>
      <c r="BD204" s="72">
        <v>0</v>
      </c>
      <c r="BE204" s="72">
        <v>1.6702336238</v>
      </c>
      <c r="BF204" s="72">
        <v>0</v>
      </c>
      <c r="BG204" s="72">
        <v>0</v>
      </c>
      <c r="BH204" s="72">
        <v>0</v>
      </c>
      <c r="BI204" s="72">
        <v>2.7253966723</v>
      </c>
      <c r="BJ204" s="72">
        <v>10.734605782999999</v>
      </c>
      <c r="BK204" s="72">
        <v>0</v>
      </c>
      <c r="BL204" s="72">
        <v>37.268765971999997</v>
      </c>
      <c r="BM204" s="72">
        <v>4.3663365864000001</v>
      </c>
      <c r="BN204" s="72">
        <v>695.59597355000005</v>
      </c>
      <c r="BO204" s="72">
        <v>207.36561791</v>
      </c>
      <c r="BP204" s="72">
        <v>77.221076891999999</v>
      </c>
      <c r="BQ204" s="72">
        <v>138.11873322</v>
      </c>
      <c r="BR204" s="72">
        <v>2.86052496E-2</v>
      </c>
      <c r="BS204" s="72">
        <v>0</v>
      </c>
      <c r="BT204" s="72">
        <v>86.366081688999998</v>
      </c>
      <c r="BU204" s="72">
        <v>2.3900454175000001</v>
      </c>
      <c r="BV204" s="72">
        <v>0</v>
      </c>
      <c r="BW204" s="72">
        <v>0.14118081569999999</v>
      </c>
      <c r="BX204" s="72">
        <v>22.737865842000001</v>
      </c>
      <c r="BY204" s="72">
        <v>0</v>
      </c>
      <c r="BZ204" s="72">
        <v>0</v>
      </c>
      <c r="CA204" s="72">
        <v>15.920694189000001</v>
      </c>
      <c r="CB204" s="72">
        <v>0</v>
      </c>
      <c r="CC204" s="72">
        <v>0</v>
      </c>
      <c r="CD204" s="72">
        <v>0</v>
      </c>
      <c r="CE204" s="72">
        <v>0</v>
      </c>
      <c r="CF204" s="72">
        <v>0</v>
      </c>
      <c r="CG204" s="72">
        <v>7.6282345712000001</v>
      </c>
      <c r="CH204" s="72">
        <v>1.6304934789000001</v>
      </c>
      <c r="CI204" s="72">
        <v>0</v>
      </c>
      <c r="CJ204" s="72">
        <v>134.39065328999999</v>
      </c>
      <c r="CK204" s="72">
        <v>0</v>
      </c>
      <c r="CL204" s="72">
        <v>1.6566909871</v>
      </c>
      <c r="CM204" s="72">
        <v>21.627857873</v>
      </c>
      <c r="CN204" s="72">
        <v>0.47405936230000001</v>
      </c>
      <c r="CO204" s="72">
        <v>0</v>
      </c>
      <c r="CP204" s="72">
        <v>21.153798511000002</v>
      </c>
      <c r="CQ204" s="72">
        <v>123.07876593</v>
      </c>
      <c r="CR204" s="72">
        <v>98.307367432999996</v>
      </c>
      <c r="CS204" s="72">
        <v>0</v>
      </c>
      <c r="CT204" s="72">
        <v>11.863047955000001</v>
      </c>
      <c r="CU204" s="72">
        <v>12.908350538000001</v>
      </c>
      <c r="CV204" s="72">
        <v>0</v>
      </c>
      <c r="CW204" s="72">
        <v>1969.5178418999999</v>
      </c>
      <c r="CX204" s="72">
        <v>74.525148525000006</v>
      </c>
      <c r="CY204" s="72">
        <v>381.79390439999997</v>
      </c>
      <c r="CZ204" s="72">
        <v>406.82040232999998</v>
      </c>
      <c r="DA204" s="72">
        <v>239.52402493</v>
      </c>
      <c r="DB204" s="72">
        <v>57.670799703999997</v>
      </c>
      <c r="DC204" s="72">
        <v>351.36581738000001</v>
      </c>
      <c r="DD204" s="72">
        <v>191.72905560999999</v>
      </c>
      <c r="DE204" s="72">
        <v>198.34847654000001</v>
      </c>
      <c r="DF204" s="72">
        <v>41.30659327</v>
      </c>
      <c r="DG204" s="72">
        <v>15.887620706</v>
      </c>
      <c r="DH204" s="72">
        <v>10.545998547</v>
      </c>
      <c r="DI204" s="72">
        <v>494.94128231000002</v>
      </c>
      <c r="DJ204" s="72">
        <v>12.61047544</v>
      </c>
      <c r="DK204" s="72">
        <v>482.33080687</v>
      </c>
    </row>
    <row r="205" spans="8:115" x14ac:dyDescent="0.3">
      <c r="H205" s="27" t="s">
        <v>709</v>
      </c>
      <c r="I205" s="39" t="s">
        <v>710</v>
      </c>
      <c r="J205" s="39" t="s">
        <v>436</v>
      </c>
      <c r="K205" s="75">
        <v>124</v>
      </c>
      <c r="L205" s="75">
        <v>190.04178266</v>
      </c>
      <c r="M205" s="75" t="s">
        <v>436</v>
      </c>
      <c r="N205" s="75">
        <v>8.5400956280999996</v>
      </c>
      <c r="O205" s="75">
        <v>0</v>
      </c>
      <c r="P205" s="75">
        <v>0.42559136310000001</v>
      </c>
      <c r="Q205" s="75">
        <v>0</v>
      </c>
      <c r="R205" s="75">
        <v>0</v>
      </c>
      <c r="S205" s="75">
        <v>3.6434102233000001</v>
      </c>
      <c r="T205" s="75">
        <v>0.68201519860000004</v>
      </c>
      <c r="U205" s="75">
        <v>0</v>
      </c>
      <c r="V205" s="75">
        <v>3.6795313422000002</v>
      </c>
      <c r="W205" s="75">
        <v>0</v>
      </c>
      <c r="X205" s="75">
        <v>3.1756168199999997E-2</v>
      </c>
      <c r="Y205" s="75">
        <v>1.3847109999999999E-4</v>
      </c>
      <c r="Z205" s="75">
        <v>7.7652861700000006E-2</v>
      </c>
      <c r="AA205" s="75">
        <v>0</v>
      </c>
      <c r="AB205" s="75">
        <v>0</v>
      </c>
      <c r="AC205" s="75">
        <v>0</v>
      </c>
      <c r="AD205" s="75">
        <v>0</v>
      </c>
      <c r="AE205" s="75">
        <v>49.941432509000002</v>
      </c>
      <c r="AF205" s="75">
        <v>24.031771868</v>
      </c>
      <c r="AG205" s="75">
        <v>14.549489891</v>
      </c>
      <c r="AH205" s="75">
        <v>10.408858627000001</v>
      </c>
      <c r="AI205" s="75">
        <v>1.73824393E-2</v>
      </c>
      <c r="AJ205" s="75">
        <v>0.89256923799999999</v>
      </c>
      <c r="AK205" s="75">
        <v>4.1360446299999999E-2</v>
      </c>
      <c r="AL205" s="75">
        <v>14.059500527999999</v>
      </c>
      <c r="AM205" s="75">
        <v>5.1409172230999998</v>
      </c>
      <c r="AN205" s="75">
        <v>0</v>
      </c>
      <c r="AO205" s="75">
        <v>0</v>
      </c>
      <c r="AP205" s="75">
        <v>8.9185833050000003</v>
      </c>
      <c r="AQ205" s="75">
        <v>0</v>
      </c>
      <c r="AR205" s="75">
        <v>0</v>
      </c>
      <c r="AS205" s="75">
        <v>0</v>
      </c>
      <c r="AT205" s="75">
        <v>2.7706205048000001</v>
      </c>
      <c r="AU205" s="75">
        <v>1.88712514E-2</v>
      </c>
      <c r="AV205" s="75">
        <v>0</v>
      </c>
      <c r="AW205" s="75">
        <v>0</v>
      </c>
      <c r="AX205" s="75">
        <v>0.19839823209999999</v>
      </c>
      <c r="AY205" s="75">
        <v>0</v>
      </c>
      <c r="AZ205" s="75">
        <v>0</v>
      </c>
      <c r="BA205" s="75">
        <v>0</v>
      </c>
      <c r="BB205" s="75">
        <v>0</v>
      </c>
      <c r="BC205" s="75">
        <v>0</v>
      </c>
      <c r="BD205" s="75">
        <v>0</v>
      </c>
      <c r="BE205" s="75">
        <v>0</v>
      </c>
      <c r="BF205" s="75">
        <v>0</v>
      </c>
      <c r="BG205" s="75">
        <v>0</v>
      </c>
      <c r="BH205" s="75">
        <v>0</v>
      </c>
      <c r="BI205" s="75">
        <v>0.1235482046</v>
      </c>
      <c r="BJ205" s="75">
        <v>1.5191560600000001E-2</v>
      </c>
      <c r="BK205" s="75">
        <v>0</v>
      </c>
      <c r="BL205" s="75">
        <v>2.1051310928000002</v>
      </c>
      <c r="BM205" s="75">
        <v>0.3094801633</v>
      </c>
      <c r="BN205" s="75">
        <v>57.502720879000002</v>
      </c>
      <c r="BO205" s="75">
        <v>20.762931306999999</v>
      </c>
      <c r="BP205" s="75">
        <v>5.0664393140000001</v>
      </c>
      <c r="BQ205" s="75">
        <v>11.793732321</v>
      </c>
      <c r="BR205" s="75">
        <v>0</v>
      </c>
      <c r="BS205" s="75">
        <v>0</v>
      </c>
      <c r="BT205" s="75">
        <v>5.7075408718</v>
      </c>
      <c r="BU205" s="75">
        <v>2.3712262720999999</v>
      </c>
      <c r="BV205" s="75">
        <v>1.2282533747</v>
      </c>
      <c r="BW205" s="75">
        <v>5.0342573799999998E-2</v>
      </c>
      <c r="BX205" s="75">
        <v>3.9866033478</v>
      </c>
      <c r="BY205" s="75">
        <v>0</v>
      </c>
      <c r="BZ205" s="75">
        <v>0</v>
      </c>
      <c r="CA205" s="75">
        <v>0</v>
      </c>
      <c r="CB205" s="75">
        <v>0</v>
      </c>
      <c r="CC205" s="75">
        <v>0</v>
      </c>
      <c r="CD205" s="75">
        <v>0</v>
      </c>
      <c r="CE205" s="75">
        <v>0</v>
      </c>
      <c r="CF205" s="75">
        <v>0</v>
      </c>
      <c r="CG205" s="75">
        <v>1.6276552400000002E-2</v>
      </c>
      <c r="CH205" s="75">
        <v>0</v>
      </c>
      <c r="CI205" s="75">
        <v>0</v>
      </c>
      <c r="CJ205" s="75">
        <v>6.5193749444</v>
      </c>
      <c r="CK205" s="75">
        <v>0</v>
      </c>
      <c r="CL205" s="75">
        <v>0</v>
      </c>
      <c r="CM205" s="75">
        <v>0.61632240360000001</v>
      </c>
      <c r="CN205" s="75">
        <v>0</v>
      </c>
      <c r="CO205" s="75">
        <v>0</v>
      </c>
      <c r="CP205" s="75">
        <v>0.61632240360000001</v>
      </c>
      <c r="CQ205" s="75">
        <v>1.5094650677000001</v>
      </c>
      <c r="CR205" s="75">
        <v>1.0565254676</v>
      </c>
      <c r="CS205" s="75">
        <v>0</v>
      </c>
      <c r="CT205" s="75">
        <v>0.28300534760000001</v>
      </c>
      <c r="CU205" s="75">
        <v>0.15973568990000001</v>
      </c>
      <c r="CV205" s="75">
        <v>1.01985627E-2</v>
      </c>
      <c r="CW205" s="75">
        <v>55.101625140000003</v>
      </c>
      <c r="CX205" s="75">
        <v>1.0523678106000001</v>
      </c>
      <c r="CY205" s="75">
        <v>9.9863466325000001</v>
      </c>
      <c r="CZ205" s="75">
        <v>10.429737116</v>
      </c>
      <c r="DA205" s="75">
        <v>5.7786471255</v>
      </c>
      <c r="DB205" s="75">
        <v>4.5617581120999997</v>
      </c>
      <c r="DC205" s="75">
        <v>9.0098204254999992</v>
      </c>
      <c r="DD205" s="75">
        <v>5.3415545839999998</v>
      </c>
      <c r="DE205" s="75">
        <v>4.8563482269999998</v>
      </c>
      <c r="DF205" s="75">
        <v>3.5784257294000001</v>
      </c>
      <c r="DG205" s="75">
        <v>0.32568591670000002</v>
      </c>
      <c r="DH205" s="75">
        <v>0.18093346090000001</v>
      </c>
      <c r="DI205" s="75">
        <v>12.622237275</v>
      </c>
      <c r="DJ205" s="75">
        <v>0.5570175141</v>
      </c>
      <c r="DK205" s="75">
        <v>12.065219761</v>
      </c>
    </row>
    <row r="206" spans="8:115" x14ac:dyDescent="0.3">
      <c r="H206" s="28" t="s">
        <v>711</v>
      </c>
      <c r="I206" s="37" t="s">
        <v>712</v>
      </c>
      <c r="J206" s="37" t="s">
        <v>436</v>
      </c>
      <c r="K206" s="72">
        <v>112</v>
      </c>
      <c r="L206" s="72">
        <v>176.15959985999999</v>
      </c>
      <c r="M206" s="72" t="s">
        <v>436</v>
      </c>
      <c r="N206" s="72">
        <v>2.8891638724000002</v>
      </c>
      <c r="O206" s="72">
        <v>0</v>
      </c>
      <c r="P206" s="72">
        <v>0.23002330530000001</v>
      </c>
      <c r="Q206" s="72">
        <v>0</v>
      </c>
      <c r="R206" s="72">
        <v>0</v>
      </c>
      <c r="S206" s="72">
        <v>0.41324284919999998</v>
      </c>
      <c r="T206" s="72">
        <v>0</v>
      </c>
      <c r="U206" s="72">
        <v>0</v>
      </c>
      <c r="V206" s="72">
        <v>0.42482251770000001</v>
      </c>
      <c r="W206" s="72">
        <v>0</v>
      </c>
      <c r="X206" s="72">
        <v>1.1004702617</v>
      </c>
      <c r="Y206" s="72">
        <v>0</v>
      </c>
      <c r="Z206" s="72">
        <v>0.71143766369999994</v>
      </c>
      <c r="AA206" s="72">
        <v>9.1672748999999994E-3</v>
      </c>
      <c r="AB206" s="72">
        <v>0</v>
      </c>
      <c r="AC206" s="72">
        <v>0</v>
      </c>
      <c r="AD206" s="72">
        <v>0</v>
      </c>
      <c r="AE206" s="72">
        <v>56.709370739000001</v>
      </c>
      <c r="AF206" s="72">
        <v>17.426607843999999</v>
      </c>
      <c r="AG206" s="72">
        <v>22.258894818000002</v>
      </c>
      <c r="AH206" s="72">
        <v>15.396447403</v>
      </c>
      <c r="AI206" s="72">
        <v>1.1766696368</v>
      </c>
      <c r="AJ206" s="72">
        <v>0.45075103719999998</v>
      </c>
      <c r="AK206" s="72">
        <v>0</v>
      </c>
      <c r="AL206" s="72">
        <v>0</v>
      </c>
      <c r="AM206" s="72">
        <v>0</v>
      </c>
      <c r="AN206" s="72">
        <v>0</v>
      </c>
      <c r="AO206" s="72">
        <v>0</v>
      </c>
      <c r="AP206" s="72">
        <v>0</v>
      </c>
      <c r="AQ206" s="72">
        <v>0</v>
      </c>
      <c r="AR206" s="72">
        <v>0</v>
      </c>
      <c r="AS206" s="72">
        <v>0</v>
      </c>
      <c r="AT206" s="72">
        <v>3.4614032217999999</v>
      </c>
      <c r="AU206" s="72">
        <v>0.29915271059999998</v>
      </c>
      <c r="AV206" s="72">
        <v>0</v>
      </c>
      <c r="AW206" s="72">
        <v>0</v>
      </c>
      <c r="AX206" s="72">
        <v>0</v>
      </c>
      <c r="AY206" s="72">
        <v>0</v>
      </c>
      <c r="AZ206" s="72">
        <v>0</v>
      </c>
      <c r="BA206" s="72">
        <v>0</v>
      </c>
      <c r="BB206" s="72">
        <v>0</v>
      </c>
      <c r="BC206" s="72">
        <v>0</v>
      </c>
      <c r="BD206" s="72">
        <v>0</v>
      </c>
      <c r="BE206" s="72">
        <v>0</v>
      </c>
      <c r="BF206" s="72">
        <v>0</v>
      </c>
      <c r="BG206" s="72">
        <v>0</v>
      </c>
      <c r="BH206" s="72">
        <v>0</v>
      </c>
      <c r="BI206" s="72">
        <v>1.8857533000000001E-3</v>
      </c>
      <c r="BJ206" s="72">
        <v>0</v>
      </c>
      <c r="BK206" s="72">
        <v>1.5548253382999999</v>
      </c>
      <c r="BL206" s="72">
        <v>1.6055394195999999</v>
      </c>
      <c r="BM206" s="72">
        <v>0</v>
      </c>
      <c r="BN206" s="72">
        <v>53.937709962</v>
      </c>
      <c r="BO206" s="72">
        <v>0.82955983180000004</v>
      </c>
      <c r="BP206" s="72">
        <v>0.84317181240000005</v>
      </c>
      <c r="BQ206" s="72">
        <v>15.356493732000001</v>
      </c>
      <c r="BR206" s="72">
        <v>7.2724459590999997</v>
      </c>
      <c r="BS206" s="72">
        <v>0</v>
      </c>
      <c r="BT206" s="72">
        <v>0</v>
      </c>
      <c r="BU206" s="72">
        <v>3.9537998578</v>
      </c>
      <c r="BV206" s="72">
        <v>18.024615774000001</v>
      </c>
      <c r="BW206" s="72">
        <v>0</v>
      </c>
      <c r="BX206" s="72">
        <v>0.87761911540000004</v>
      </c>
      <c r="BY206" s="72">
        <v>0</v>
      </c>
      <c r="BZ206" s="72">
        <v>0.25046078770000002</v>
      </c>
      <c r="CA206" s="72">
        <v>2.8629377202000001</v>
      </c>
      <c r="CB206" s="72">
        <v>3.0213517665</v>
      </c>
      <c r="CC206" s="72">
        <v>0</v>
      </c>
      <c r="CD206" s="72">
        <v>0</v>
      </c>
      <c r="CE206" s="72">
        <v>0</v>
      </c>
      <c r="CF206" s="72">
        <v>0</v>
      </c>
      <c r="CG206" s="72">
        <v>0</v>
      </c>
      <c r="CH206" s="72">
        <v>0</v>
      </c>
      <c r="CI206" s="72">
        <v>0</v>
      </c>
      <c r="CJ206" s="72">
        <v>0.5228920265</v>
      </c>
      <c r="CK206" s="72">
        <v>0</v>
      </c>
      <c r="CL206" s="72">
        <v>0.1223615785</v>
      </c>
      <c r="CM206" s="72">
        <v>0</v>
      </c>
      <c r="CN206" s="72">
        <v>0</v>
      </c>
      <c r="CO206" s="72">
        <v>0</v>
      </c>
      <c r="CP206" s="72">
        <v>0</v>
      </c>
      <c r="CQ206" s="72">
        <v>3.6894734552999999</v>
      </c>
      <c r="CR206" s="72">
        <v>2.4840334001</v>
      </c>
      <c r="CS206" s="72">
        <v>0</v>
      </c>
      <c r="CT206" s="72">
        <v>0.19469494030000001</v>
      </c>
      <c r="CU206" s="72">
        <v>1.0107451149</v>
      </c>
      <c r="CV206" s="72">
        <v>0</v>
      </c>
      <c r="CW206" s="72">
        <v>55.472478606999999</v>
      </c>
      <c r="CX206" s="72">
        <v>1.1278825050000001</v>
      </c>
      <c r="CY206" s="72">
        <v>6.9680160772999997</v>
      </c>
      <c r="CZ206" s="72">
        <v>14.96397376</v>
      </c>
      <c r="DA206" s="72">
        <v>13.488178585</v>
      </c>
      <c r="DB206" s="72">
        <v>1.3146230167999999</v>
      </c>
      <c r="DC206" s="72">
        <v>5.7516678795000002</v>
      </c>
      <c r="DD206" s="72">
        <v>4.4119871829999999</v>
      </c>
      <c r="DE206" s="72">
        <v>2.0177061153000002</v>
      </c>
      <c r="DF206" s="72">
        <v>4.5742920251000001</v>
      </c>
      <c r="DG206" s="72">
        <v>0.46364495090000002</v>
      </c>
      <c r="DH206" s="72">
        <v>0.39050650939999998</v>
      </c>
      <c r="DI206" s="72">
        <v>14.742458769000001</v>
      </c>
      <c r="DJ206" s="72">
        <v>4.3130619186999999</v>
      </c>
      <c r="DK206" s="72">
        <v>10.429396851</v>
      </c>
    </row>
    <row r="207" spans="8:115" x14ac:dyDescent="0.3">
      <c r="H207" s="27" t="s">
        <v>713</v>
      </c>
      <c r="I207" s="39" t="s">
        <v>714</v>
      </c>
      <c r="J207" s="39">
        <v>58</v>
      </c>
      <c r="K207" s="75">
        <v>1575</v>
      </c>
      <c r="L207" s="75">
        <v>8350.2706689000006</v>
      </c>
      <c r="M207" s="75">
        <v>25.407335907</v>
      </c>
      <c r="N207" s="75">
        <v>643.18268783999997</v>
      </c>
      <c r="O207" s="75">
        <v>149.28594132000001</v>
      </c>
      <c r="P207" s="75">
        <v>97.715684598999999</v>
      </c>
      <c r="Q207" s="75">
        <v>0.27012531880000001</v>
      </c>
      <c r="R207" s="75">
        <v>3.223408396</v>
      </c>
      <c r="S207" s="75">
        <v>127.76996654</v>
      </c>
      <c r="T207" s="75">
        <v>3.7559749161</v>
      </c>
      <c r="U207" s="75">
        <v>9.8695181324999997</v>
      </c>
      <c r="V207" s="75">
        <v>73.685388347</v>
      </c>
      <c r="W207" s="75">
        <v>0</v>
      </c>
      <c r="X207" s="75">
        <v>39.109031236</v>
      </c>
      <c r="Y207" s="75">
        <v>8.6724097999999993E-3</v>
      </c>
      <c r="Z207" s="75">
        <v>125.13063329000001</v>
      </c>
      <c r="AA207" s="75">
        <v>2.4246689771000001</v>
      </c>
      <c r="AB207" s="75">
        <v>9.1153686661000002</v>
      </c>
      <c r="AC207" s="75">
        <v>0</v>
      </c>
      <c r="AD207" s="75">
        <v>1.8183056847000001</v>
      </c>
      <c r="AE207" s="75">
        <v>4357.7180675999998</v>
      </c>
      <c r="AF207" s="75">
        <v>3082.8854250999998</v>
      </c>
      <c r="AG207" s="75">
        <v>592.80844720000005</v>
      </c>
      <c r="AH207" s="75">
        <v>657.49996289000001</v>
      </c>
      <c r="AI207" s="75">
        <v>3.7728333727000001</v>
      </c>
      <c r="AJ207" s="75">
        <v>19.827884510000001</v>
      </c>
      <c r="AK207" s="75">
        <v>0.92351453819999996</v>
      </c>
      <c r="AL207" s="75">
        <v>92.034369988999998</v>
      </c>
      <c r="AM207" s="75">
        <v>42.221676516999999</v>
      </c>
      <c r="AN207" s="75">
        <v>34.653416880999998</v>
      </c>
      <c r="AO207" s="75">
        <v>0</v>
      </c>
      <c r="AP207" s="75">
        <v>10.680664481000001</v>
      </c>
      <c r="AQ207" s="75">
        <v>4.4786121091000002</v>
      </c>
      <c r="AR207" s="75">
        <v>0</v>
      </c>
      <c r="AS207" s="75">
        <v>0</v>
      </c>
      <c r="AT207" s="75">
        <v>40.683538282000001</v>
      </c>
      <c r="AU207" s="75">
        <v>1.3634251163</v>
      </c>
      <c r="AV207" s="75">
        <v>0.1032558314</v>
      </c>
      <c r="AW207" s="75">
        <v>0</v>
      </c>
      <c r="AX207" s="75">
        <v>0.18982805580000001</v>
      </c>
      <c r="AY207" s="75">
        <v>0.20835577120000001</v>
      </c>
      <c r="AZ207" s="75">
        <v>0</v>
      </c>
      <c r="BA207" s="75">
        <v>0</v>
      </c>
      <c r="BB207" s="75">
        <v>0</v>
      </c>
      <c r="BC207" s="75">
        <v>0</v>
      </c>
      <c r="BD207" s="75">
        <v>0</v>
      </c>
      <c r="BE207" s="75">
        <v>0</v>
      </c>
      <c r="BF207" s="75">
        <v>0</v>
      </c>
      <c r="BG207" s="75">
        <v>0</v>
      </c>
      <c r="BH207" s="75">
        <v>1.0780272047999999</v>
      </c>
      <c r="BI207" s="75">
        <v>0.31611633249999999</v>
      </c>
      <c r="BJ207" s="75">
        <v>1.7753332290999999</v>
      </c>
      <c r="BK207" s="75">
        <v>0.3937033875</v>
      </c>
      <c r="BL207" s="75">
        <v>34.869517467000001</v>
      </c>
      <c r="BM207" s="75">
        <v>0.38597588640000002</v>
      </c>
      <c r="BN207" s="75">
        <v>514.83496414000001</v>
      </c>
      <c r="BO207" s="75">
        <v>75.913618339999999</v>
      </c>
      <c r="BP207" s="75">
        <v>25.804372951000001</v>
      </c>
      <c r="BQ207" s="75">
        <v>239.69736208</v>
      </c>
      <c r="BR207" s="75">
        <v>8.9760388422999995</v>
      </c>
      <c r="BS207" s="75">
        <v>0</v>
      </c>
      <c r="BT207" s="75">
        <v>18.617808418999999</v>
      </c>
      <c r="BU207" s="75">
        <v>44.322031285999998</v>
      </c>
      <c r="BV207" s="75">
        <v>8.4545037831999998</v>
      </c>
      <c r="BW207" s="75">
        <v>0.45283084499999998</v>
      </c>
      <c r="BX207" s="75">
        <v>20.347693054000001</v>
      </c>
      <c r="BY207" s="75">
        <v>0</v>
      </c>
      <c r="BZ207" s="75">
        <v>0</v>
      </c>
      <c r="CA207" s="75">
        <v>36.412810428999997</v>
      </c>
      <c r="CB207" s="75">
        <v>21.470417851000001</v>
      </c>
      <c r="CC207" s="75">
        <v>4.4334655283000002</v>
      </c>
      <c r="CD207" s="75">
        <v>0</v>
      </c>
      <c r="CE207" s="75">
        <v>0</v>
      </c>
      <c r="CF207" s="75">
        <v>0</v>
      </c>
      <c r="CG207" s="75">
        <v>2.2728394405999999</v>
      </c>
      <c r="CH207" s="75">
        <v>0</v>
      </c>
      <c r="CI207" s="75">
        <v>0</v>
      </c>
      <c r="CJ207" s="75">
        <v>7.6591712961000002</v>
      </c>
      <c r="CK207" s="75">
        <v>0</v>
      </c>
      <c r="CL207" s="75">
        <v>0</v>
      </c>
      <c r="CM207" s="75">
        <v>23.013568086999999</v>
      </c>
      <c r="CN207" s="75">
        <v>7.1952899992999999</v>
      </c>
      <c r="CO207" s="75">
        <v>9.1028939041000001</v>
      </c>
      <c r="CP207" s="75">
        <v>6.7153841836000003</v>
      </c>
      <c r="CQ207" s="75">
        <v>150.65228144</v>
      </c>
      <c r="CR207" s="75">
        <v>113.06415688</v>
      </c>
      <c r="CS207" s="75">
        <v>0.14640512529999999</v>
      </c>
      <c r="CT207" s="75">
        <v>8.8904347300000008</v>
      </c>
      <c r="CU207" s="75">
        <v>27.894012524000001</v>
      </c>
      <c r="CV207" s="75">
        <v>0.65727217670000004</v>
      </c>
      <c r="CW207" s="75">
        <v>2528.1511915000001</v>
      </c>
      <c r="CX207" s="75">
        <v>124.70278630999999</v>
      </c>
      <c r="CY207" s="75">
        <v>447.22320909000001</v>
      </c>
      <c r="CZ207" s="75">
        <v>503.87148740999999</v>
      </c>
      <c r="DA207" s="75">
        <v>354.06721862000001</v>
      </c>
      <c r="DB207" s="75">
        <v>64.915600545999993</v>
      </c>
      <c r="DC207" s="75">
        <v>447.82066613000001</v>
      </c>
      <c r="DD207" s="75">
        <v>299.46638539999998</v>
      </c>
      <c r="DE207" s="75">
        <v>182.11794755</v>
      </c>
      <c r="DF207" s="75">
        <v>45.954021396999998</v>
      </c>
      <c r="DG207" s="75">
        <v>47.060008172000003</v>
      </c>
      <c r="DH207" s="75">
        <v>10.9518609</v>
      </c>
      <c r="DI207" s="75">
        <v>516.76998304000006</v>
      </c>
      <c r="DJ207" s="75">
        <v>68.739189574999997</v>
      </c>
      <c r="DK207" s="75">
        <v>448.03079346999999</v>
      </c>
    </row>
    <row r="208" spans="8:115" x14ac:dyDescent="0.3">
      <c r="H208" s="28" t="s">
        <v>715</v>
      </c>
      <c r="I208" s="37" t="s">
        <v>716</v>
      </c>
      <c r="J208" s="37">
        <v>37</v>
      </c>
      <c r="K208" s="72">
        <v>1489</v>
      </c>
      <c r="L208" s="72">
        <v>11964.735429</v>
      </c>
      <c r="M208" s="72">
        <v>39.294602013000002</v>
      </c>
      <c r="N208" s="72">
        <v>700.68530109000005</v>
      </c>
      <c r="O208" s="72">
        <v>4.7341947199999998E-2</v>
      </c>
      <c r="P208" s="72">
        <v>107.13085546000001</v>
      </c>
      <c r="Q208" s="72">
        <v>0.51481273500000002</v>
      </c>
      <c r="R208" s="72">
        <v>15.382594108999999</v>
      </c>
      <c r="S208" s="72">
        <v>202.19693398000001</v>
      </c>
      <c r="T208" s="72">
        <v>0</v>
      </c>
      <c r="U208" s="72">
        <v>25.029842761000001</v>
      </c>
      <c r="V208" s="72">
        <v>161.08224179000001</v>
      </c>
      <c r="W208" s="72">
        <v>0</v>
      </c>
      <c r="X208" s="72">
        <v>11.170410034</v>
      </c>
      <c r="Y208" s="72">
        <v>8.7761257999999995E-3</v>
      </c>
      <c r="Z208" s="72">
        <v>161.71502014000001</v>
      </c>
      <c r="AA208" s="72">
        <v>14.929981814</v>
      </c>
      <c r="AB208" s="72">
        <v>0</v>
      </c>
      <c r="AC208" s="72">
        <v>1.4512212084</v>
      </c>
      <c r="AD208" s="72">
        <v>2.5268987199999999E-2</v>
      </c>
      <c r="AE208" s="72">
        <v>6076.4869688999997</v>
      </c>
      <c r="AF208" s="72">
        <v>4148.7610591000002</v>
      </c>
      <c r="AG208" s="72">
        <v>906.24614047</v>
      </c>
      <c r="AH208" s="72">
        <v>972.86480601000005</v>
      </c>
      <c r="AI208" s="72">
        <v>6.7268902182000003</v>
      </c>
      <c r="AJ208" s="72">
        <v>40.041072837999998</v>
      </c>
      <c r="AK208" s="72">
        <v>1.8470002743</v>
      </c>
      <c r="AL208" s="72">
        <v>145.00518912999999</v>
      </c>
      <c r="AM208" s="72">
        <v>76.520739320999994</v>
      </c>
      <c r="AN208" s="72">
        <v>68.484449811999994</v>
      </c>
      <c r="AO208" s="72">
        <v>0</v>
      </c>
      <c r="AP208" s="72">
        <v>0</v>
      </c>
      <c r="AQ208" s="72">
        <v>0</v>
      </c>
      <c r="AR208" s="72">
        <v>0</v>
      </c>
      <c r="AS208" s="72">
        <v>0</v>
      </c>
      <c r="AT208" s="72">
        <v>37.217644131</v>
      </c>
      <c r="AU208" s="72">
        <v>5.1003648323000004</v>
      </c>
      <c r="AV208" s="72">
        <v>0.61147309620000001</v>
      </c>
      <c r="AW208" s="72">
        <v>0</v>
      </c>
      <c r="AX208" s="72">
        <v>0.31628030930000001</v>
      </c>
      <c r="AY208" s="72">
        <v>5.0922552900000001E-2</v>
      </c>
      <c r="AZ208" s="72">
        <v>0</v>
      </c>
      <c r="BA208" s="72">
        <v>0</v>
      </c>
      <c r="BB208" s="72">
        <v>0</v>
      </c>
      <c r="BC208" s="72">
        <v>0</v>
      </c>
      <c r="BD208" s="72">
        <v>0</v>
      </c>
      <c r="BE208" s="72">
        <v>0</v>
      </c>
      <c r="BF208" s="72">
        <v>0</v>
      </c>
      <c r="BG208" s="72">
        <v>0</v>
      </c>
      <c r="BH208" s="72">
        <v>2.2046089099999999E-2</v>
      </c>
      <c r="BI208" s="72">
        <v>1.9941156383</v>
      </c>
      <c r="BJ208" s="72">
        <v>0</v>
      </c>
      <c r="BK208" s="72">
        <v>1.2548004152000001</v>
      </c>
      <c r="BL208" s="72">
        <v>27.867641197000001</v>
      </c>
      <c r="BM208" s="72">
        <v>0</v>
      </c>
      <c r="BN208" s="72">
        <v>771.83161682000002</v>
      </c>
      <c r="BO208" s="72">
        <v>70.930902373999999</v>
      </c>
      <c r="BP208" s="72">
        <v>75.014433276999995</v>
      </c>
      <c r="BQ208" s="72">
        <v>275.82135378999999</v>
      </c>
      <c r="BR208" s="72">
        <v>10.548725614</v>
      </c>
      <c r="BS208" s="72">
        <v>0</v>
      </c>
      <c r="BT208" s="72">
        <v>16.441064419</v>
      </c>
      <c r="BU208" s="72">
        <v>95.236274264000002</v>
      </c>
      <c r="BV208" s="72">
        <v>9.3474754881000006</v>
      </c>
      <c r="BW208" s="72">
        <v>8.4691869710999992</v>
      </c>
      <c r="BX208" s="72">
        <v>33.586956370000003</v>
      </c>
      <c r="BY208" s="72">
        <v>0</v>
      </c>
      <c r="BZ208" s="72">
        <v>32.159506411999999</v>
      </c>
      <c r="CA208" s="72">
        <v>90.657302978999994</v>
      </c>
      <c r="CB208" s="72">
        <v>6.3507685133000003</v>
      </c>
      <c r="CC208" s="72">
        <v>13.76282348</v>
      </c>
      <c r="CD208" s="72">
        <v>5.3716154799999999E-2</v>
      </c>
      <c r="CE208" s="72">
        <v>9.5298776663999991</v>
      </c>
      <c r="CF208" s="72">
        <v>0</v>
      </c>
      <c r="CG208" s="72">
        <v>17.738250568000002</v>
      </c>
      <c r="CH208" s="72">
        <v>0</v>
      </c>
      <c r="CI208" s="72">
        <v>0</v>
      </c>
      <c r="CJ208" s="72">
        <v>6.1829984816000003</v>
      </c>
      <c r="CK208" s="72">
        <v>0</v>
      </c>
      <c r="CL208" s="72">
        <v>0</v>
      </c>
      <c r="CM208" s="72">
        <v>39.144196035</v>
      </c>
      <c r="CN208" s="72">
        <v>14.978333173999999</v>
      </c>
      <c r="CO208" s="72">
        <v>18.853807970999998</v>
      </c>
      <c r="CP208" s="72">
        <v>5.3120548909999998</v>
      </c>
      <c r="CQ208" s="72">
        <v>244.38660135999999</v>
      </c>
      <c r="CR208" s="72">
        <v>178.98078343</v>
      </c>
      <c r="CS208" s="72">
        <v>7.0694516000000002E-3</v>
      </c>
      <c r="CT208" s="72">
        <v>23.216926440000002</v>
      </c>
      <c r="CU208" s="72">
        <v>41.238199514000001</v>
      </c>
      <c r="CV208" s="72">
        <v>0.94362252400000002</v>
      </c>
      <c r="CW208" s="72">
        <v>3949.9779112000001</v>
      </c>
      <c r="CX208" s="72">
        <v>189.02984939000001</v>
      </c>
      <c r="CY208" s="72">
        <v>629.72316945</v>
      </c>
      <c r="CZ208" s="72">
        <v>824.98031354</v>
      </c>
      <c r="DA208" s="72">
        <v>557.70478223999999</v>
      </c>
      <c r="DB208" s="72">
        <v>80.608735179000007</v>
      </c>
      <c r="DC208" s="72">
        <v>768.43363894000004</v>
      </c>
      <c r="DD208" s="72">
        <v>448.34965939</v>
      </c>
      <c r="DE208" s="72">
        <v>287.79966695000002</v>
      </c>
      <c r="DF208" s="72">
        <v>65.148028714999995</v>
      </c>
      <c r="DG208" s="72">
        <v>78.010556098999999</v>
      </c>
      <c r="DH208" s="72">
        <v>20.189511318000001</v>
      </c>
      <c r="DI208" s="72">
        <v>727.11523466000006</v>
      </c>
      <c r="DJ208" s="72">
        <v>98.694116919999999</v>
      </c>
      <c r="DK208" s="72">
        <v>628.42111774</v>
      </c>
    </row>
    <row r="209" spans="8:115" x14ac:dyDescent="0.3">
      <c r="H209" s="27" t="s">
        <v>717</v>
      </c>
      <c r="I209" s="39" t="s">
        <v>718</v>
      </c>
      <c r="J209" s="39">
        <v>38</v>
      </c>
      <c r="K209" s="75">
        <v>1105</v>
      </c>
      <c r="L209" s="75">
        <v>8011.9075044000001</v>
      </c>
      <c r="M209" s="75">
        <v>29.054682589999999</v>
      </c>
      <c r="N209" s="75">
        <v>515.63308221</v>
      </c>
      <c r="O209" s="75">
        <v>20.791740484000002</v>
      </c>
      <c r="P209" s="75">
        <v>59.683645859999999</v>
      </c>
      <c r="Q209" s="75">
        <v>0.292739631</v>
      </c>
      <c r="R209" s="75">
        <v>0.1554602897</v>
      </c>
      <c r="S209" s="75">
        <v>154.65895759</v>
      </c>
      <c r="T209" s="75">
        <v>0</v>
      </c>
      <c r="U209" s="75">
        <v>14.702858504</v>
      </c>
      <c r="V209" s="75">
        <v>74.847388914000007</v>
      </c>
      <c r="W209" s="75">
        <v>7.9080998999999999E-3</v>
      </c>
      <c r="X209" s="75">
        <v>49.123558545000002</v>
      </c>
      <c r="Y209" s="75">
        <v>9.0159330999999999E-3</v>
      </c>
      <c r="Z209" s="75">
        <v>126.89549952</v>
      </c>
      <c r="AA209" s="75">
        <v>13.723825214</v>
      </c>
      <c r="AB209" s="75">
        <v>0.65263156259999999</v>
      </c>
      <c r="AC209" s="75">
        <v>0</v>
      </c>
      <c r="AD209" s="75">
        <v>8.7852071300000001E-2</v>
      </c>
      <c r="AE209" s="75">
        <v>4002.6973017999999</v>
      </c>
      <c r="AF209" s="75">
        <v>2677.2692527999998</v>
      </c>
      <c r="AG209" s="75">
        <v>575.34412709000003</v>
      </c>
      <c r="AH209" s="75">
        <v>733.74094015000003</v>
      </c>
      <c r="AI209" s="75">
        <v>3.6839732742</v>
      </c>
      <c r="AJ209" s="75">
        <v>8.7158291231000007</v>
      </c>
      <c r="AK209" s="75">
        <v>3.9431793495999998</v>
      </c>
      <c r="AL209" s="75">
        <v>134.98132652000001</v>
      </c>
      <c r="AM209" s="75">
        <v>52.161416279999997</v>
      </c>
      <c r="AN209" s="75">
        <v>66.041520773000002</v>
      </c>
      <c r="AO209" s="75">
        <v>0</v>
      </c>
      <c r="AP209" s="75">
        <v>14.880662854000001</v>
      </c>
      <c r="AQ209" s="75">
        <v>0</v>
      </c>
      <c r="AR209" s="75">
        <v>0</v>
      </c>
      <c r="AS209" s="75">
        <v>1.8977266167</v>
      </c>
      <c r="AT209" s="75">
        <v>24.45690231</v>
      </c>
      <c r="AU209" s="75">
        <v>1.0646726006</v>
      </c>
      <c r="AV209" s="75">
        <v>0</v>
      </c>
      <c r="AW209" s="75">
        <v>0</v>
      </c>
      <c r="AX209" s="75">
        <v>0</v>
      </c>
      <c r="AY209" s="75">
        <v>0.12959865640000001</v>
      </c>
      <c r="AZ209" s="75">
        <v>0</v>
      </c>
      <c r="BA209" s="75">
        <v>0</v>
      </c>
      <c r="BB209" s="75">
        <v>0</v>
      </c>
      <c r="BC209" s="75">
        <v>0</v>
      </c>
      <c r="BD209" s="75">
        <v>0</v>
      </c>
      <c r="BE209" s="75">
        <v>0</v>
      </c>
      <c r="BF209" s="75">
        <v>0</v>
      </c>
      <c r="BG209" s="75">
        <v>0</v>
      </c>
      <c r="BH209" s="75">
        <v>0</v>
      </c>
      <c r="BI209" s="75">
        <v>0.2249510643</v>
      </c>
      <c r="BJ209" s="75">
        <v>0</v>
      </c>
      <c r="BK209" s="75">
        <v>0.1657001803</v>
      </c>
      <c r="BL209" s="75">
        <v>22.639824258000001</v>
      </c>
      <c r="BM209" s="75">
        <v>0.23215554990000001</v>
      </c>
      <c r="BN209" s="75">
        <v>406.61720156000001</v>
      </c>
      <c r="BO209" s="75">
        <v>46.297911294999999</v>
      </c>
      <c r="BP209" s="75">
        <v>16.875580421999999</v>
      </c>
      <c r="BQ209" s="75">
        <v>169.98072192999999</v>
      </c>
      <c r="BR209" s="75">
        <v>3.4458493957999998</v>
      </c>
      <c r="BS209" s="75">
        <v>0</v>
      </c>
      <c r="BT209" s="75">
        <v>13.830348099</v>
      </c>
      <c r="BU209" s="75">
        <v>64.892512358999994</v>
      </c>
      <c r="BV209" s="75">
        <v>7.3674587238999996</v>
      </c>
      <c r="BW209" s="75">
        <v>2.9944206581000001</v>
      </c>
      <c r="BX209" s="75">
        <v>8.6277477690000008</v>
      </c>
      <c r="BY209" s="75">
        <v>0</v>
      </c>
      <c r="BZ209" s="75">
        <v>0</v>
      </c>
      <c r="CA209" s="75">
        <v>24.469238242999999</v>
      </c>
      <c r="CB209" s="75">
        <v>0</v>
      </c>
      <c r="CC209" s="75">
        <v>0.88489501349999999</v>
      </c>
      <c r="CD209" s="75">
        <v>0.4093810383</v>
      </c>
      <c r="CE209" s="75">
        <v>0</v>
      </c>
      <c r="CF209" s="75">
        <v>0</v>
      </c>
      <c r="CG209" s="75">
        <v>18.183438996</v>
      </c>
      <c r="CH209" s="75">
        <v>0</v>
      </c>
      <c r="CI209" s="75">
        <v>0</v>
      </c>
      <c r="CJ209" s="75">
        <v>26.482475561000001</v>
      </c>
      <c r="CK209" s="75">
        <v>0</v>
      </c>
      <c r="CL209" s="75">
        <v>1.8752220568</v>
      </c>
      <c r="CM209" s="75">
        <v>18.15380545</v>
      </c>
      <c r="CN209" s="75">
        <v>6.3680677256999996</v>
      </c>
      <c r="CO209" s="75">
        <v>11.785737724000001</v>
      </c>
      <c r="CP209" s="75">
        <v>0</v>
      </c>
      <c r="CQ209" s="75">
        <v>138.38261094999999</v>
      </c>
      <c r="CR209" s="75">
        <v>105.3331294</v>
      </c>
      <c r="CS209" s="75">
        <v>0.1092579355</v>
      </c>
      <c r="CT209" s="75">
        <v>9.3169182160999995</v>
      </c>
      <c r="CU209" s="75">
        <v>22.713911316000001</v>
      </c>
      <c r="CV209" s="75">
        <v>0.90939408150000001</v>
      </c>
      <c r="CW209" s="75">
        <v>2770.9852735999998</v>
      </c>
      <c r="CX209" s="75">
        <v>149.39299957</v>
      </c>
      <c r="CY209" s="75">
        <v>461.07146926000001</v>
      </c>
      <c r="CZ209" s="75">
        <v>479.12377684</v>
      </c>
      <c r="DA209" s="75">
        <v>382.72488866999998</v>
      </c>
      <c r="DB209" s="75">
        <v>45.738699017999998</v>
      </c>
      <c r="DC209" s="75">
        <v>570.44821349999995</v>
      </c>
      <c r="DD209" s="75">
        <v>352.60676403000002</v>
      </c>
      <c r="DE209" s="75">
        <v>211.18758847000001</v>
      </c>
      <c r="DF209" s="75">
        <v>47.105904006000003</v>
      </c>
      <c r="DG209" s="75">
        <v>66.556408843</v>
      </c>
      <c r="DH209" s="75">
        <v>5.0285613797000002</v>
      </c>
      <c r="DI209" s="75">
        <v>622.97521084000005</v>
      </c>
      <c r="DJ209" s="75">
        <v>107.21758369</v>
      </c>
      <c r="DK209" s="75">
        <v>515.75762713999995</v>
      </c>
    </row>
    <row r="210" spans="8:115" x14ac:dyDescent="0.3">
      <c r="H210" s="28" t="s">
        <v>153</v>
      </c>
      <c r="I210" s="37" t="s">
        <v>154</v>
      </c>
      <c r="J210" s="37">
        <v>69</v>
      </c>
      <c r="K210" s="72">
        <v>1324</v>
      </c>
      <c r="L210" s="72">
        <v>7120.1333381000004</v>
      </c>
      <c r="M210" s="72">
        <v>23.795852236000002</v>
      </c>
      <c r="N210" s="72">
        <v>727.25938122000002</v>
      </c>
      <c r="O210" s="72">
        <v>3.8757319069</v>
      </c>
      <c r="P210" s="72">
        <v>202.92721193</v>
      </c>
      <c r="Q210" s="72">
        <v>0.171424939</v>
      </c>
      <c r="R210" s="72">
        <v>41.717874668999997</v>
      </c>
      <c r="S210" s="72">
        <v>139.80562574999999</v>
      </c>
      <c r="T210" s="72">
        <v>3.1505840696999998</v>
      </c>
      <c r="U210" s="72">
        <v>5.6099804382</v>
      </c>
      <c r="V210" s="72">
        <v>170.30446946000001</v>
      </c>
      <c r="W210" s="72">
        <v>1.1900341077000001</v>
      </c>
      <c r="X210" s="72">
        <v>14.923013676</v>
      </c>
      <c r="Y210" s="72">
        <v>8.2733540000000001E-3</v>
      </c>
      <c r="Z210" s="72">
        <v>130.15645426</v>
      </c>
      <c r="AA210" s="72">
        <v>10.241254044</v>
      </c>
      <c r="AB210" s="72">
        <v>3.1049267012000001</v>
      </c>
      <c r="AC210" s="72">
        <v>0</v>
      </c>
      <c r="AD210" s="72">
        <v>7.2521909199999998E-2</v>
      </c>
      <c r="AE210" s="72">
        <v>3201.0231951000001</v>
      </c>
      <c r="AF210" s="72">
        <v>1897.5602681</v>
      </c>
      <c r="AG210" s="72">
        <v>620.74706665999997</v>
      </c>
      <c r="AH210" s="72">
        <v>640.42575525999996</v>
      </c>
      <c r="AI210" s="72">
        <v>2.7122704101999999</v>
      </c>
      <c r="AJ210" s="72">
        <v>39.269963918000002</v>
      </c>
      <c r="AK210" s="72">
        <v>0.30787079769999998</v>
      </c>
      <c r="AL210" s="72">
        <v>108.41956901</v>
      </c>
      <c r="AM210" s="72">
        <v>51.271374903000002</v>
      </c>
      <c r="AN210" s="72">
        <v>51.258840751999998</v>
      </c>
      <c r="AO210" s="72">
        <v>0</v>
      </c>
      <c r="AP210" s="72">
        <v>4.6561700228999996</v>
      </c>
      <c r="AQ210" s="72">
        <v>1.1234278788000001</v>
      </c>
      <c r="AR210" s="72">
        <v>0</v>
      </c>
      <c r="AS210" s="72">
        <v>0.10975545539999999</v>
      </c>
      <c r="AT210" s="72">
        <v>28.667596182</v>
      </c>
      <c r="AU210" s="72">
        <v>0.47529453449999998</v>
      </c>
      <c r="AV210" s="72">
        <v>0</v>
      </c>
      <c r="AW210" s="72">
        <v>0</v>
      </c>
      <c r="AX210" s="72">
        <v>9.4674665000000005E-2</v>
      </c>
      <c r="AY210" s="72">
        <v>1.8350621000000001E-2</v>
      </c>
      <c r="AZ210" s="72">
        <v>0</v>
      </c>
      <c r="BA210" s="72">
        <v>0</v>
      </c>
      <c r="BB210" s="72">
        <v>0</v>
      </c>
      <c r="BC210" s="72">
        <v>0</v>
      </c>
      <c r="BD210" s="72">
        <v>0</v>
      </c>
      <c r="BE210" s="72">
        <v>0</v>
      </c>
      <c r="BF210" s="72">
        <v>0</v>
      </c>
      <c r="BG210" s="72">
        <v>0</v>
      </c>
      <c r="BH210" s="72">
        <v>0</v>
      </c>
      <c r="BI210" s="72">
        <v>1.4926768432999999</v>
      </c>
      <c r="BJ210" s="72">
        <v>0</v>
      </c>
      <c r="BK210" s="72">
        <v>0</v>
      </c>
      <c r="BL210" s="72">
        <v>26.191256652</v>
      </c>
      <c r="BM210" s="72">
        <v>0.39534286639999999</v>
      </c>
      <c r="BN210" s="72">
        <v>383.38868650000001</v>
      </c>
      <c r="BO210" s="72">
        <v>43.433216409000003</v>
      </c>
      <c r="BP210" s="72">
        <v>8.7594704637999996</v>
      </c>
      <c r="BQ210" s="72">
        <v>182.72369284999999</v>
      </c>
      <c r="BR210" s="72">
        <v>1.1284818506000001</v>
      </c>
      <c r="BS210" s="72">
        <v>0</v>
      </c>
      <c r="BT210" s="72">
        <v>64.722319677000002</v>
      </c>
      <c r="BU210" s="72">
        <v>23.469126832000001</v>
      </c>
      <c r="BV210" s="72">
        <v>1.3492927332</v>
      </c>
      <c r="BW210" s="72">
        <v>8.1975703400000002E-2</v>
      </c>
      <c r="BX210" s="72">
        <v>21.648041134</v>
      </c>
      <c r="BY210" s="72">
        <v>0</v>
      </c>
      <c r="BZ210" s="72">
        <v>0</v>
      </c>
      <c r="CA210" s="72">
        <v>22.662551661999998</v>
      </c>
      <c r="CB210" s="72">
        <v>0</v>
      </c>
      <c r="CC210" s="72">
        <v>0.112249895</v>
      </c>
      <c r="CD210" s="72">
        <v>0</v>
      </c>
      <c r="CE210" s="72">
        <v>0</v>
      </c>
      <c r="CF210" s="72">
        <v>0</v>
      </c>
      <c r="CG210" s="72">
        <v>5.9463167222999997</v>
      </c>
      <c r="CH210" s="72">
        <v>0</v>
      </c>
      <c r="CI210" s="72">
        <v>0</v>
      </c>
      <c r="CJ210" s="72">
        <v>5.7373332960000001</v>
      </c>
      <c r="CK210" s="72">
        <v>0</v>
      </c>
      <c r="CL210" s="72">
        <v>1.6146172809999999</v>
      </c>
      <c r="CM210" s="72">
        <v>26.523497207999998</v>
      </c>
      <c r="CN210" s="72">
        <v>18.474968266000001</v>
      </c>
      <c r="CO210" s="72">
        <v>4.5174190781999997</v>
      </c>
      <c r="CP210" s="72">
        <v>3.5311098636999998</v>
      </c>
      <c r="CQ210" s="72">
        <v>190.36288825</v>
      </c>
      <c r="CR210" s="72">
        <v>146.98021055999999</v>
      </c>
      <c r="CS210" s="72">
        <v>6.9275273400000004E-2</v>
      </c>
      <c r="CT210" s="72">
        <v>14.895630442</v>
      </c>
      <c r="CU210" s="72">
        <v>27.867405660999999</v>
      </c>
      <c r="CV210" s="72">
        <v>0.55036631049999996</v>
      </c>
      <c r="CW210" s="72">
        <v>2454.4885247000002</v>
      </c>
      <c r="CX210" s="72">
        <v>119.76428955</v>
      </c>
      <c r="CY210" s="72">
        <v>416.97646451999998</v>
      </c>
      <c r="CZ210" s="72">
        <v>460.94160092999999</v>
      </c>
      <c r="DA210" s="72">
        <v>391.89939763000001</v>
      </c>
      <c r="DB210" s="72">
        <v>56.459697143</v>
      </c>
      <c r="DC210" s="72">
        <v>438.81030722999998</v>
      </c>
      <c r="DD210" s="72">
        <v>274.68011347999999</v>
      </c>
      <c r="DE210" s="72">
        <v>213.96699774999999</v>
      </c>
      <c r="DF210" s="72">
        <v>41.884301215000001</v>
      </c>
      <c r="DG210" s="72">
        <v>35.405184964999997</v>
      </c>
      <c r="DH210" s="72">
        <v>3.7001702457999999</v>
      </c>
      <c r="DI210" s="72">
        <v>530.59446895999997</v>
      </c>
      <c r="DJ210" s="72">
        <v>60.033693665999998</v>
      </c>
      <c r="DK210" s="72">
        <v>470.56077529999999</v>
      </c>
    </row>
    <row r="211" spans="8:115" x14ac:dyDescent="0.3">
      <c r="H211" s="27" t="s">
        <v>719</v>
      </c>
      <c r="I211" s="39" t="s">
        <v>720</v>
      </c>
      <c r="J211" s="39">
        <v>44</v>
      </c>
      <c r="K211" s="75">
        <v>950</v>
      </c>
      <c r="L211" s="75">
        <v>11852.078733</v>
      </c>
      <c r="M211" s="75">
        <v>34.652260638000001</v>
      </c>
      <c r="N211" s="75">
        <v>743.54114245000005</v>
      </c>
      <c r="O211" s="75">
        <v>0.58352248390000006</v>
      </c>
      <c r="P211" s="75">
        <v>81.684882615999996</v>
      </c>
      <c r="Q211" s="75">
        <v>0.48210924109999997</v>
      </c>
      <c r="R211" s="75">
        <v>16.294579822999999</v>
      </c>
      <c r="S211" s="75">
        <v>205.94216265</v>
      </c>
      <c r="T211" s="75">
        <v>0</v>
      </c>
      <c r="U211" s="75">
        <v>15.563320629</v>
      </c>
      <c r="V211" s="75">
        <v>102.23308935</v>
      </c>
      <c r="W211" s="75">
        <v>0.70018342180000004</v>
      </c>
      <c r="X211" s="75">
        <v>4.1206786458</v>
      </c>
      <c r="Y211" s="75">
        <v>4.8904409000000001E-3</v>
      </c>
      <c r="Z211" s="75">
        <v>314.08866191999999</v>
      </c>
      <c r="AA211" s="75">
        <v>1.1974436917</v>
      </c>
      <c r="AB211" s="75">
        <v>0.16340905180000001</v>
      </c>
      <c r="AC211" s="75">
        <v>0</v>
      </c>
      <c r="AD211" s="75">
        <v>0.48220848599999999</v>
      </c>
      <c r="AE211" s="75">
        <v>6578.5396366000004</v>
      </c>
      <c r="AF211" s="75">
        <v>4948.0023491000002</v>
      </c>
      <c r="AG211" s="75">
        <v>687.12062176999996</v>
      </c>
      <c r="AH211" s="75">
        <v>915.99188313000002</v>
      </c>
      <c r="AI211" s="75">
        <v>5.1238346430000004</v>
      </c>
      <c r="AJ211" s="75">
        <v>21.532208674</v>
      </c>
      <c r="AK211" s="75">
        <v>0.76873931159999997</v>
      </c>
      <c r="AL211" s="75">
        <v>232.82141609999999</v>
      </c>
      <c r="AM211" s="75">
        <v>37.376623971000001</v>
      </c>
      <c r="AN211" s="75">
        <v>162.39829087000001</v>
      </c>
      <c r="AO211" s="75">
        <v>0</v>
      </c>
      <c r="AP211" s="75">
        <v>31.624049244999998</v>
      </c>
      <c r="AQ211" s="75">
        <v>0</v>
      </c>
      <c r="AR211" s="75">
        <v>1.4224520101</v>
      </c>
      <c r="AS211" s="75">
        <v>0</v>
      </c>
      <c r="AT211" s="75">
        <v>18.144978572999999</v>
      </c>
      <c r="AU211" s="75">
        <v>2.9059876253999999</v>
      </c>
      <c r="AV211" s="75">
        <v>0</v>
      </c>
      <c r="AW211" s="75">
        <v>0</v>
      </c>
      <c r="AX211" s="75">
        <v>0.48629048889999998</v>
      </c>
      <c r="AY211" s="75">
        <v>0.45107769180000001</v>
      </c>
      <c r="AZ211" s="75">
        <v>0</v>
      </c>
      <c r="BA211" s="75">
        <v>0</v>
      </c>
      <c r="BB211" s="75">
        <v>0</v>
      </c>
      <c r="BC211" s="75">
        <v>0</v>
      </c>
      <c r="BD211" s="75">
        <v>0</v>
      </c>
      <c r="BE211" s="75">
        <v>0</v>
      </c>
      <c r="BF211" s="75">
        <v>0</v>
      </c>
      <c r="BG211" s="75">
        <v>0</v>
      </c>
      <c r="BH211" s="75">
        <v>0.12901875939999999</v>
      </c>
      <c r="BI211" s="75">
        <v>3.8460415909000001</v>
      </c>
      <c r="BJ211" s="75">
        <v>0</v>
      </c>
      <c r="BK211" s="75">
        <v>0</v>
      </c>
      <c r="BL211" s="75">
        <v>10.250990024</v>
      </c>
      <c r="BM211" s="75">
        <v>7.5572393400000007E-2</v>
      </c>
      <c r="BN211" s="75">
        <v>519.73406446000001</v>
      </c>
      <c r="BO211" s="75">
        <v>58.525715726000001</v>
      </c>
      <c r="BP211" s="75">
        <v>22.208311097999999</v>
      </c>
      <c r="BQ211" s="75">
        <v>189.64655845999999</v>
      </c>
      <c r="BR211" s="75">
        <v>12.893409848999999</v>
      </c>
      <c r="BS211" s="75">
        <v>0</v>
      </c>
      <c r="BT211" s="75">
        <v>42.548471384000003</v>
      </c>
      <c r="BU211" s="75">
        <v>74.663426205999997</v>
      </c>
      <c r="BV211" s="75">
        <v>9.5322958999999999E-2</v>
      </c>
      <c r="BW211" s="75">
        <v>0.3541484661</v>
      </c>
      <c r="BX211" s="75">
        <v>77.092904610000005</v>
      </c>
      <c r="BY211" s="75">
        <v>0</v>
      </c>
      <c r="BZ211" s="75">
        <v>0</v>
      </c>
      <c r="CA211" s="75">
        <v>27.658170669</v>
      </c>
      <c r="CB211" s="75">
        <v>0</v>
      </c>
      <c r="CC211" s="75">
        <v>0.1776255202</v>
      </c>
      <c r="CD211" s="75">
        <v>0.32623060050000002</v>
      </c>
      <c r="CE211" s="75">
        <v>0</v>
      </c>
      <c r="CF211" s="75">
        <v>0</v>
      </c>
      <c r="CG211" s="75">
        <v>0.1741479735</v>
      </c>
      <c r="CH211" s="75">
        <v>0</v>
      </c>
      <c r="CI211" s="75">
        <v>0</v>
      </c>
      <c r="CJ211" s="75">
        <v>13.234789951</v>
      </c>
      <c r="CK211" s="75">
        <v>0</v>
      </c>
      <c r="CL211" s="75">
        <v>0.13483098230000001</v>
      </c>
      <c r="CM211" s="75">
        <v>23.616186285000001</v>
      </c>
      <c r="CN211" s="75">
        <v>8.3871919071000001</v>
      </c>
      <c r="CO211" s="75">
        <v>14.671274749</v>
      </c>
      <c r="CP211" s="75">
        <v>0.5577196297</v>
      </c>
      <c r="CQ211" s="75">
        <v>149.02524733999999</v>
      </c>
      <c r="CR211" s="75">
        <v>104.63723807</v>
      </c>
      <c r="CS211" s="75">
        <v>6.4620290999999998E-3</v>
      </c>
      <c r="CT211" s="75">
        <v>19.051553373000001</v>
      </c>
      <c r="CU211" s="75">
        <v>23.379731126999999</v>
      </c>
      <c r="CV211" s="75">
        <v>1.9502627425000001</v>
      </c>
      <c r="CW211" s="75">
        <v>3586.6560616000002</v>
      </c>
      <c r="CX211" s="75">
        <v>178.79625963999999</v>
      </c>
      <c r="CY211" s="75">
        <v>656.98303147000001</v>
      </c>
      <c r="CZ211" s="75">
        <v>549.32761582000001</v>
      </c>
      <c r="DA211" s="75">
        <v>474.71866914999998</v>
      </c>
      <c r="DB211" s="75">
        <v>35.312548176999996</v>
      </c>
      <c r="DC211" s="75">
        <v>833.81018548999998</v>
      </c>
      <c r="DD211" s="75">
        <v>462.94559172999999</v>
      </c>
      <c r="DE211" s="75">
        <v>218.48480968999999</v>
      </c>
      <c r="DF211" s="75">
        <v>52.788096271999997</v>
      </c>
      <c r="DG211" s="75">
        <v>118.08191617999999</v>
      </c>
      <c r="DH211" s="75">
        <v>5.4073380119000003</v>
      </c>
      <c r="DI211" s="75">
        <v>868.81263806000004</v>
      </c>
      <c r="DJ211" s="75">
        <v>147.02223128</v>
      </c>
      <c r="DK211" s="75">
        <v>721.79040678000001</v>
      </c>
    </row>
    <row r="212" spans="8:115" x14ac:dyDescent="0.3">
      <c r="H212" s="28" t="s">
        <v>155</v>
      </c>
      <c r="I212" s="37" t="s">
        <v>156</v>
      </c>
      <c r="J212" s="37">
        <v>73</v>
      </c>
      <c r="K212" s="72">
        <v>1324</v>
      </c>
      <c r="L212" s="72">
        <v>7246.7862493000002</v>
      </c>
      <c r="M212" s="72">
        <v>24.53543307</v>
      </c>
      <c r="N212" s="72">
        <v>676.96477795999999</v>
      </c>
      <c r="O212" s="72">
        <v>22.044699724000001</v>
      </c>
      <c r="P212" s="72">
        <v>259.74944608999999</v>
      </c>
      <c r="Q212" s="72">
        <v>0.22062998110000001</v>
      </c>
      <c r="R212" s="72">
        <v>3.0348940783999998</v>
      </c>
      <c r="S212" s="72">
        <v>130.92038883999999</v>
      </c>
      <c r="T212" s="72">
        <v>2.4621072899999999E-2</v>
      </c>
      <c r="U212" s="72">
        <v>7.8693760541</v>
      </c>
      <c r="V212" s="72">
        <v>106.84570913</v>
      </c>
      <c r="W212" s="72">
        <v>3.7894463404000001</v>
      </c>
      <c r="X212" s="72">
        <v>13.177810158</v>
      </c>
      <c r="Y212" s="72">
        <v>6.2783227E-3</v>
      </c>
      <c r="Z212" s="72">
        <v>125.73228214</v>
      </c>
      <c r="AA212" s="72">
        <v>3.4451652067</v>
      </c>
      <c r="AB212" s="72">
        <v>0</v>
      </c>
      <c r="AC212" s="72">
        <v>0</v>
      </c>
      <c r="AD212" s="72">
        <v>0.1040308132</v>
      </c>
      <c r="AE212" s="72">
        <v>3585.8576269999999</v>
      </c>
      <c r="AF212" s="72">
        <v>2312.0477709000002</v>
      </c>
      <c r="AG212" s="72">
        <v>628.92776362999996</v>
      </c>
      <c r="AH212" s="72">
        <v>616.75818479999998</v>
      </c>
      <c r="AI212" s="72">
        <v>2.8728651554</v>
      </c>
      <c r="AJ212" s="72">
        <v>24.358832846999999</v>
      </c>
      <c r="AK212" s="72">
        <v>0.89220962329999998</v>
      </c>
      <c r="AL212" s="72">
        <v>68.866860348000003</v>
      </c>
      <c r="AM212" s="72">
        <v>21.476370624000001</v>
      </c>
      <c r="AN212" s="72">
        <v>46.771657781999998</v>
      </c>
      <c r="AO212" s="72">
        <v>0</v>
      </c>
      <c r="AP212" s="72">
        <v>0</v>
      </c>
      <c r="AQ212" s="72">
        <v>0</v>
      </c>
      <c r="AR212" s="72">
        <v>0</v>
      </c>
      <c r="AS212" s="72">
        <v>0.61883194239999995</v>
      </c>
      <c r="AT212" s="72">
        <v>28.396640744999999</v>
      </c>
      <c r="AU212" s="72">
        <v>1.0081739280999999</v>
      </c>
      <c r="AV212" s="72">
        <v>0</v>
      </c>
      <c r="AW212" s="72">
        <v>0</v>
      </c>
      <c r="AX212" s="72">
        <v>0</v>
      </c>
      <c r="AY212" s="72">
        <v>2.0521108931000001</v>
      </c>
      <c r="AZ212" s="72">
        <v>0</v>
      </c>
      <c r="BA212" s="72">
        <v>0</v>
      </c>
      <c r="BB212" s="72">
        <v>0</v>
      </c>
      <c r="BC212" s="72">
        <v>0</v>
      </c>
      <c r="BD212" s="72">
        <v>0</v>
      </c>
      <c r="BE212" s="72">
        <v>0</v>
      </c>
      <c r="BF212" s="72">
        <v>0</v>
      </c>
      <c r="BG212" s="72">
        <v>0</v>
      </c>
      <c r="BH212" s="72">
        <v>0</v>
      </c>
      <c r="BI212" s="72">
        <v>5.3066298355999999</v>
      </c>
      <c r="BJ212" s="72">
        <v>0</v>
      </c>
      <c r="BK212" s="72">
        <v>1.78237781E-2</v>
      </c>
      <c r="BL212" s="72">
        <v>19.032094878999999</v>
      </c>
      <c r="BM212" s="72">
        <v>0.97980743169999995</v>
      </c>
      <c r="BN212" s="72">
        <v>293.39984993000002</v>
      </c>
      <c r="BO212" s="72">
        <v>33.558361187999999</v>
      </c>
      <c r="BP212" s="72">
        <v>5.7253497794000001</v>
      </c>
      <c r="BQ212" s="72">
        <v>111.07707800999999</v>
      </c>
      <c r="BR212" s="72">
        <v>1.934371031</v>
      </c>
      <c r="BS212" s="72">
        <v>0</v>
      </c>
      <c r="BT212" s="72">
        <v>28.18267689</v>
      </c>
      <c r="BU212" s="72">
        <v>20.771433765000001</v>
      </c>
      <c r="BV212" s="72">
        <v>6.6274355989</v>
      </c>
      <c r="BW212" s="72">
        <v>3.4373389986</v>
      </c>
      <c r="BX212" s="72">
        <v>19.299571824000001</v>
      </c>
      <c r="BY212" s="72">
        <v>0</v>
      </c>
      <c r="BZ212" s="72">
        <v>0</v>
      </c>
      <c r="CA212" s="72">
        <v>17.895117199000001</v>
      </c>
      <c r="CB212" s="72">
        <v>0</v>
      </c>
      <c r="CC212" s="72">
        <v>9.8695999000000006E-2</v>
      </c>
      <c r="CD212" s="72">
        <v>0.14654522410000001</v>
      </c>
      <c r="CE212" s="72">
        <v>0</v>
      </c>
      <c r="CF212" s="72">
        <v>0</v>
      </c>
      <c r="CG212" s="72">
        <v>14.655974560000001</v>
      </c>
      <c r="CH212" s="72">
        <v>0</v>
      </c>
      <c r="CI212" s="72">
        <v>0</v>
      </c>
      <c r="CJ212" s="72">
        <v>22.168236504999999</v>
      </c>
      <c r="CK212" s="72">
        <v>0</v>
      </c>
      <c r="CL212" s="72">
        <v>7.8216633614999997</v>
      </c>
      <c r="CM212" s="72">
        <v>11.05975907</v>
      </c>
      <c r="CN212" s="72">
        <v>3.2884725110000002</v>
      </c>
      <c r="CO212" s="72">
        <v>1.7534735508999999</v>
      </c>
      <c r="CP212" s="72">
        <v>6.0178130077</v>
      </c>
      <c r="CQ212" s="72">
        <v>210.23738119999999</v>
      </c>
      <c r="CR212" s="72">
        <v>164.89456397000001</v>
      </c>
      <c r="CS212" s="72">
        <v>3.4192463E-3</v>
      </c>
      <c r="CT212" s="72">
        <v>8.1794456340000004</v>
      </c>
      <c r="CU212" s="72">
        <v>36.512125009000002</v>
      </c>
      <c r="CV212" s="72">
        <v>0.64782733969999995</v>
      </c>
      <c r="CW212" s="72">
        <v>2372.0033530999999</v>
      </c>
      <c r="CX212" s="72">
        <v>119.48876722</v>
      </c>
      <c r="CY212" s="72">
        <v>405.98608827999999</v>
      </c>
      <c r="CZ212" s="72">
        <v>408.48865769000003</v>
      </c>
      <c r="DA212" s="72">
        <v>330.03340548</v>
      </c>
      <c r="DB212" s="72">
        <v>41.149791266000001</v>
      </c>
      <c r="DC212" s="72">
        <v>490.14444913</v>
      </c>
      <c r="DD212" s="72">
        <v>281.53626416999998</v>
      </c>
      <c r="DE212" s="72">
        <v>199.11137456</v>
      </c>
      <c r="DF212" s="72">
        <v>40.099197793000002</v>
      </c>
      <c r="DG212" s="72">
        <v>52.593384272999998</v>
      </c>
      <c r="DH212" s="72">
        <v>3.3719731984000001</v>
      </c>
      <c r="DI212" s="72">
        <v>601.62765229000001</v>
      </c>
      <c r="DJ212" s="72">
        <v>85.660465841999994</v>
      </c>
      <c r="DK212" s="72">
        <v>515.96718644999999</v>
      </c>
    </row>
    <row r="213" spans="8:115" x14ac:dyDescent="0.3">
      <c r="H213" s="27" t="s">
        <v>721</v>
      </c>
      <c r="I213" s="39" t="s">
        <v>722</v>
      </c>
      <c r="J213" s="39">
        <v>68</v>
      </c>
      <c r="K213" s="75">
        <v>2426</v>
      </c>
      <c r="L213" s="75">
        <v>13114.009861</v>
      </c>
      <c r="M213" s="75">
        <v>38.040259562999999</v>
      </c>
      <c r="N213" s="75">
        <v>958.82795620000002</v>
      </c>
      <c r="O213" s="75">
        <v>94.952418932</v>
      </c>
      <c r="P213" s="75">
        <v>165.86363223000001</v>
      </c>
      <c r="Q213" s="75">
        <v>0.40071233299999998</v>
      </c>
      <c r="R213" s="75">
        <v>27.689326698999999</v>
      </c>
      <c r="S213" s="75">
        <v>208.93881973000001</v>
      </c>
      <c r="T213" s="75">
        <v>1.9267798692</v>
      </c>
      <c r="U213" s="75">
        <v>9.8530999769999994</v>
      </c>
      <c r="V213" s="75">
        <v>217.69594637</v>
      </c>
      <c r="W213" s="75">
        <v>10.987379382</v>
      </c>
      <c r="X213" s="75">
        <v>43.359057645</v>
      </c>
      <c r="Y213" s="75">
        <v>6.5169538999999997E-3</v>
      </c>
      <c r="Z213" s="75">
        <v>161.75593549000001</v>
      </c>
      <c r="AA213" s="75">
        <v>14.751273176</v>
      </c>
      <c r="AB213" s="75">
        <v>0</v>
      </c>
      <c r="AC213" s="75">
        <v>0.62756139470000005</v>
      </c>
      <c r="AD213" s="75">
        <v>1.94960094E-2</v>
      </c>
      <c r="AE213" s="75">
        <v>7400.7795544000001</v>
      </c>
      <c r="AF213" s="75">
        <v>5490.0502947000004</v>
      </c>
      <c r="AG213" s="75">
        <v>866.62797091000004</v>
      </c>
      <c r="AH213" s="75">
        <v>988.71332347999999</v>
      </c>
      <c r="AI213" s="75">
        <v>8.1321471953</v>
      </c>
      <c r="AJ213" s="75">
        <v>44.408480212999997</v>
      </c>
      <c r="AK213" s="75">
        <v>2.847337918</v>
      </c>
      <c r="AL213" s="75">
        <v>190.71992718000001</v>
      </c>
      <c r="AM213" s="75">
        <v>76.335151096000004</v>
      </c>
      <c r="AN213" s="75">
        <v>101.75971872</v>
      </c>
      <c r="AO213" s="75">
        <v>0</v>
      </c>
      <c r="AP213" s="75">
        <v>4.1255556836</v>
      </c>
      <c r="AQ213" s="75">
        <v>0</v>
      </c>
      <c r="AR213" s="75">
        <v>8.3386875300999996</v>
      </c>
      <c r="AS213" s="75">
        <v>0.16081415700000001</v>
      </c>
      <c r="AT213" s="75">
        <v>17.149250413000001</v>
      </c>
      <c r="AU213" s="75">
        <v>2.0827520074999999</v>
      </c>
      <c r="AV213" s="75">
        <v>0</v>
      </c>
      <c r="AW213" s="75">
        <v>0</v>
      </c>
      <c r="AX213" s="75">
        <v>0</v>
      </c>
      <c r="AY213" s="75">
        <v>0.53581071920000001</v>
      </c>
      <c r="AZ213" s="75">
        <v>0</v>
      </c>
      <c r="BA213" s="75">
        <v>0</v>
      </c>
      <c r="BB213" s="75">
        <v>0</v>
      </c>
      <c r="BC213" s="75">
        <v>0</v>
      </c>
      <c r="BD213" s="75">
        <v>0</v>
      </c>
      <c r="BE213" s="75">
        <v>0</v>
      </c>
      <c r="BF213" s="75">
        <v>0</v>
      </c>
      <c r="BG213" s="75">
        <v>0</v>
      </c>
      <c r="BH213" s="75">
        <v>0</v>
      </c>
      <c r="BI213" s="75">
        <v>0.23273405429999999</v>
      </c>
      <c r="BJ213" s="75">
        <v>0</v>
      </c>
      <c r="BK213" s="75">
        <v>8.5610853999999997E-3</v>
      </c>
      <c r="BL213" s="75">
        <v>13.017453139000001</v>
      </c>
      <c r="BM213" s="75">
        <v>1.2719394075999999</v>
      </c>
      <c r="BN213" s="75">
        <v>358.75724031999999</v>
      </c>
      <c r="BO213" s="75">
        <v>89.954873176999996</v>
      </c>
      <c r="BP213" s="75">
        <v>20.420197103</v>
      </c>
      <c r="BQ213" s="75">
        <v>89.724101159</v>
      </c>
      <c r="BR213" s="75">
        <v>10.038069054999999</v>
      </c>
      <c r="BS213" s="75">
        <v>0</v>
      </c>
      <c r="BT213" s="75">
        <v>23.923581191</v>
      </c>
      <c r="BU213" s="75">
        <v>26.242523877</v>
      </c>
      <c r="BV213" s="75">
        <v>6.3713627912000002</v>
      </c>
      <c r="BW213" s="75">
        <v>10.152078771999999</v>
      </c>
      <c r="BX213" s="75">
        <v>26.855560710999999</v>
      </c>
      <c r="BY213" s="75">
        <v>0</v>
      </c>
      <c r="BZ213" s="75">
        <v>0</v>
      </c>
      <c r="CA213" s="75">
        <v>33.471068883000001</v>
      </c>
      <c r="CB213" s="75">
        <v>0</v>
      </c>
      <c r="CC213" s="75">
        <v>1.9106532864000001</v>
      </c>
      <c r="CD213" s="75">
        <v>0.4148211846</v>
      </c>
      <c r="CE213" s="75">
        <v>0</v>
      </c>
      <c r="CF213" s="75">
        <v>0</v>
      </c>
      <c r="CG213" s="75">
        <v>1.7883529234</v>
      </c>
      <c r="CH213" s="75">
        <v>0</v>
      </c>
      <c r="CI213" s="75">
        <v>0</v>
      </c>
      <c r="CJ213" s="75">
        <v>14.354806644</v>
      </c>
      <c r="CK213" s="75">
        <v>0</v>
      </c>
      <c r="CL213" s="75">
        <v>3.1351895579</v>
      </c>
      <c r="CM213" s="75">
        <v>31.300809347000001</v>
      </c>
      <c r="CN213" s="75">
        <v>12.813175483</v>
      </c>
      <c r="CO213" s="75">
        <v>8.3882026714000002</v>
      </c>
      <c r="CP213" s="75">
        <v>10.099431192000001</v>
      </c>
      <c r="CQ213" s="75">
        <v>339.55188219000001</v>
      </c>
      <c r="CR213" s="75">
        <v>277.59420370999999</v>
      </c>
      <c r="CS213" s="75">
        <v>5.3038145999999998E-3</v>
      </c>
      <c r="CT213" s="75">
        <v>12.214439599</v>
      </c>
      <c r="CU213" s="75">
        <v>48.755258247</v>
      </c>
      <c r="CV213" s="75">
        <v>0.98267681870000001</v>
      </c>
      <c r="CW213" s="75">
        <v>3816.9232415000001</v>
      </c>
      <c r="CX213" s="75">
        <v>191.60188192999999</v>
      </c>
      <c r="CY213" s="75">
        <v>637.35361250999995</v>
      </c>
      <c r="CZ213" s="75">
        <v>634.32535902999996</v>
      </c>
      <c r="DA213" s="75">
        <v>550.19315071999995</v>
      </c>
      <c r="DB213" s="75">
        <v>52.094900432999999</v>
      </c>
      <c r="DC213" s="75">
        <v>836.15492930999994</v>
      </c>
      <c r="DD213" s="75">
        <v>453.70520183000002</v>
      </c>
      <c r="DE213" s="75">
        <v>292.99581660000001</v>
      </c>
      <c r="DF213" s="75">
        <v>55.537210748</v>
      </c>
      <c r="DG213" s="75">
        <v>105.60521036</v>
      </c>
      <c r="DH213" s="75">
        <v>7.3559679933000002</v>
      </c>
      <c r="DI213" s="75">
        <v>936.17456499000002</v>
      </c>
      <c r="DJ213" s="75">
        <v>153.68944257999999</v>
      </c>
      <c r="DK213" s="75">
        <v>782.48512240000002</v>
      </c>
    </row>
    <row r="214" spans="8:115" x14ac:dyDescent="0.3">
      <c r="H214" s="28" t="s">
        <v>157</v>
      </c>
      <c r="I214" s="37" t="s">
        <v>158</v>
      </c>
      <c r="J214" s="37">
        <v>39</v>
      </c>
      <c r="K214" s="72">
        <v>863</v>
      </c>
      <c r="L214" s="72">
        <v>8968.0534920999999</v>
      </c>
      <c r="M214" s="72">
        <v>27.021987686999999</v>
      </c>
      <c r="N214" s="72">
        <v>740.62975202999996</v>
      </c>
      <c r="O214" s="72">
        <v>4.3882989706000002</v>
      </c>
      <c r="P214" s="72">
        <v>196.16443569</v>
      </c>
      <c r="Q214" s="72">
        <v>3.434744E-4</v>
      </c>
      <c r="R214" s="72">
        <v>7.6523665265999998</v>
      </c>
      <c r="S214" s="72">
        <v>143.65592770999999</v>
      </c>
      <c r="T214" s="72">
        <v>0</v>
      </c>
      <c r="U214" s="72">
        <v>7.2359686600000001E-2</v>
      </c>
      <c r="V214" s="72">
        <v>195.6006366</v>
      </c>
      <c r="W214" s="72">
        <v>10.877775407</v>
      </c>
      <c r="X214" s="72">
        <v>10.229128545</v>
      </c>
      <c r="Y214" s="72">
        <v>1.03680075E-2</v>
      </c>
      <c r="Z214" s="72">
        <v>154.81607538</v>
      </c>
      <c r="AA214" s="72">
        <v>17.126378647999999</v>
      </c>
      <c r="AB214" s="72">
        <v>0</v>
      </c>
      <c r="AC214" s="72">
        <v>3.56573845E-2</v>
      </c>
      <c r="AD214" s="72">
        <v>0</v>
      </c>
      <c r="AE214" s="72">
        <v>5043.992287</v>
      </c>
      <c r="AF214" s="72">
        <v>3711.6692948999998</v>
      </c>
      <c r="AG214" s="72">
        <v>730.39775368999994</v>
      </c>
      <c r="AH214" s="72">
        <v>556.28594233000001</v>
      </c>
      <c r="AI214" s="72">
        <v>1.6551151301</v>
      </c>
      <c r="AJ214" s="72">
        <v>40.08980699</v>
      </c>
      <c r="AK214" s="72">
        <v>3.8943739613999999</v>
      </c>
      <c r="AL214" s="72">
        <v>40.793952791999999</v>
      </c>
      <c r="AM214" s="72">
        <v>40.793952791999999</v>
      </c>
      <c r="AN214" s="72">
        <v>0</v>
      </c>
      <c r="AO214" s="72">
        <v>0</v>
      </c>
      <c r="AP214" s="72">
        <v>0</v>
      </c>
      <c r="AQ214" s="72">
        <v>0</v>
      </c>
      <c r="AR214" s="72">
        <v>0</v>
      </c>
      <c r="AS214" s="72">
        <v>0</v>
      </c>
      <c r="AT214" s="72">
        <v>38.184382712000001</v>
      </c>
      <c r="AU214" s="72">
        <v>0.46916030720000002</v>
      </c>
      <c r="AV214" s="72">
        <v>0</v>
      </c>
      <c r="AW214" s="72">
        <v>0</v>
      </c>
      <c r="AX214" s="72">
        <v>0</v>
      </c>
      <c r="AY214" s="72">
        <v>0</v>
      </c>
      <c r="AZ214" s="72">
        <v>0</v>
      </c>
      <c r="BA214" s="72">
        <v>0</v>
      </c>
      <c r="BB214" s="72">
        <v>0</v>
      </c>
      <c r="BC214" s="72">
        <v>0</v>
      </c>
      <c r="BD214" s="72">
        <v>0</v>
      </c>
      <c r="BE214" s="72">
        <v>0</v>
      </c>
      <c r="BF214" s="72">
        <v>0</v>
      </c>
      <c r="BG214" s="72">
        <v>0</v>
      </c>
      <c r="BH214" s="72">
        <v>0</v>
      </c>
      <c r="BI214" s="72">
        <v>3.5971417053999999</v>
      </c>
      <c r="BJ214" s="72">
        <v>0</v>
      </c>
      <c r="BK214" s="72">
        <v>0</v>
      </c>
      <c r="BL214" s="72">
        <v>30.30061383</v>
      </c>
      <c r="BM214" s="72">
        <v>3.8174668692</v>
      </c>
      <c r="BN214" s="72">
        <v>320.26180024000001</v>
      </c>
      <c r="BO214" s="72">
        <v>27.683729073999999</v>
      </c>
      <c r="BP214" s="72">
        <v>18.255329096000001</v>
      </c>
      <c r="BQ214" s="72">
        <v>125.02076468</v>
      </c>
      <c r="BR214" s="72">
        <v>0.84453839350000004</v>
      </c>
      <c r="BS214" s="72">
        <v>0</v>
      </c>
      <c r="BT214" s="72">
        <v>60.529284853</v>
      </c>
      <c r="BU214" s="72">
        <v>9.6462354026000003</v>
      </c>
      <c r="BV214" s="72">
        <v>9.4963618059999995</v>
      </c>
      <c r="BW214" s="72">
        <v>0</v>
      </c>
      <c r="BX214" s="72">
        <v>16.106872379999999</v>
      </c>
      <c r="BY214" s="72">
        <v>0</v>
      </c>
      <c r="BZ214" s="72">
        <v>0</v>
      </c>
      <c r="CA214" s="72">
        <v>30.944615213999999</v>
      </c>
      <c r="CB214" s="72">
        <v>0</v>
      </c>
      <c r="CC214" s="72">
        <v>0</v>
      </c>
      <c r="CD214" s="72">
        <v>0</v>
      </c>
      <c r="CE214" s="72">
        <v>0</v>
      </c>
      <c r="CF214" s="72">
        <v>0</v>
      </c>
      <c r="CG214" s="72">
        <v>1.2133868478000001</v>
      </c>
      <c r="CH214" s="72">
        <v>0</v>
      </c>
      <c r="CI214" s="72">
        <v>0</v>
      </c>
      <c r="CJ214" s="72">
        <v>11.761942851000001</v>
      </c>
      <c r="CK214" s="72">
        <v>0</v>
      </c>
      <c r="CL214" s="72">
        <v>8.7587396432000002</v>
      </c>
      <c r="CM214" s="72">
        <v>33.584194435999997</v>
      </c>
      <c r="CN214" s="72">
        <v>13.632321299999999</v>
      </c>
      <c r="CO214" s="72">
        <v>0</v>
      </c>
      <c r="CP214" s="72">
        <v>19.951873136</v>
      </c>
      <c r="CQ214" s="72">
        <v>294.83426821</v>
      </c>
      <c r="CR214" s="72">
        <v>238.17458434</v>
      </c>
      <c r="CS214" s="72">
        <v>0</v>
      </c>
      <c r="CT214" s="72">
        <v>13.111824144</v>
      </c>
      <c r="CU214" s="72">
        <v>43.547859719999998</v>
      </c>
      <c r="CV214" s="72">
        <v>0</v>
      </c>
      <c r="CW214" s="72">
        <v>2455.7728547000002</v>
      </c>
      <c r="CX214" s="72">
        <v>123.27823563</v>
      </c>
      <c r="CY214" s="72">
        <v>438.38375636000001</v>
      </c>
      <c r="CZ214" s="72">
        <v>517.85451295999997</v>
      </c>
      <c r="DA214" s="72">
        <v>334.79993741999999</v>
      </c>
      <c r="DB214" s="72">
        <v>42.809529351999998</v>
      </c>
      <c r="DC214" s="72">
        <v>410.92423205</v>
      </c>
      <c r="DD214" s="72">
        <v>271.89636537000001</v>
      </c>
      <c r="DE214" s="72">
        <v>253.48890105999999</v>
      </c>
      <c r="DF214" s="72">
        <v>51.367087810999998</v>
      </c>
      <c r="DG214" s="72">
        <v>6.5890732255</v>
      </c>
      <c r="DH214" s="72">
        <v>4.3812234397000003</v>
      </c>
      <c r="DI214" s="72">
        <v>508.53867509999998</v>
      </c>
      <c r="DJ214" s="72">
        <v>32.153388378999999</v>
      </c>
      <c r="DK214" s="72">
        <v>476.38528672000001</v>
      </c>
    </row>
    <row r="215" spans="8:115" x14ac:dyDescent="0.3">
      <c r="H215" s="27" t="s">
        <v>723</v>
      </c>
      <c r="I215" s="39" t="s">
        <v>724</v>
      </c>
      <c r="J215" s="39">
        <v>31</v>
      </c>
      <c r="K215" s="75">
        <v>1058</v>
      </c>
      <c r="L215" s="75">
        <v>11102.710800000001</v>
      </c>
      <c r="M215" s="75">
        <v>37.471856271</v>
      </c>
      <c r="N215" s="75">
        <v>935.63002896</v>
      </c>
      <c r="O215" s="75">
        <v>34.620247999999997</v>
      </c>
      <c r="P215" s="75">
        <v>268.52613223999998</v>
      </c>
      <c r="Q215" s="75">
        <v>2.4518358099999998E-2</v>
      </c>
      <c r="R215" s="75">
        <v>6.2464995416000004</v>
      </c>
      <c r="S215" s="75">
        <v>188.44359804999999</v>
      </c>
      <c r="T215" s="75">
        <v>2.6960088489</v>
      </c>
      <c r="U215" s="75">
        <v>4.3439846147000001</v>
      </c>
      <c r="V215" s="75">
        <v>232.16174362000001</v>
      </c>
      <c r="W215" s="75">
        <v>8.5387681528999995</v>
      </c>
      <c r="X215" s="75">
        <v>18.447218102000001</v>
      </c>
      <c r="Y215" s="75">
        <v>1.5935410099999998E-2</v>
      </c>
      <c r="Z215" s="75">
        <v>159.30371586999999</v>
      </c>
      <c r="AA215" s="75">
        <v>12.056364781999999</v>
      </c>
      <c r="AB215" s="75">
        <v>0</v>
      </c>
      <c r="AC215" s="75">
        <v>0.20529337850000001</v>
      </c>
      <c r="AD215" s="75">
        <v>0</v>
      </c>
      <c r="AE215" s="75">
        <v>5700.6571260999999</v>
      </c>
      <c r="AF215" s="75">
        <v>3901.0580764000001</v>
      </c>
      <c r="AG215" s="75">
        <v>937.13480502000004</v>
      </c>
      <c r="AH215" s="75">
        <v>796.59461983999995</v>
      </c>
      <c r="AI215" s="75">
        <v>6.9377838534</v>
      </c>
      <c r="AJ215" s="75">
        <v>55.951258093</v>
      </c>
      <c r="AK215" s="75">
        <v>2.9805828837999999</v>
      </c>
      <c r="AL215" s="75">
        <v>63.888971222000002</v>
      </c>
      <c r="AM215" s="75">
        <v>55.515131463000003</v>
      </c>
      <c r="AN215" s="75">
        <v>7.5721015600000001</v>
      </c>
      <c r="AO215" s="75">
        <v>0</v>
      </c>
      <c r="AP215" s="75">
        <v>0</v>
      </c>
      <c r="AQ215" s="75">
        <v>0</v>
      </c>
      <c r="AR215" s="75">
        <v>0</v>
      </c>
      <c r="AS215" s="75">
        <v>0.80173819909999999</v>
      </c>
      <c r="AT215" s="75">
        <v>48.190408218999998</v>
      </c>
      <c r="AU215" s="75">
        <v>0.5739482628</v>
      </c>
      <c r="AV215" s="75">
        <v>0</v>
      </c>
      <c r="AW215" s="75">
        <v>0</v>
      </c>
      <c r="AX215" s="75">
        <v>0</v>
      </c>
      <c r="AY215" s="75">
        <v>0</v>
      </c>
      <c r="AZ215" s="75">
        <v>0</v>
      </c>
      <c r="BA215" s="75">
        <v>0</v>
      </c>
      <c r="BB215" s="75">
        <v>0</v>
      </c>
      <c r="BC215" s="75">
        <v>0</v>
      </c>
      <c r="BD215" s="75">
        <v>0</v>
      </c>
      <c r="BE215" s="75">
        <v>0.48756023910000001</v>
      </c>
      <c r="BF215" s="75">
        <v>0</v>
      </c>
      <c r="BG215" s="75">
        <v>0</v>
      </c>
      <c r="BH215" s="75">
        <v>0</v>
      </c>
      <c r="BI215" s="75">
        <v>1.4191047649999999</v>
      </c>
      <c r="BJ215" s="75">
        <v>0</v>
      </c>
      <c r="BK215" s="75">
        <v>0</v>
      </c>
      <c r="BL215" s="75">
        <v>42.747211059000001</v>
      </c>
      <c r="BM215" s="75">
        <v>2.9625838932000002</v>
      </c>
      <c r="BN215" s="75">
        <v>535.10373203999995</v>
      </c>
      <c r="BO215" s="75">
        <v>78.572095693999998</v>
      </c>
      <c r="BP215" s="75">
        <v>30.125332405000002</v>
      </c>
      <c r="BQ215" s="75">
        <v>220.6472732</v>
      </c>
      <c r="BR215" s="75">
        <v>0.58456803290000003</v>
      </c>
      <c r="BS215" s="75">
        <v>0</v>
      </c>
      <c r="BT215" s="75">
        <v>53.638624032000003</v>
      </c>
      <c r="BU215" s="75">
        <v>16.656742172000001</v>
      </c>
      <c r="BV215" s="75">
        <v>2.9315948582</v>
      </c>
      <c r="BW215" s="75">
        <v>1.7167127724</v>
      </c>
      <c r="BX215" s="75">
        <v>34.837509707999999</v>
      </c>
      <c r="BY215" s="75">
        <v>0</v>
      </c>
      <c r="BZ215" s="75">
        <v>0</v>
      </c>
      <c r="CA215" s="75">
        <v>39.167033310000001</v>
      </c>
      <c r="CB215" s="75">
        <v>0</v>
      </c>
      <c r="CC215" s="75">
        <v>19.685493829999999</v>
      </c>
      <c r="CD215" s="75">
        <v>0.26951694770000001</v>
      </c>
      <c r="CE215" s="75">
        <v>0</v>
      </c>
      <c r="CF215" s="75">
        <v>0</v>
      </c>
      <c r="CG215" s="75">
        <v>21.524973170999999</v>
      </c>
      <c r="CH215" s="75">
        <v>0</v>
      </c>
      <c r="CI215" s="75">
        <v>0</v>
      </c>
      <c r="CJ215" s="75">
        <v>6.5381323981000001</v>
      </c>
      <c r="CK215" s="75">
        <v>0</v>
      </c>
      <c r="CL215" s="75">
        <v>8.2081295065000006</v>
      </c>
      <c r="CM215" s="75">
        <v>28.71189648</v>
      </c>
      <c r="CN215" s="75">
        <v>8.8435166857999992</v>
      </c>
      <c r="CO215" s="75">
        <v>0.18899143760000001</v>
      </c>
      <c r="CP215" s="75">
        <v>19.679388356</v>
      </c>
      <c r="CQ215" s="75">
        <v>356.49565252000002</v>
      </c>
      <c r="CR215" s="75">
        <v>285.05844977999999</v>
      </c>
      <c r="CS215" s="75">
        <v>1.8626330000000001E-4</v>
      </c>
      <c r="CT215" s="75">
        <v>19.111831831</v>
      </c>
      <c r="CU215" s="75">
        <v>52.252290791999997</v>
      </c>
      <c r="CV215" s="75">
        <v>7.2893853999999994E-2</v>
      </c>
      <c r="CW215" s="75">
        <v>3434.0329846999998</v>
      </c>
      <c r="CX215" s="75">
        <v>167.00032752000001</v>
      </c>
      <c r="CY215" s="75">
        <v>601.19672031000005</v>
      </c>
      <c r="CZ215" s="75">
        <v>771.66529943</v>
      </c>
      <c r="DA215" s="75">
        <v>458.59345402999998</v>
      </c>
      <c r="DB215" s="75">
        <v>57.624535895000001</v>
      </c>
      <c r="DC215" s="75">
        <v>569.53679201</v>
      </c>
      <c r="DD215" s="75">
        <v>353.17106061999999</v>
      </c>
      <c r="DE215" s="75">
        <v>358.3778107</v>
      </c>
      <c r="DF215" s="75">
        <v>65.298201435999999</v>
      </c>
      <c r="DG215" s="75">
        <v>14.140200801000001</v>
      </c>
      <c r="DH215" s="75">
        <v>17.428581941000001</v>
      </c>
      <c r="DI215" s="75">
        <v>626.14677373999996</v>
      </c>
      <c r="DJ215" s="75">
        <v>30.940547595000002</v>
      </c>
      <c r="DK215" s="75">
        <v>595.20622615000002</v>
      </c>
    </row>
    <row r="216" spans="8:115" x14ac:dyDescent="0.3">
      <c r="H216" s="28" t="s">
        <v>725</v>
      </c>
      <c r="I216" s="37" t="s">
        <v>726</v>
      </c>
      <c r="J216" s="37">
        <v>31</v>
      </c>
      <c r="K216" s="72">
        <v>582</v>
      </c>
      <c r="L216" s="72">
        <v>8745.2804013000004</v>
      </c>
      <c r="M216" s="72">
        <v>27.902631579000001</v>
      </c>
      <c r="N216" s="72">
        <v>677.78751371999999</v>
      </c>
      <c r="O216" s="72">
        <v>28.047515048000001</v>
      </c>
      <c r="P216" s="72">
        <v>165.53292177</v>
      </c>
      <c r="Q216" s="72">
        <v>0.1908589882</v>
      </c>
      <c r="R216" s="72">
        <v>6.2293590900000001E-2</v>
      </c>
      <c r="S216" s="72">
        <v>116.26984684</v>
      </c>
      <c r="T216" s="72">
        <v>0.60508984109999997</v>
      </c>
      <c r="U216" s="72">
        <v>9.4677928963000006</v>
      </c>
      <c r="V216" s="72">
        <v>149.20627382000001</v>
      </c>
      <c r="W216" s="72">
        <v>9.2892892850000006</v>
      </c>
      <c r="X216" s="72">
        <v>43.811057286999997</v>
      </c>
      <c r="Y216" s="72">
        <v>0</v>
      </c>
      <c r="Z216" s="72">
        <v>119.93061036</v>
      </c>
      <c r="AA216" s="72">
        <v>35.356357813999999</v>
      </c>
      <c r="AB216" s="72">
        <v>0</v>
      </c>
      <c r="AC216" s="72">
        <v>0</v>
      </c>
      <c r="AD216" s="72">
        <v>1.7606168500000002E-2</v>
      </c>
      <c r="AE216" s="72">
        <v>4641.5113885000001</v>
      </c>
      <c r="AF216" s="72">
        <v>3438.6687674999998</v>
      </c>
      <c r="AG216" s="72">
        <v>659.11383381999997</v>
      </c>
      <c r="AH216" s="72">
        <v>497.89014400000002</v>
      </c>
      <c r="AI216" s="72">
        <v>7.2740103288000002</v>
      </c>
      <c r="AJ216" s="72">
        <v>37.542792964</v>
      </c>
      <c r="AK216" s="72">
        <v>1.0218398919</v>
      </c>
      <c r="AL216" s="72">
        <v>120.28243218999999</v>
      </c>
      <c r="AM216" s="72">
        <v>78.225922580000002</v>
      </c>
      <c r="AN216" s="72">
        <v>40.330362686000001</v>
      </c>
      <c r="AO216" s="72">
        <v>0</v>
      </c>
      <c r="AP216" s="72">
        <v>0</v>
      </c>
      <c r="AQ216" s="72">
        <v>0.6525020212</v>
      </c>
      <c r="AR216" s="72">
        <v>0</v>
      </c>
      <c r="AS216" s="72">
        <v>1.0736448989</v>
      </c>
      <c r="AT216" s="72">
        <v>54.374664072999998</v>
      </c>
      <c r="AU216" s="72">
        <v>1.9811206798000001</v>
      </c>
      <c r="AV216" s="72">
        <v>0</v>
      </c>
      <c r="AW216" s="72">
        <v>0</v>
      </c>
      <c r="AX216" s="72">
        <v>0</v>
      </c>
      <c r="AY216" s="72">
        <v>3.5698922340000001</v>
      </c>
      <c r="AZ216" s="72">
        <v>0</v>
      </c>
      <c r="BA216" s="72">
        <v>0</v>
      </c>
      <c r="BB216" s="72">
        <v>0</v>
      </c>
      <c r="BC216" s="72">
        <v>0</v>
      </c>
      <c r="BD216" s="72">
        <v>0</v>
      </c>
      <c r="BE216" s="72">
        <v>0</v>
      </c>
      <c r="BF216" s="72">
        <v>0</v>
      </c>
      <c r="BG216" s="72">
        <v>0</v>
      </c>
      <c r="BH216" s="72">
        <v>0</v>
      </c>
      <c r="BI216" s="72">
        <v>14.778823023999999</v>
      </c>
      <c r="BJ216" s="72">
        <v>0</v>
      </c>
      <c r="BK216" s="72">
        <v>0</v>
      </c>
      <c r="BL216" s="72">
        <v>32.142306896999997</v>
      </c>
      <c r="BM216" s="72">
        <v>1.9025212372</v>
      </c>
      <c r="BN216" s="72">
        <v>291.30537803999999</v>
      </c>
      <c r="BO216" s="72">
        <v>22.566669384000001</v>
      </c>
      <c r="BP216" s="72">
        <v>4.8160999715999999</v>
      </c>
      <c r="BQ216" s="72">
        <v>126.71243895000001</v>
      </c>
      <c r="BR216" s="72">
        <v>25.308594598999999</v>
      </c>
      <c r="BS216" s="72">
        <v>0</v>
      </c>
      <c r="BT216" s="72">
        <v>20.8972768</v>
      </c>
      <c r="BU216" s="72">
        <v>18.402991847999999</v>
      </c>
      <c r="BV216" s="72">
        <v>8.2623487805</v>
      </c>
      <c r="BW216" s="72">
        <v>1.3518790683999999</v>
      </c>
      <c r="BX216" s="72">
        <v>9.3112001658000008</v>
      </c>
      <c r="BY216" s="72">
        <v>0</v>
      </c>
      <c r="BZ216" s="72">
        <v>23.404051911</v>
      </c>
      <c r="CA216" s="72">
        <v>17.131228400000001</v>
      </c>
      <c r="CB216" s="72">
        <v>0</v>
      </c>
      <c r="CC216" s="72">
        <v>0</v>
      </c>
      <c r="CD216" s="72">
        <v>0</v>
      </c>
      <c r="CE216" s="72">
        <v>0</v>
      </c>
      <c r="CF216" s="72">
        <v>0</v>
      </c>
      <c r="CG216" s="72">
        <v>1.1507657012000001</v>
      </c>
      <c r="CH216" s="72">
        <v>0</v>
      </c>
      <c r="CI216" s="72">
        <v>0</v>
      </c>
      <c r="CJ216" s="72">
        <v>0.95199632999999995</v>
      </c>
      <c r="CK216" s="72">
        <v>0</v>
      </c>
      <c r="CL216" s="72">
        <v>11.037836132000001</v>
      </c>
      <c r="CM216" s="72">
        <v>27.408373650000001</v>
      </c>
      <c r="CN216" s="72">
        <v>9.6382998737999994</v>
      </c>
      <c r="CO216" s="72">
        <v>2.5776333824000002</v>
      </c>
      <c r="CP216" s="72">
        <v>15.192440394</v>
      </c>
      <c r="CQ216" s="72">
        <v>208.11480526</v>
      </c>
      <c r="CR216" s="72">
        <v>168.13590769000001</v>
      </c>
      <c r="CS216" s="72">
        <v>2.4017757000000001E-2</v>
      </c>
      <c r="CT216" s="72">
        <v>12.44613608</v>
      </c>
      <c r="CU216" s="72">
        <v>26.981053912</v>
      </c>
      <c r="CV216" s="72">
        <v>0.52768981410000004</v>
      </c>
      <c r="CW216" s="72">
        <v>2724.4958458000001</v>
      </c>
      <c r="CX216" s="72">
        <v>129.09198405999999</v>
      </c>
      <c r="CY216" s="72">
        <v>527.09932812</v>
      </c>
      <c r="CZ216" s="72">
        <v>518.62627831999998</v>
      </c>
      <c r="DA216" s="72">
        <v>326.93476887000003</v>
      </c>
      <c r="DB216" s="72">
        <v>34.459220651000003</v>
      </c>
      <c r="DC216" s="72">
        <v>561.04796611999996</v>
      </c>
      <c r="DD216" s="72">
        <v>289.45731561999997</v>
      </c>
      <c r="DE216" s="72">
        <v>245.20321165999999</v>
      </c>
      <c r="DF216" s="72">
        <v>47.670558014000001</v>
      </c>
      <c r="DG216" s="72">
        <v>42.255488024000002</v>
      </c>
      <c r="DH216" s="72">
        <v>2.6497263756999998</v>
      </c>
      <c r="DI216" s="72">
        <v>684.65550239000004</v>
      </c>
      <c r="DJ216" s="72">
        <v>76.844115819999999</v>
      </c>
      <c r="DK216" s="72">
        <v>607.81138656999997</v>
      </c>
    </row>
    <row r="217" spans="8:115" x14ac:dyDescent="0.3">
      <c r="H217" s="27" t="s">
        <v>727</v>
      </c>
      <c r="I217" s="39" t="s">
        <v>728</v>
      </c>
      <c r="J217" s="39">
        <v>80</v>
      </c>
      <c r="K217" s="75">
        <v>1801</v>
      </c>
      <c r="L217" s="75">
        <v>6951.4442270999998</v>
      </c>
      <c r="M217" s="75">
        <v>24.605621032999998</v>
      </c>
      <c r="N217" s="75">
        <v>551.13912632999995</v>
      </c>
      <c r="O217" s="75">
        <v>4.4923757310000001</v>
      </c>
      <c r="P217" s="75">
        <v>172.09552682</v>
      </c>
      <c r="Q217" s="75">
        <v>0.17773954689999999</v>
      </c>
      <c r="R217" s="75">
        <v>6.0214133075999996</v>
      </c>
      <c r="S217" s="75">
        <v>118.96651749999999</v>
      </c>
      <c r="T217" s="75">
        <v>0.15809479160000001</v>
      </c>
      <c r="U217" s="75">
        <v>4.9972760784999997</v>
      </c>
      <c r="V217" s="75">
        <v>95.923759591999996</v>
      </c>
      <c r="W217" s="75">
        <v>1.6665388029999999</v>
      </c>
      <c r="X217" s="75">
        <v>12.241337411</v>
      </c>
      <c r="Y217" s="75">
        <v>2.6410640999999999E-3</v>
      </c>
      <c r="Z217" s="75">
        <v>130.50525861</v>
      </c>
      <c r="AA217" s="75">
        <v>3.3837942620999999</v>
      </c>
      <c r="AB217" s="75">
        <v>0.50381357439999996</v>
      </c>
      <c r="AC217" s="75">
        <v>0</v>
      </c>
      <c r="AD217" s="75">
        <v>3.0392239000000001E-3</v>
      </c>
      <c r="AE217" s="75">
        <v>3295.186522</v>
      </c>
      <c r="AF217" s="75">
        <v>2174.1902461999998</v>
      </c>
      <c r="AG217" s="75">
        <v>531.60054608999997</v>
      </c>
      <c r="AH217" s="75">
        <v>557.39149126999996</v>
      </c>
      <c r="AI217" s="75">
        <v>5.0856695754999999</v>
      </c>
      <c r="AJ217" s="75">
        <v>23.417603999000001</v>
      </c>
      <c r="AK217" s="75">
        <v>3.5009649084999999</v>
      </c>
      <c r="AL217" s="75">
        <v>73.942164399000006</v>
      </c>
      <c r="AM217" s="75">
        <v>19.094083852000001</v>
      </c>
      <c r="AN217" s="75">
        <v>50.628848286</v>
      </c>
      <c r="AO217" s="75">
        <v>0</v>
      </c>
      <c r="AP217" s="75">
        <v>4.1590307108999998</v>
      </c>
      <c r="AQ217" s="75">
        <v>0</v>
      </c>
      <c r="AR217" s="75">
        <v>0</v>
      </c>
      <c r="AS217" s="75">
        <v>6.0201550200000002E-2</v>
      </c>
      <c r="AT217" s="75">
        <v>40.872735937999998</v>
      </c>
      <c r="AU217" s="75">
        <v>1.6113808083000001</v>
      </c>
      <c r="AV217" s="75">
        <v>0</v>
      </c>
      <c r="AW217" s="75">
        <v>0</v>
      </c>
      <c r="AX217" s="75">
        <v>0</v>
      </c>
      <c r="AY217" s="75">
        <v>0.77215061149999997</v>
      </c>
      <c r="AZ217" s="75">
        <v>0</v>
      </c>
      <c r="BA217" s="75">
        <v>0</v>
      </c>
      <c r="BB217" s="75">
        <v>0</v>
      </c>
      <c r="BC217" s="75">
        <v>0</v>
      </c>
      <c r="BD217" s="75">
        <v>0</v>
      </c>
      <c r="BE217" s="75">
        <v>0</v>
      </c>
      <c r="BF217" s="75">
        <v>0.21388367059999999</v>
      </c>
      <c r="BG217" s="75">
        <v>0</v>
      </c>
      <c r="BH217" s="75">
        <v>0</v>
      </c>
      <c r="BI217" s="75">
        <v>2.8693202164999998</v>
      </c>
      <c r="BJ217" s="75">
        <v>13.903634995999999</v>
      </c>
      <c r="BK217" s="75">
        <v>0</v>
      </c>
      <c r="BL217" s="75">
        <v>21.171754868000001</v>
      </c>
      <c r="BM217" s="75">
        <v>0.33061076659999999</v>
      </c>
      <c r="BN217" s="75">
        <v>405.27277556000001</v>
      </c>
      <c r="BO217" s="75">
        <v>43.379183673</v>
      </c>
      <c r="BP217" s="75">
        <v>15.939330776</v>
      </c>
      <c r="BQ217" s="75">
        <v>156.92336084999999</v>
      </c>
      <c r="BR217" s="75">
        <v>1.2228542625000001</v>
      </c>
      <c r="BS217" s="75">
        <v>0</v>
      </c>
      <c r="BT217" s="75">
        <v>24.503323279</v>
      </c>
      <c r="BU217" s="75">
        <v>59.954344896000002</v>
      </c>
      <c r="BV217" s="75">
        <v>4.1088826613</v>
      </c>
      <c r="BW217" s="75">
        <v>0.81318734849999996</v>
      </c>
      <c r="BX217" s="75">
        <v>9.6076041046</v>
      </c>
      <c r="BY217" s="75">
        <v>0</v>
      </c>
      <c r="BZ217" s="75">
        <v>0</v>
      </c>
      <c r="CA217" s="75">
        <v>41.469966026000002</v>
      </c>
      <c r="CB217" s="75">
        <v>0</v>
      </c>
      <c r="CC217" s="75">
        <v>10.192602473999999</v>
      </c>
      <c r="CD217" s="75">
        <v>0</v>
      </c>
      <c r="CE217" s="75">
        <v>0.36748547660000003</v>
      </c>
      <c r="CF217" s="75">
        <v>0</v>
      </c>
      <c r="CG217" s="75">
        <v>27.878531358</v>
      </c>
      <c r="CH217" s="75">
        <v>0</v>
      </c>
      <c r="CI217" s="75">
        <v>0</v>
      </c>
      <c r="CJ217" s="75">
        <v>7.4858680968</v>
      </c>
      <c r="CK217" s="75">
        <v>0</v>
      </c>
      <c r="CL217" s="75">
        <v>1.4262502768</v>
      </c>
      <c r="CM217" s="75">
        <v>17.980596997999999</v>
      </c>
      <c r="CN217" s="75">
        <v>10.602220981</v>
      </c>
      <c r="CO217" s="75">
        <v>4.7398175065999997</v>
      </c>
      <c r="CP217" s="75">
        <v>2.6385585103000002</v>
      </c>
      <c r="CQ217" s="75">
        <v>155.69034601999999</v>
      </c>
      <c r="CR217" s="75">
        <v>113.09804080000001</v>
      </c>
      <c r="CS217" s="75">
        <v>4.6254188999999999E-3</v>
      </c>
      <c r="CT217" s="75">
        <v>17.723062079999998</v>
      </c>
      <c r="CU217" s="75">
        <v>24.393077869999999</v>
      </c>
      <c r="CV217" s="75">
        <v>0.47153984389999998</v>
      </c>
      <c r="CW217" s="75">
        <v>2411.3599598999999</v>
      </c>
      <c r="CX217" s="75">
        <v>118.84839221</v>
      </c>
      <c r="CY217" s="75">
        <v>423.51281258</v>
      </c>
      <c r="CZ217" s="75">
        <v>461.89376906000001</v>
      </c>
      <c r="DA217" s="75">
        <v>305.72839935000002</v>
      </c>
      <c r="DB217" s="75">
        <v>88.686422075999999</v>
      </c>
      <c r="DC217" s="75">
        <v>469.37428179</v>
      </c>
      <c r="DD217" s="75">
        <v>267.20449266999998</v>
      </c>
      <c r="DE217" s="75">
        <v>190.59847704000001</v>
      </c>
      <c r="DF217" s="75">
        <v>43.936502673</v>
      </c>
      <c r="DG217" s="75">
        <v>31.822495736</v>
      </c>
      <c r="DH217" s="75">
        <v>9.7539146842999997</v>
      </c>
      <c r="DI217" s="75">
        <v>424.33328091999999</v>
      </c>
      <c r="DJ217" s="75">
        <v>52.666175729999999</v>
      </c>
      <c r="DK217" s="75">
        <v>371.66710518999997</v>
      </c>
    </row>
    <row r="218" spans="8:115" x14ac:dyDescent="0.3">
      <c r="H218" s="28" t="s">
        <v>729</v>
      </c>
      <c r="I218" s="37" t="s">
        <v>730</v>
      </c>
      <c r="J218" s="37">
        <v>94</v>
      </c>
      <c r="K218" s="72">
        <v>3566</v>
      </c>
      <c r="L218" s="72">
        <v>12255.280350000001</v>
      </c>
      <c r="M218" s="72">
        <v>36.208059980999998</v>
      </c>
      <c r="N218" s="72">
        <v>922.61534534999998</v>
      </c>
      <c r="O218" s="72">
        <v>32.863167232000002</v>
      </c>
      <c r="P218" s="72">
        <v>157.99444990000001</v>
      </c>
      <c r="Q218" s="72">
        <v>0.24562342100000001</v>
      </c>
      <c r="R218" s="72">
        <v>21.052642203000001</v>
      </c>
      <c r="S218" s="72">
        <v>206.63897890999999</v>
      </c>
      <c r="T218" s="72">
        <v>0.4528410074</v>
      </c>
      <c r="U218" s="72">
        <v>14.374927504</v>
      </c>
      <c r="V218" s="72">
        <v>212.92288500999999</v>
      </c>
      <c r="W218" s="72">
        <v>13.170133660999999</v>
      </c>
      <c r="X218" s="72">
        <v>38.569764775000003</v>
      </c>
      <c r="Y218" s="72">
        <v>3.1368856000000001E-3</v>
      </c>
      <c r="Z218" s="72">
        <v>204.99076671</v>
      </c>
      <c r="AA218" s="72">
        <v>9.8751655424999996</v>
      </c>
      <c r="AB218" s="72">
        <v>4.9754705793999996</v>
      </c>
      <c r="AC218" s="72">
        <v>4.0835064566000003</v>
      </c>
      <c r="AD218" s="72">
        <v>0.40188555209999999</v>
      </c>
      <c r="AE218" s="72">
        <v>6734.4464056999996</v>
      </c>
      <c r="AF218" s="72">
        <v>5035.4767363000001</v>
      </c>
      <c r="AG218" s="72">
        <v>805.39659701999994</v>
      </c>
      <c r="AH218" s="72">
        <v>843.98476290999997</v>
      </c>
      <c r="AI218" s="72">
        <v>6.8627484105000001</v>
      </c>
      <c r="AJ218" s="72">
        <v>37.897529143</v>
      </c>
      <c r="AK218" s="72">
        <v>4.8280318469000001</v>
      </c>
      <c r="AL218" s="72">
        <v>145.88813472999999</v>
      </c>
      <c r="AM218" s="72">
        <v>59.573369858</v>
      </c>
      <c r="AN218" s="72">
        <v>74.407193461000006</v>
      </c>
      <c r="AO218" s="72">
        <v>0</v>
      </c>
      <c r="AP218" s="72">
        <v>11.837717212999999</v>
      </c>
      <c r="AQ218" s="72">
        <v>0</v>
      </c>
      <c r="AR218" s="72">
        <v>0</v>
      </c>
      <c r="AS218" s="72">
        <v>6.9854195999999993E-2</v>
      </c>
      <c r="AT218" s="72">
        <v>37.176808880000003</v>
      </c>
      <c r="AU218" s="72">
        <v>1.2663766350000001</v>
      </c>
      <c r="AV218" s="72">
        <v>0</v>
      </c>
      <c r="AW218" s="72">
        <v>0</v>
      </c>
      <c r="AX218" s="72">
        <v>0.45213690550000002</v>
      </c>
      <c r="AY218" s="72">
        <v>0.90656198440000002</v>
      </c>
      <c r="AZ218" s="72">
        <v>0</v>
      </c>
      <c r="BA218" s="72">
        <v>0</v>
      </c>
      <c r="BB218" s="72">
        <v>0</v>
      </c>
      <c r="BC218" s="72">
        <v>0</v>
      </c>
      <c r="BD218" s="72">
        <v>0</v>
      </c>
      <c r="BE218" s="72">
        <v>0.85051282049999999</v>
      </c>
      <c r="BF218" s="72">
        <v>0</v>
      </c>
      <c r="BG218" s="72">
        <v>0</v>
      </c>
      <c r="BH218" s="72">
        <v>0</v>
      </c>
      <c r="BI218" s="72">
        <v>1.6281341644</v>
      </c>
      <c r="BJ218" s="72">
        <v>0</v>
      </c>
      <c r="BK218" s="72">
        <v>5.9547391200000001E-2</v>
      </c>
      <c r="BL218" s="72">
        <v>31.072945465</v>
      </c>
      <c r="BM218" s="72">
        <v>0.94059351489999998</v>
      </c>
      <c r="BN218" s="72">
        <v>575.76487310000005</v>
      </c>
      <c r="BO218" s="72">
        <v>77.785372082999999</v>
      </c>
      <c r="BP218" s="72">
        <v>18.567414753000001</v>
      </c>
      <c r="BQ218" s="72">
        <v>246.548067</v>
      </c>
      <c r="BR218" s="72">
        <v>7.2900322645999998</v>
      </c>
      <c r="BS218" s="72">
        <v>0</v>
      </c>
      <c r="BT218" s="72">
        <v>38.542737011</v>
      </c>
      <c r="BU218" s="72">
        <v>57.702254727000003</v>
      </c>
      <c r="BV218" s="72">
        <v>3.9419025575000002</v>
      </c>
      <c r="BW218" s="72">
        <v>1.9443241019999999</v>
      </c>
      <c r="BX218" s="72">
        <v>20.824584850000001</v>
      </c>
      <c r="BY218" s="72">
        <v>0</v>
      </c>
      <c r="BZ218" s="72">
        <v>0</v>
      </c>
      <c r="CA218" s="72">
        <v>47.673780479000001</v>
      </c>
      <c r="CB218" s="72">
        <v>0</v>
      </c>
      <c r="CC218" s="72">
        <v>41.231501944999998</v>
      </c>
      <c r="CD218" s="72">
        <v>0.1229981012</v>
      </c>
      <c r="CE218" s="72">
        <v>0</v>
      </c>
      <c r="CF218" s="72">
        <v>0</v>
      </c>
      <c r="CG218" s="72">
        <v>10.014290567</v>
      </c>
      <c r="CH218" s="72">
        <v>0</v>
      </c>
      <c r="CI218" s="72">
        <v>0</v>
      </c>
      <c r="CJ218" s="72">
        <v>1.5396912446</v>
      </c>
      <c r="CK218" s="72">
        <v>0</v>
      </c>
      <c r="CL218" s="72">
        <v>2.0359214131000001</v>
      </c>
      <c r="CM218" s="72">
        <v>29.182361198999999</v>
      </c>
      <c r="CN218" s="72">
        <v>11.455223609999999</v>
      </c>
      <c r="CO218" s="72">
        <v>7.2865891273000001</v>
      </c>
      <c r="CP218" s="72">
        <v>10.440548461000001</v>
      </c>
      <c r="CQ218" s="72">
        <v>232.10884082999999</v>
      </c>
      <c r="CR218" s="72">
        <v>169.38544773999999</v>
      </c>
      <c r="CS218" s="72">
        <v>3.1510596000000001E-3</v>
      </c>
      <c r="CT218" s="72">
        <v>26.902441879000001</v>
      </c>
      <c r="CU218" s="72">
        <v>34.989173962000002</v>
      </c>
      <c r="CV218" s="72">
        <v>0.82862618700000001</v>
      </c>
      <c r="CW218" s="72">
        <v>3578.0975804</v>
      </c>
      <c r="CX218" s="72">
        <v>177.31135097999999</v>
      </c>
      <c r="CY218" s="72">
        <v>673.30635520999999</v>
      </c>
      <c r="CZ218" s="72">
        <v>680.05148698999994</v>
      </c>
      <c r="DA218" s="72">
        <v>442.81007443999999</v>
      </c>
      <c r="DB218" s="72">
        <v>71.159788723000005</v>
      </c>
      <c r="DC218" s="72">
        <v>719.33332342000006</v>
      </c>
      <c r="DD218" s="72">
        <v>412.18398975999997</v>
      </c>
      <c r="DE218" s="72">
        <v>269.87038495000002</v>
      </c>
      <c r="DF218" s="72">
        <v>61.580543272</v>
      </c>
      <c r="DG218" s="72">
        <v>57.631624856999998</v>
      </c>
      <c r="DH218" s="72">
        <v>12.858657770000001</v>
      </c>
      <c r="DI218" s="72">
        <v>676.73004499000001</v>
      </c>
      <c r="DJ218" s="72">
        <v>84.463282074999995</v>
      </c>
      <c r="DK218" s="72">
        <v>592.26676292000002</v>
      </c>
    </row>
    <row r="219" spans="8:115" x14ac:dyDescent="0.3">
      <c r="H219" s="27" t="s">
        <v>406</v>
      </c>
      <c r="I219" s="39" t="s">
        <v>422</v>
      </c>
      <c r="J219" s="39" t="s">
        <v>436</v>
      </c>
      <c r="K219" s="75">
        <v>219</v>
      </c>
      <c r="L219" s="75">
        <v>286.60180564000001</v>
      </c>
      <c r="M219" s="75" t="s">
        <v>436</v>
      </c>
      <c r="N219" s="75">
        <v>14.915484920999999</v>
      </c>
      <c r="O219" s="75">
        <v>1.15995795E-2</v>
      </c>
      <c r="P219" s="75">
        <v>0.2010717058</v>
      </c>
      <c r="Q219" s="75">
        <v>0</v>
      </c>
      <c r="R219" s="75">
        <v>0</v>
      </c>
      <c r="S219" s="75">
        <v>5.7276175458000003</v>
      </c>
      <c r="T219" s="75">
        <v>0</v>
      </c>
      <c r="U219" s="75">
        <v>0</v>
      </c>
      <c r="V219" s="75">
        <v>8.2020798545000009</v>
      </c>
      <c r="W219" s="75">
        <v>0.638026443</v>
      </c>
      <c r="X219" s="75">
        <v>0.1242731034</v>
      </c>
      <c r="Y219" s="75">
        <v>8.3138899999999998E-5</v>
      </c>
      <c r="Z219" s="75">
        <v>9.7808779999999998E-3</v>
      </c>
      <c r="AA219" s="75">
        <v>9.526723E-4</v>
      </c>
      <c r="AB219" s="75">
        <v>0</v>
      </c>
      <c r="AC219" s="75">
        <v>0</v>
      </c>
      <c r="AD219" s="75">
        <v>0</v>
      </c>
      <c r="AE219" s="75">
        <v>94.989620876000004</v>
      </c>
      <c r="AF219" s="75">
        <v>34.41117405</v>
      </c>
      <c r="AG219" s="75">
        <v>37.160428672000002</v>
      </c>
      <c r="AH219" s="75">
        <v>20.709055364000001</v>
      </c>
      <c r="AI219" s="75">
        <v>0.71978931329999996</v>
      </c>
      <c r="AJ219" s="75">
        <v>1.982701517</v>
      </c>
      <c r="AK219" s="75">
        <v>6.4719586999999997E-3</v>
      </c>
      <c r="AL219" s="75">
        <v>2.4205662111000001</v>
      </c>
      <c r="AM219" s="75">
        <v>1.8169760577</v>
      </c>
      <c r="AN219" s="75">
        <v>0</v>
      </c>
      <c r="AO219" s="75">
        <v>0</v>
      </c>
      <c r="AP219" s="75">
        <v>0.6035901534</v>
      </c>
      <c r="AQ219" s="75">
        <v>0</v>
      </c>
      <c r="AR219" s="75">
        <v>0</v>
      </c>
      <c r="AS219" s="75">
        <v>0</v>
      </c>
      <c r="AT219" s="75">
        <v>6.8159802166999999</v>
      </c>
      <c r="AU219" s="75">
        <v>0.467677805</v>
      </c>
      <c r="AV219" s="75">
        <v>0</v>
      </c>
      <c r="AW219" s="75">
        <v>0</v>
      </c>
      <c r="AX219" s="75">
        <v>0</v>
      </c>
      <c r="AY219" s="75">
        <v>0</v>
      </c>
      <c r="AZ219" s="75">
        <v>0</v>
      </c>
      <c r="BA219" s="75">
        <v>0</v>
      </c>
      <c r="BB219" s="75">
        <v>0</v>
      </c>
      <c r="BC219" s="75">
        <v>0</v>
      </c>
      <c r="BD219" s="75">
        <v>0</v>
      </c>
      <c r="BE219" s="75">
        <v>0</v>
      </c>
      <c r="BF219" s="75">
        <v>0</v>
      </c>
      <c r="BG219" s="75">
        <v>0</v>
      </c>
      <c r="BH219" s="75">
        <v>0</v>
      </c>
      <c r="BI219" s="75">
        <v>2.3090884541999999</v>
      </c>
      <c r="BJ219" s="75">
        <v>0.28241217530000001</v>
      </c>
      <c r="BK219" s="75">
        <v>0.1141178172</v>
      </c>
      <c r="BL219" s="75">
        <v>3.4686812235</v>
      </c>
      <c r="BM219" s="75">
        <v>0.1740027415</v>
      </c>
      <c r="BN219" s="75">
        <v>70.798433858999999</v>
      </c>
      <c r="BO219" s="75">
        <v>6.6423117474</v>
      </c>
      <c r="BP219" s="75">
        <v>9.4708081886999995</v>
      </c>
      <c r="BQ219" s="75">
        <v>14.107120962</v>
      </c>
      <c r="BR219" s="75">
        <v>0</v>
      </c>
      <c r="BS219" s="75">
        <v>0</v>
      </c>
      <c r="BT219" s="75">
        <v>6.2401046943000003</v>
      </c>
      <c r="BU219" s="75">
        <v>2.7747539783000001</v>
      </c>
      <c r="BV219" s="75">
        <v>1.6562118541999999</v>
      </c>
      <c r="BW219" s="75">
        <v>0</v>
      </c>
      <c r="BX219" s="75">
        <v>15.285691052000001</v>
      </c>
      <c r="BY219" s="75">
        <v>0</v>
      </c>
      <c r="BZ219" s="75">
        <v>8.6080333582000002</v>
      </c>
      <c r="CA219" s="75">
        <v>0.33847278530000002</v>
      </c>
      <c r="CB219" s="75">
        <v>0.40381577419999998</v>
      </c>
      <c r="CC219" s="75">
        <v>0</v>
      </c>
      <c r="CD219" s="75">
        <v>0</v>
      </c>
      <c r="CE219" s="75">
        <v>0.14678729970000001</v>
      </c>
      <c r="CF219" s="75">
        <v>0</v>
      </c>
      <c r="CG219" s="75">
        <v>0</v>
      </c>
      <c r="CH219" s="75">
        <v>0</v>
      </c>
      <c r="CI219" s="75">
        <v>0</v>
      </c>
      <c r="CJ219" s="75">
        <v>5.0096000461000001</v>
      </c>
      <c r="CK219" s="75">
        <v>0</v>
      </c>
      <c r="CL219" s="75">
        <v>0.1147221182</v>
      </c>
      <c r="CM219" s="75">
        <v>0.43322102909999999</v>
      </c>
      <c r="CN219" s="75">
        <v>0</v>
      </c>
      <c r="CO219" s="75">
        <v>0</v>
      </c>
      <c r="CP219" s="75">
        <v>0.43322102909999999</v>
      </c>
      <c r="CQ219" s="75">
        <v>9.2276473295999999</v>
      </c>
      <c r="CR219" s="75">
        <v>7.5648213839</v>
      </c>
      <c r="CS219" s="75">
        <v>0</v>
      </c>
      <c r="CT219" s="75">
        <v>0.55106261840000004</v>
      </c>
      <c r="CU219" s="75">
        <v>1.1117633273</v>
      </c>
      <c r="CV219" s="75">
        <v>0</v>
      </c>
      <c r="CW219" s="75">
        <v>87.000851194999996</v>
      </c>
      <c r="CX219" s="75">
        <v>1.1876121521</v>
      </c>
      <c r="CY219" s="75">
        <v>9.1137061876000001</v>
      </c>
      <c r="CZ219" s="75">
        <v>20.018304413999999</v>
      </c>
      <c r="DA219" s="75">
        <v>13.205470785999999</v>
      </c>
      <c r="DB219" s="75">
        <v>10.068680436999999</v>
      </c>
      <c r="DC219" s="75">
        <v>11.876317415000001</v>
      </c>
      <c r="DD219" s="75">
        <v>7.4080709485999998</v>
      </c>
      <c r="DE219" s="75">
        <v>6.11111541</v>
      </c>
      <c r="DF219" s="75">
        <v>6.8736849382000003</v>
      </c>
      <c r="DG219" s="75">
        <v>0.38611009839999999</v>
      </c>
      <c r="DH219" s="75">
        <v>0.75177840809999996</v>
      </c>
      <c r="DI219" s="75">
        <v>20.161511803</v>
      </c>
      <c r="DJ219" s="75">
        <v>3.0522794754000002</v>
      </c>
      <c r="DK219" s="75">
        <v>17.109232327000001</v>
      </c>
    </row>
    <row r="220" spans="8:115" x14ac:dyDescent="0.3">
      <c r="H220" s="28" t="s">
        <v>731</v>
      </c>
      <c r="I220" s="37" t="s">
        <v>732</v>
      </c>
      <c r="J220" s="37">
        <v>53</v>
      </c>
      <c r="K220" s="72">
        <v>1141</v>
      </c>
      <c r="L220" s="72">
        <v>7426.2578383</v>
      </c>
      <c r="M220" s="72">
        <v>25.447384241000002</v>
      </c>
      <c r="N220" s="72">
        <v>487.57371412999998</v>
      </c>
      <c r="O220" s="72">
        <v>7.3927053355999996</v>
      </c>
      <c r="P220" s="72">
        <v>106.03630638</v>
      </c>
      <c r="Q220" s="72">
        <v>0.23845737950000001</v>
      </c>
      <c r="R220" s="72">
        <v>9.6081501058000001</v>
      </c>
      <c r="S220" s="72">
        <v>118.19244582</v>
      </c>
      <c r="T220" s="72">
        <v>1.3296450989999999</v>
      </c>
      <c r="U220" s="72">
        <v>3.7047063414000001</v>
      </c>
      <c r="V220" s="72">
        <v>136.45908817</v>
      </c>
      <c r="W220" s="72">
        <v>5.0755325362999999</v>
      </c>
      <c r="X220" s="72">
        <v>9.0031940741999996</v>
      </c>
      <c r="Y220" s="72">
        <v>2.5220232E-3</v>
      </c>
      <c r="Z220" s="72">
        <v>89.120511815</v>
      </c>
      <c r="AA220" s="72">
        <v>1.4016612919</v>
      </c>
      <c r="AB220" s="72">
        <v>0</v>
      </c>
      <c r="AC220" s="72">
        <v>0</v>
      </c>
      <c r="AD220" s="72">
        <v>8.7877575999999995E-3</v>
      </c>
      <c r="AE220" s="72">
        <v>3811.7094772</v>
      </c>
      <c r="AF220" s="72">
        <v>2415.8122109000001</v>
      </c>
      <c r="AG220" s="72">
        <v>606.99410555999998</v>
      </c>
      <c r="AH220" s="72">
        <v>754.17582383000001</v>
      </c>
      <c r="AI220" s="72">
        <v>4.2064882070999996</v>
      </c>
      <c r="AJ220" s="72">
        <v>29.208813720999999</v>
      </c>
      <c r="AK220" s="72">
        <v>1.3120350332999999</v>
      </c>
      <c r="AL220" s="72">
        <v>43.153857195999997</v>
      </c>
      <c r="AM220" s="72">
        <v>23.796907114</v>
      </c>
      <c r="AN220" s="72">
        <v>17.460842534000001</v>
      </c>
      <c r="AO220" s="72">
        <v>0</v>
      </c>
      <c r="AP220" s="72">
        <v>1.5668042671</v>
      </c>
      <c r="AQ220" s="72">
        <v>0</v>
      </c>
      <c r="AR220" s="72">
        <v>0</v>
      </c>
      <c r="AS220" s="72">
        <v>0.32930328139999998</v>
      </c>
      <c r="AT220" s="72">
        <v>39.148671168</v>
      </c>
      <c r="AU220" s="72">
        <v>0.46613889580000001</v>
      </c>
      <c r="AV220" s="72">
        <v>0</v>
      </c>
      <c r="AW220" s="72">
        <v>0</v>
      </c>
      <c r="AX220" s="72">
        <v>6.2355440999999996E-3</v>
      </c>
      <c r="AY220" s="72">
        <v>0.42001453300000002</v>
      </c>
      <c r="AZ220" s="72">
        <v>0</v>
      </c>
      <c r="BA220" s="72">
        <v>0</v>
      </c>
      <c r="BB220" s="72">
        <v>0</v>
      </c>
      <c r="BC220" s="72">
        <v>0</v>
      </c>
      <c r="BD220" s="72">
        <v>0</v>
      </c>
      <c r="BE220" s="72">
        <v>0</v>
      </c>
      <c r="BF220" s="72">
        <v>0</v>
      </c>
      <c r="BG220" s="72">
        <v>0</v>
      </c>
      <c r="BH220" s="72">
        <v>0</v>
      </c>
      <c r="BI220" s="72">
        <v>1.8664959811999999</v>
      </c>
      <c r="BJ220" s="72">
        <v>0</v>
      </c>
      <c r="BK220" s="72">
        <v>2.1597692200000001E-2</v>
      </c>
      <c r="BL220" s="72">
        <v>35.30191267</v>
      </c>
      <c r="BM220" s="72">
        <v>1.0662758518</v>
      </c>
      <c r="BN220" s="72">
        <v>466.27713591000003</v>
      </c>
      <c r="BO220" s="72">
        <v>32.939391510999997</v>
      </c>
      <c r="BP220" s="72">
        <v>4.0648894716999999</v>
      </c>
      <c r="BQ220" s="72">
        <v>209.18453253000001</v>
      </c>
      <c r="BR220" s="72">
        <v>16.030507439000001</v>
      </c>
      <c r="BS220" s="72">
        <v>0</v>
      </c>
      <c r="BT220" s="72">
        <v>23.474048917000001</v>
      </c>
      <c r="BU220" s="72">
        <v>61.474995874000001</v>
      </c>
      <c r="BV220" s="72">
        <v>29.559700622000001</v>
      </c>
      <c r="BW220" s="72">
        <v>0.56029261289999999</v>
      </c>
      <c r="BX220" s="72">
        <v>5.6485971727999997</v>
      </c>
      <c r="BY220" s="72">
        <v>0</v>
      </c>
      <c r="BZ220" s="72">
        <v>2.36430509E-2</v>
      </c>
      <c r="CA220" s="72">
        <v>60.717735347999998</v>
      </c>
      <c r="CB220" s="72">
        <v>4.2087799843999996</v>
      </c>
      <c r="CC220" s="72">
        <v>6.2062095772000001</v>
      </c>
      <c r="CD220" s="72">
        <v>0</v>
      </c>
      <c r="CE220" s="72">
        <v>0</v>
      </c>
      <c r="CF220" s="72">
        <v>0</v>
      </c>
      <c r="CG220" s="72">
        <v>7.6412245820000004</v>
      </c>
      <c r="CH220" s="72">
        <v>0</v>
      </c>
      <c r="CI220" s="72">
        <v>0</v>
      </c>
      <c r="CJ220" s="72">
        <v>2.9939379192</v>
      </c>
      <c r="CK220" s="72">
        <v>0</v>
      </c>
      <c r="CL220" s="72">
        <v>1.5486493012</v>
      </c>
      <c r="CM220" s="72">
        <v>11.625389232</v>
      </c>
      <c r="CN220" s="72">
        <v>2.3893549762999999</v>
      </c>
      <c r="CO220" s="72">
        <v>2.2619160203000002</v>
      </c>
      <c r="CP220" s="72">
        <v>6.9741182358999998</v>
      </c>
      <c r="CQ220" s="72">
        <v>164.69728798</v>
      </c>
      <c r="CR220" s="72">
        <v>129.58767519</v>
      </c>
      <c r="CS220" s="72">
        <v>1.2449227E-2</v>
      </c>
      <c r="CT220" s="72">
        <v>8.2373756993999994</v>
      </c>
      <c r="CU220" s="72">
        <v>26.588425843</v>
      </c>
      <c r="CV220" s="72">
        <v>0.27136202009999999</v>
      </c>
      <c r="CW220" s="72">
        <v>2402.0723054999999</v>
      </c>
      <c r="CX220" s="72">
        <v>130.17441264000001</v>
      </c>
      <c r="CY220" s="72">
        <v>386.21281428999998</v>
      </c>
      <c r="CZ220" s="72">
        <v>417.97020366999999</v>
      </c>
      <c r="DA220" s="72">
        <v>356.62477510000002</v>
      </c>
      <c r="DB220" s="72">
        <v>60.908048604999998</v>
      </c>
      <c r="DC220" s="72">
        <v>466.38147995999998</v>
      </c>
      <c r="DD220" s="72">
        <v>262.57434518999997</v>
      </c>
      <c r="DE220" s="72">
        <v>218.26177466999999</v>
      </c>
      <c r="DF220" s="72">
        <v>53.359348552999997</v>
      </c>
      <c r="DG220" s="72">
        <v>30.525513481000001</v>
      </c>
      <c r="DH220" s="72">
        <v>19.079589367000001</v>
      </c>
      <c r="DI220" s="72">
        <v>576.20187743999998</v>
      </c>
      <c r="DJ220" s="72">
        <v>81.503980693000003</v>
      </c>
      <c r="DK220" s="72">
        <v>494.69789674999998</v>
      </c>
    </row>
    <row r="221" spans="8:115" x14ac:dyDescent="0.3">
      <c r="H221" s="27" t="s">
        <v>733</v>
      </c>
      <c r="I221" s="39" t="s">
        <v>734</v>
      </c>
      <c r="J221" s="39">
        <v>88</v>
      </c>
      <c r="K221" s="75">
        <v>3107</v>
      </c>
      <c r="L221" s="75">
        <v>12372.231881</v>
      </c>
      <c r="M221" s="75">
        <v>37.444930069999998</v>
      </c>
      <c r="N221" s="75">
        <v>995.74736853000002</v>
      </c>
      <c r="O221" s="75">
        <v>17.305363447000001</v>
      </c>
      <c r="P221" s="75">
        <v>197.26843914</v>
      </c>
      <c r="Q221" s="75">
        <v>0.19116260409999999</v>
      </c>
      <c r="R221" s="75">
        <v>17.466538895999999</v>
      </c>
      <c r="S221" s="75">
        <v>283.64597987000002</v>
      </c>
      <c r="T221" s="75">
        <v>13.021907877</v>
      </c>
      <c r="U221" s="75">
        <v>10.976164914</v>
      </c>
      <c r="V221" s="75">
        <v>188.03455124000001</v>
      </c>
      <c r="W221" s="75">
        <v>5.5570091522</v>
      </c>
      <c r="X221" s="75">
        <v>37.517877194999997</v>
      </c>
      <c r="Y221" s="75">
        <v>0.77611393870000001</v>
      </c>
      <c r="Z221" s="75">
        <v>203.78046434000001</v>
      </c>
      <c r="AA221" s="75">
        <v>18.779048255999999</v>
      </c>
      <c r="AB221" s="75">
        <v>0.80703899199999996</v>
      </c>
      <c r="AC221" s="75">
        <v>0</v>
      </c>
      <c r="AD221" s="75">
        <v>0.61970865900000005</v>
      </c>
      <c r="AE221" s="75">
        <v>6969.5053850000004</v>
      </c>
      <c r="AF221" s="75">
        <v>5109.4115728999996</v>
      </c>
      <c r="AG221" s="75">
        <v>886.78280203999998</v>
      </c>
      <c r="AH221" s="75">
        <v>923.67475099000001</v>
      </c>
      <c r="AI221" s="75">
        <v>4.8276578352000001</v>
      </c>
      <c r="AJ221" s="75">
        <v>42.406824141000001</v>
      </c>
      <c r="AK221" s="75">
        <v>2.4017771224</v>
      </c>
      <c r="AL221" s="75">
        <v>140.34686393000001</v>
      </c>
      <c r="AM221" s="75">
        <v>57.784542023</v>
      </c>
      <c r="AN221" s="75">
        <v>77.445005515999995</v>
      </c>
      <c r="AO221" s="75">
        <v>0</v>
      </c>
      <c r="AP221" s="75">
        <v>5.1173163918000002</v>
      </c>
      <c r="AQ221" s="75">
        <v>0</v>
      </c>
      <c r="AR221" s="75">
        <v>0</v>
      </c>
      <c r="AS221" s="75">
        <v>0</v>
      </c>
      <c r="AT221" s="75">
        <v>50.138802243000001</v>
      </c>
      <c r="AU221" s="75">
        <v>2.3611042146000001</v>
      </c>
      <c r="AV221" s="75">
        <v>0</v>
      </c>
      <c r="AW221" s="75">
        <v>0</v>
      </c>
      <c r="AX221" s="75">
        <v>0.22967498559999999</v>
      </c>
      <c r="AY221" s="75">
        <v>1.2869529305</v>
      </c>
      <c r="AZ221" s="75">
        <v>0</v>
      </c>
      <c r="BA221" s="75">
        <v>0</v>
      </c>
      <c r="BB221" s="75">
        <v>0</v>
      </c>
      <c r="BC221" s="75">
        <v>0</v>
      </c>
      <c r="BD221" s="75">
        <v>0</v>
      </c>
      <c r="BE221" s="75">
        <v>0.44652186290000001</v>
      </c>
      <c r="BF221" s="75">
        <v>0</v>
      </c>
      <c r="BG221" s="75">
        <v>0</v>
      </c>
      <c r="BH221" s="75">
        <v>0</v>
      </c>
      <c r="BI221" s="75">
        <v>0.50620290229999998</v>
      </c>
      <c r="BJ221" s="75">
        <v>0</v>
      </c>
      <c r="BK221" s="75">
        <v>0.27210442709999999</v>
      </c>
      <c r="BL221" s="75">
        <v>43.659923272</v>
      </c>
      <c r="BM221" s="75">
        <v>1.3763176479000001</v>
      </c>
      <c r="BN221" s="75">
        <v>497.99791861</v>
      </c>
      <c r="BO221" s="75">
        <v>26.018266653000001</v>
      </c>
      <c r="BP221" s="75">
        <v>15.823136677000001</v>
      </c>
      <c r="BQ221" s="75">
        <v>269.18107338999999</v>
      </c>
      <c r="BR221" s="75">
        <v>5.7585224192000002</v>
      </c>
      <c r="BS221" s="75">
        <v>0</v>
      </c>
      <c r="BT221" s="75">
        <v>26.577818370999999</v>
      </c>
      <c r="BU221" s="75">
        <v>48.902575908999999</v>
      </c>
      <c r="BV221" s="75">
        <v>7.3849534172000002</v>
      </c>
      <c r="BW221" s="75">
        <v>2.0366052163999999</v>
      </c>
      <c r="BX221" s="75">
        <v>19.789577614999999</v>
      </c>
      <c r="BY221" s="75">
        <v>1.6039793322</v>
      </c>
      <c r="BZ221" s="75">
        <v>20.147553105</v>
      </c>
      <c r="CA221" s="75">
        <v>39.627794125999998</v>
      </c>
      <c r="CB221" s="75">
        <v>0</v>
      </c>
      <c r="CC221" s="75">
        <v>4.5145400276999998</v>
      </c>
      <c r="CD221" s="75">
        <v>0</v>
      </c>
      <c r="CE221" s="75">
        <v>0</v>
      </c>
      <c r="CF221" s="75">
        <v>0</v>
      </c>
      <c r="CG221" s="75">
        <v>2.9828276187</v>
      </c>
      <c r="CH221" s="75">
        <v>0</v>
      </c>
      <c r="CI221" s="75">
        <v>0</v>
      </c>
      <c r="CJ221" s="75">
        <v>3.8645514060999999</v>
      </c>
      <c r="CK221" s="75">
        <v>0</v>
      </c>
      <c r="CL221" s="75">
        <v>3.7841433315000002</v>
      </c>
      <c r="CM221" s="75">
        <v>29.419207844999999</v>
      </c>
      <c r="CN221" s="75">
        <v>14.815582770000001</v>
      </c>
      <c r="CO221" s="75">
        <v>4.2153389566000001</v>
      </c>
      <c r="CP221" s="75">
        <v>10.388286118</v>
      </c>
      <c r="CQ221" s="75">
        <v>275.01142578999998</v>
      </c>
      <c r="CR221" s="75">
        <v>214.39496901999999</v>
      </c>
      <c r="CS221" s="75">
        <v>2.7502634999999999E-3</v>
      </c>
      <c r="CT221" s="75">
        <v>14.788125036</v>
      </c>
      <c r="CU221" s="75">
        <v>45.250833907000001</v>
      </c>
      <c r="CV221" s="75">
        <v>0.57474756650000003</v>
      </c>
      <c r="CW221" s="75">
        <v>3414.0649094</v>
      </c>
      <c r="CX221" s="75">
        <v>153.64134181</v>
      </c>
      <c r="CY221" s="75">
        <v>598.77413394999996</v>
      </c>
      <c r="CZ221" s="75">
        <v>752.00399256000003</v>
      </c>
      <c r="DA221" s="75">
        <v>513.01992052000003</v>
      </c>
      <c r="DB221" s="75">
        <v>56.774562738999997</v>
      </c>
      <c r="DC221" s="75">
        <v>523.93797867000001</v>
      </c>
      <c r="DD221" s="75">
        <v>404.68348247</v>
      </c>
      <c r="DE221" s="75">
        <v>281.83587208</v>
      </c>
      <c r="DF221" s="75">
        <v>57.459419339999997</v>
      </c>
      <c r="DG221" s="75">
        <v>54.905713917</v>
      </c>
      <c r="DH221" s="75">
        <v>17.028491314</v>
      </c>
      <c r="DI221" s="75">
        <v>740.11435226000003</v>
      </c>
      <c r="DJ221" s="75">
        <v>102.40593063999999</v>
      </c>
      <c r="DK221" s="75">
        <v>637.70842161999997</v>
      </c>
    </row>
    <row r="222" spans="8:115" x14ac:dyDescent="0.3">
      <c r="H222" s="28" t="s">
        <v>159</v>
      </c>
      <c r="I222" s="37" t="s">
        <v>160</v>
      </c>
      <c r="J222" s="37">
        <v>50</v>
      </c>
      <c r="K222" s="72">
        <v>3193</v>
      </c>
      <c r="L222" s="72">
        <v>20807.381875999999</v>
      </c>
      <c r="M222" s="72">
        <v>65.588914549999998</v>
      </c>
      <c r="N222" s="72">
        <v>3220.3030413000001</v>
      </c>
      <c r="O222" s="72">
        <v>96.852055816999993</v>
      </c>
      <c r="P222" s="72">
        <v>228.48462698</v>
      </c>
      <c r="Q222" s="72">
        <v>0</v>
      </c>
      <c r="R222" s="72">
        <v>0.1771406428</v>
      </c>
      <c r="S222" s="72">
        <v>375.28180515999998</v>
      </c>
      <c r="T222" s="72">
        <v>17.395349567</v>
      </c>
      <c r="U222" s="72">
        <v>11.386032269999999</v>
      </c>
      <c r="V222" s="72">
        <v>193.46588315</v>
      </c>
      <c r="W222" s="72">
        <v>0</v>
      </c>
      <c r="X222" s="72">
        <v>13.486518287000001</v>
      </c>
      <c r="Y222" s="72">
        <v>1.0901372E-3</v>
      </c>
      <c r="Z222" s="72">
        <v>262.91552203999998</v>
      </c>
      <c r="AA222" s="72">
        <v>16.091442015999998</v>
      </c>
      <c r="AB222" s="72">
        <v>1908.8362318</v>
      </c>
      <c r="AC222" s="72">
        <v>95.929343501000005</v>
      </c>
      <c r="AD222" s="72">
        <v>0</v>
      </c>
      <c r="AE222" s="72">
        <v>6663.8020655999999</v>
      </c>
      <c r="AF222" s="72">
        <v>3400.0036531999999</v>
      </c>
      <c r="AG222" s="72">
        <v>1421.6262085000001</v>
      </c>
      <c r="AH222" s="72">
        <v>1758.7521910999999</v>
      </c>
      <c r="AI222" s="72">
        <v>15.196765316</v>
      </c>
      <c r="AJ222" s="72">
        <v>67.103726495999993</v>
      </c>
      <c r="AK222" s="72">
        <v>1.1195209477000001</v>
      </c>
      <c r="AL222" s="72">
        <v>111.50425265</v>
      </c>
      <c r="AM222" s="72">
        <v>74.287181277000002</v>
      </c>
      <c r="AN222" s="72">
        <v>0</v>
      </c>
      <c r="AO222" s="72">
        <v>0</v>
      </c>
      <c r="AP222" s="72">
        <v>10.290802402000001</v>
      </c>
      <c r="AQ222" s="72">
        <v>0</v>
      </c>
      <c r="AR222" s="72">
        <v>0</v>
      </c>
      <c r="AS222" s="72">
        <v>26.926268966999999</v>
      </c>
      <c r="AT222" s="72">
        <v>236.48699070000001</v>
      </c>
      <c r="AU222" s="72">
        <v>38.207426067999997</v>
      </c>
      <c r="AV222" s="72">
        <v>0</v>
      </c>
      <c r="AW222" s="72">
        <v>0</v>
      </c>
      <c r="AX222" s="72">
        <v>0</v>
      </c>
      <c r="AY222" s="72">
        <v>2.5659023811999999</v>
      </c>
      <c r="AZ222" s="72">
        <v>0.85610752020000003</v>
      </c>
      <c r="BA222" s="72">
        <v>0</v>
      </c>
      <c r="BB222" s="72">
        <v>0</v>
      </c>
      <c r="BC222" s="72">
        <v>0</v>
      </c>
      <c r="BD222" s="72">
        <v>2.8527593575000001</v>
      </c>
      <c r="BE222" s="72">
        <v>0.2135750954</v>
      </c>
      <c r="BF222" s="72">
        <v>8.4637232481000009</v>
      </c>
      <c r="BG222" s="72">
        <v>0</v>
      </c>
      <c r="BH222" s="72">
        <v>0.12019979829999999</v>
      </c>
      <c r="BI222" s="72">
        <v>32.169196118999999</v>
      </c>
      <c r="BJ222" s="72">
        <v>9.1567550413000003</v>
      </c>
      <c r="BK222" s="72">
        <v>7.3953151E-3</v>
      </c>
      <c r="BL222" s="72">
        <v>141.87395076000001</v>
      </c>
      <c r="BM222" s="72">
        <v>0</v>
      </c>
      <c r="BN222" s="72">
        <v>2945.3688892999999</v>
      </c>
      <c r="BO222" s="72">
        <v>220.67235883999999</v>
      </c>
      <c r="BP222" s="72">
        <v>30.155203124</v>
      </c>
      <c r="BQ222" s="72">
        <v>1481.9073246999999</v>
      </c>
      <c r="BR222" s="72">
        <v>2.3228819729999999</v>
      </c>
      <c r="BS222" s="72">
        <v>0</v>
      </c>
      <c r="BT222" s="72">
        <v>22.072590975000001</v>
      </c>
      <c r="BU222" s="72">
        <v>323.63380376999999</v>
      </c>
      <c r="BV222" s="72">
        <v>11.188582951000001</v>
      </c>
      <c r="BW222" s="72">
        <v>3.0496071703999998</v>
      </c>
      <c r="BX222" s="72">
        <v>48.698792124999997</v>
      </c>
      <c r="BY222" s="72">
        <v>439.36220917000003</v>
      </c>
      <c r="BZ222" s="72">
        <v>0</v>
      </c>
      <c r="CA222" s="72">
        <v>81.584993370999996</v>
      </c>
      <c r="CB222" s="72">
        <v>0</v>
      </c>
      <c r="CC222" s="72">
        <v>23.257401961999999</v>
      </c>
      <c r="CD222" s="72">
        <v>0</v>
      </c>
      <c r="CE222" s="72">
        <v>0.62072374070000003</v>
      </c>
      <c r="CF222" s="72">
        <v>0</v>
      </c>
      <c r="CG222" s="72">
        <v>82.693186819999994</v>
      </c>
      <c r="CH222" s="72">
        <v>1.6678968228</v>
      </c>
      <c r="CI222" s="72">
        <v>4.5633278721000003</v>
      </c>
      <c r="CJ222" s="72">
        <v>166.26935811999999</v>
      </c>
      <c r="CK222" s="72">
        <v>0</v>
      </c>
      <c r="CL222" s="72">
        <v>1.6486458202000001</v>
      </c>
      <c r="CM222" s="72">
        <v>482.68747860000002</v>
      </c>
      <c r="CN222" s="72">
        <v>70.084871433999993</v>
      </c>
      <c r="CO222" s="72">
        <v>403.30048455000002</v>
      </c>
      <c r="CP222" s="72">
        <v>9.3021226185000003</v>
      </c>
      <c r="CQ222" s="72">
        <v>434.38312976999998</v>
      </c>
      <c r="CR222" s="72">
        <v>292.47587676000001</v>
      </c>
      <c r="CS222" s="72">
        <v>0</v>
      </c>
      <c r="CT222" s="72">
        <v>47.216288268</v>
      </c>
      <c r="CU222" s="72">
        <v>94.690964746000006</v>
      </c>
      <c r="CV222" s="72">
        <v>0</v>
      </c>
      <c r="CW222" s="72">
        <v>6712.8460280999998</v>
      </c>
      <c r="CX222" s="72">
        <v>276.64799541000002</v>
      </c>
      <c r="CY222" s="72">
        <v>1277.9308447000001</v>
      </c>
      <c r="CZ222" s="72">
        <v>1508.7771227000001</v>
      </c>
      <c r="DA222" s="72">
        <v>1291.5568711000001</v>
      </c>
      <c r="DB222" s="72">
        <v>90.437426427999995</v>
      </c>
      <c r="DC222" s="72">
        <v>935.57565366999995</v>
      </c>
      <c r="DD222" s="72">
        <v>660.91756798999995</v>
      </c>
      <c r="DE222" s="72">
        <v>497.14205458999999</v>
      </c>
      <c r="DF222" s="72">
        <v>81.352898397000004</v>
      </c>
      <c r="DG222" s="72">
        <v>6.6227810113999999</v>
      </c>
      <c r="DH222" s="72">
        <v>85.884812093999997</v>
      </c>
      <c r="DI222" s="72">
        <v>1332.5969654999999</v>
      </c>
      <c r="DJ222" s="72">
        <v>81.558747131999993</v>
      </c>
      <c r="DK222" s="72">
        <v>1251.0382182999999</v>
      </c>
    </row>
    <row r="223" spans="8:115" x14ac:dyDescent="0.3">
      <c r="H223" s="27" t="s">
        <v>735</v>
      </c>
      <c r="I223" s="39" t="s">
        <v>736</v>
      </c>
      <c r="J223" s="39">
        <v>105</v>
      </c>
      <c r="K223" s="75">
        <v>8879</v>
      </c>
      <c r="L223" s="75">
        <v>26733.262477</v>
      </c>
      <c r="M223" s="75">
        <v>88.345529452999997</v>
      </c>
      <c r="N223" s="75">
        <v>4392.0763736999997</v>
      </c>
      <c r="O223" s="75">
        <v>34.311220581000001</v>
      </c>
      <c r="P223" s="75">
        <v>211.81528526</v>
      </c>
      <c r="Q223" s="75">
        <v>6.3464206000000004E-3</v>
      </c>
      <c r="R223" s="75">
        <v>1.5107600000000001E-5</v>
      </c>
      <c r="S223" s="75">
        <v>565.70136834000004</v>
      </c>
      <c r="T223" s="75">
        <v>4.7810729712000004</v>
      </c>
      <c r="U223" s="75">
        <v>5.6356764615000001</v>
      </c>
      <c r="V223" s="75">
        <v>257.42885023000002</v>
      </c>
      <c r="W223" s="75">
        <v>0</v>
      </c>
      <c r="X223" s="75">
        <v>17.844271930000001</v>
      </c>
      <c r="Y223" s="75">
        <v>1.9354640000000001E-4</v>
      </c>
      <c r="Z223" s="75">
        <v>230.73601815999999</v>
      </c>
      <c r="AA223" s="75">
        <v>8.6364132429999998</v>
      </c>
      <c r="AB223" s="75">
        <v>2856.6874462999999</v>
      </c>
      <c r="AC223" s="75">
        <v>198.4921952</v>
      </c>
      <c r="AD223" s="75">
        <v>0</v>
      </c>
      <c r="AE223" s="75">
        <v>9857.9658249000004</v>
      </c>
      <c r="AF223" s="75">
        <v>5576.6929564000002</v>
      </c>
      <c r="AG223" s="75">
        <v>1867.719906</v>
      </c>
      <c r="AH223" s="75">
        <v>2295.9963269999998</v>
      </c>
      <c r="AI223" s="75">
        <v>40.112464297999999</v>
      </c>
      <c r="AJ223" s="75">
        <v>75.759906877000006</v>
      </c>
      <c r="AK223" s="75">
        <v>1.6842642803000001</v>
      </c>
      <c r="AL223" s="75">
        <v>124.00647761</v>
      </c>
      <c r="AM223" s="75">
        <v>92.180603783999999</v>
      </c>
      <c r="AN223" s="75">
        <v>0</v>
      </c>
      <c r="AO223" s="75">
        <v>0</v>
      </c>
      <c r="AP223" s="75">
        <v>31.825873829999999</v>
      </c>
      <c r="AQ223" s="75">
        <v>0</v>
      </c>
      <c r="AR223" s="75">
        <v>0</v>
      </c>
      <c r="AS223" s="75">
        <v>0</v>
      </c>
      <c r="AT223" s="75">
        <v>137.88644632</v>
      </c>
      <c r="AU223" s="75">
        <v>11.637174043</v>
      </c>
      <c r="AV223" s="75">
        <v>0</v>
      </c>
      <c r="AW223" s="75">
        <v>0</v>
      </c>
      <c r="AX223" s="75">
        <v>0</v>
      </c>
      <c r="AY223" s="75">
        <v>9.5925282900000006E-2</v>
      </c>
      <c r="AZ223" s="75">
        <v>0</v>
      </c>
      <c r="BA223" s="75">
        <v>0</v>
      </c>
      <c r="BB223" s="75">
        <v>0</v>
      </c>
      <c r="BC223" s="75">
        <v>0</v>
      </c>
      <c r="BD223" s="75">
        <v>5.2340516316999999</v>
      </c>
      <c r="BE223" s="75">
        <v>0</v>
      </c>
      <c r="BF223" s="75">
        <v>0.94584186770000001</v>
      </c>
      <c r="BG223" s="75">
        <v>0</v>
      </c>
      <c r="BH223" s="75">
        <v>0</v>
      </c>
      <c r="BI223" s="75">
        <v>31.678606319</v>
      </c>
      <c r="BJ223" s="75">
        <v>8.6531361679999996</v>
      </c>
      <c r="BK223" s="75">
        <v>0.1100637173</v>
      </c>
      <c r="BL223" s="75">
        <v>79.414085025000006</v>
      </c>
      <c r="BM223" s="75">
        <v>0.11756226660000001</v>
      </c>
      <c r="BN223" s="75">
        <v>3810.3014876000002</v>
      </c>
      <c r="BO223" s="75">
        <v>236.59027904999999</v>
      </c>
      <c r="BP223" s="75">
        <v>17.605152171</v>
      </c>
      <c r="BQ223" s="75">
        <v>1410.7612185999999</v>
      </c>
      <c r="BR223" s="75">
        <v>0</v>
      </c>
      <c r="BS223" s="75">
        <v>0</v>
      </c>
      <c r="BT223" s="75">
        <v>50.003233764000001</v>
      </c>
      <c r="BU223" s="75">
        <v>272.03567966999998</v>
      </c>
      <c r="BV223" s="75">
        <v>60.152331918999998</v>
      </c>
      <c r="BW223" s="75">
        <v>3.6538178876999998</v>
      </c>
      <c r="BX223" s="75">
        <v>80.893509222000006</v>
      </c>
      <c r="BY223" s="75">
        <v>1168.0547572</v>
      </c>
      <c r="BZ223" s="75">
        <v>0</v>
      </c>
      <c r="CA223" s="75">
        <v>142.13051813000001</v>
      </c>
      <c r="CB223" s="75">
        <v>0</v>
      </c>
      <c r="CC223" s="75">
        <v>38.714757458999998</v>
      </c>
      <c r="CD223" s="75">
        <v>0.662655149</v>
      </c>
      <c r="CE223" s="75">
        <v>0</v>
      </c>
      <c r="CF223" s="75">
        <v>0</v>
      </c>
      <c r="CG223" s="75">
        <v>34.626999523000002</v>
      </c>
      <c r="CH223" s="75">
        <v>0</v>
      </c>
      <c r="CI223" s="75">
        <v>0.864669358</v>
      </c>
      <c r="CJ223" s="75">
        <v>287.23921831000001</v>
      </c>
      <c r="CK223" s="75">
        <v>0</v>
      </c>
      <c r="CL223" s="75">
        <v>6.3126902441999997</v>
      </c>
      <c r="CM223" s="75">
        <v>298.96909096000002</v>
      </c>
      <c r="CN223" s="75">
        <v>75.858112818999999</v>
      </c>
      <c r="CO223" s="75">
        <v>222.65822632999999</v>
      </c>
      <c r="CP223" s="75">
        <v>0.45275180320000002</v>
      </c>
      <c r="CQ223" s="75">
        <v>566.34275518000004</v>
      </c>
      <c r="CR223" s="75">
        <v>331.66421080999999</v>
      </c>
      <c r="CS223" s="75">
        <v>0</v>
      </c>
      <c r="CT223" s="75">
        <v>67.290176736999996</v>
      </c>
      <c r="CU223" s="75">
        <v>167.38836763</v>
      </c>
      <c r="CV223" s="75">
        <v>0</v>
      </c>
      <c r="CW223" s="75">
        <v>7545.7140208000001</v>
      </c>
      <c r="CX223" s="75">
        <v>308.24690621000002</v>
      </c>
      <c r="CY223" s="75">
        <v>1828.0101832</v>
      </c>
      <c r="CZ223" s="75">
        <v>1494.4947797</v>
      </c>
      <c r="DA223" s="75">
        <v>1251.8972108</v>
      </c>
      <c r="DB223" s="75">
        <v>135.32129562</v>
      </c>
      <c r="DC223" s="75">
        <v>1136.2386841</v>
      </c>
      <c r="DD223" s="75">
        <v>733.00017365999997</v>
      </c>
      <c r="DE223" s="75">
        <v>456.94834558999997</v>
      </c>
      <c r="DF223" s="75">
        <v>73.516599713999994</v>
      </c>
      <c r="DG223" s="75">
        <v>8.6353983638000003</v>
      </c>
      <c r="DH223" s="75">
        <v>119.40444399</v>
      </c>
      <c r="DI223" s="75">
        <v>1336.7399227000001</v>
      </c>
      <c r="DJ223" s="75">
        <v>52.445100683</v>
      </c>
      <c r="DK223" s="75">
        <v>1284.2948220999999</v>
      </c>
    </row>
    <row r="224" spans="8:115" x14ac:dyDescent="0.3">
      <c r="H224" s="28" t="s">
        <v>737</v>
      </c>
      <c r="I224" s="37" t="s">
        <v>738</v>
      </c>
      <c r="J224" s="37">
        <v>46</v>
      </c>
      <c r="K224" s="72">
        <v>4412</v>
      </c>
      <c r="L224" s="72">
        <v>29613.791928999999</v>
      </c>
      <c r="M224" s="72">
        <v>85.189415041999993</v>
      </c>
      <c r="N224" s="72">
        <v>2820.5503788000001</v>
      </c>
      <c r="O224" s="72">
        <v>151.46244806999999</v>
      </c>
      <c r="P224" s="72">
        <v>473.41171226</v>
      </c>
      <c r="Q224" s="72">
        <v>0</v>
      </c>
      <c r="R224" s="72">
        <v>9.9922953800000006E-2</v>
      </c>
      <c r="S224" s="72">
        <v>428.55642461000002</v>
      </c>
      <c r="T224" s="72">
        <v>10.307528835999999</v>
      </c>
      <c r="U224" s="72">
        <v>31.534997391000001</v>
      </c>
      <c r="V224" s="72">
        <v>323.10988995999998</v>
      </c>
      <c r="W224" s="72">
        <v>0</v>
      </c>
      <c r="X224" s="72">
        <v>34.658769393</v>
      </c>
      <c r="Y224" s="72">
        <v>12.136758910999999</v>
      </c>
      <c r="Z224" s="72">
        <v>265.41625513999998</v>
      </c>
      <c r="AA224" s="72">
        <v>23.655465094</v>
      </c>
      <c r="AB224" s="72">
        <v>991.14138628000001</v>
      </c>
      <c r="AC224" s="72">
        <v>75.058819858000007</v>
      </c>
      <c r="AD224" s="72">
        <v>0</v>
      </c>
      <c r="AE224" s="72">
        <v>12669.955807</v>
      </c>
      <c r="AF224" s="72">
        <v>8924.1517378999997</v>
      </c>
      <c r="AG224" s="72">
        <v>1545.0666183999999</v>
      </c>
      <c r="AH224" s="72">
        <v>2085.7880309000002</v>
      </c>
      <c r="AI224" s="72">
        <v>26.14623791</v>
      </c>
      <c r="AJ224" s="72">
        <v>84.619483919000004</v>
      </c>
      <c r="AK224" s="72">
        <v>4.1836982343000004</v>
      </c>
      <c r="AL224" s="72">
        <v>291.23590399</v>
      </c>
      <c r="AM224" s="72">
        <v>96.212179797999994</v>
      </c>
      <c r="AN224" s="72">
        <v>0</v>
      </c>
      <c r="AO224" s="72">
        <v>0</v>
      </c>
      <c r="AP224" s="72">
        <v>26.474444783999999</v>
      </c>
      <c r="AQ224" s="72">
        <v>0</v>
      </c>
      <c r="AR224" s="72">
        <v>0</v>
      </c>
      <c r="AS224" s="72">
        <v>168.54927941</v>
      </c>
      <c r="AT224" s="72">
        <v>212.78114371999999</v>
      </c>
      <c r="AU224" s="72">
        <v>50.652592620999997</v>
      </c>
      <c r="AV224" s="72">
        <v>0</v>
      </c>
      <c r="AW224" s="72">
        <v>0</v>
      </c>
      <c r="AX224" s="72">
        <v>0.27599153510000002</v>
      </c>
      <c r="AY224" s="72">
        <v>0</v>
      </c>
      <c r="AZ224" s="72">
        <v>1.3572501055999999</v>
      </c>
      <c r="BA224" s="72">
        <v>0</v>
      </c>
      <c r="BB224" s="72">
        <v>0</v>
      </c>
      <c r="BC224" s="72">
        <v>0</v>
      </c>
      <c r="BD224" s="72">
        <v>4.5302412844999997</v>
      </c>
      <c r="BE224" s="72">
        <v>0</v>
      </c>
      <c r="BF224" s="72">
        <v>0</v>
      </c>
      <c r="BG224" s="72">
        <v>0</v>
      </c>
      <c r="BH224" s="72">
        <v>0</v>
      </c>
      <c r="BI224" s="72">
        <v>17.982657475</v>
      </c>
      <c r="BJ224" s="72">
        <v>1.9451352345999999</v>
      </c>
      <c r="BK224" s="72">
        <v>0</v>
      </c>
      <c r="BL224" s="72">
        <v>136.03727545999999</v>
      </c>
      <c r="BM224" s="72">
        <v>0</v>
      </c>
      <c r="BN224" s="72">
        <v>3904.3228297999999</v>
      </c>
      <c r="BO224" s="72">
        <v>393.46164614000003</v>
      </c>
      <c r="BP224" s="72">
        <v>22.817687278000001</v>
      </c>
      <c r="BQ224" s="72">
        <v>1792.253948</v>
      </c>
      <c r="BR224" s="72">
        <v>18.294471927</v>
      </c>
      <c r="BS224" s="72">
        <v>0</v>
      </c>
      <c r="BT224" s="72">
        <v>56.688459354000003</v>
      </c>
      <c r="BU224" s="72">
        <v>462.64355570999999</v>
      </c>
      <c r="BV224" s="72">
        <v>41.703426167000003</v>
      </c>
      <c r="BW224" s="72">
        <v>0.63877060900000004</v>
      </c>
      <c r="BX224" s="72">
        <v>84.693593356999997</v>
      </c>
      <c r="BY224" s="72">
        <v>699.49905558</v>
      </c>
      <c r="BZ224" s="72">
        <v>0</v>
      </c>
      <c r="CA224" s="72">
        <v>127.75913557</v>
      </c>
      <c r="CB224" s="72">
        <v>0</v>
      </c>
      <c r="CC224" s="72">
        <v>70.327689597000003</v>
      </c>
      <c r="CD224" s="72">
        <v>0</v>
      </c>
      <c r="CE224" s="72">
        <v>0</v>
      </c>
      <c r="CF224" s="72">
        <v>0</v>
      </c>
      <c r="CG224" s="72">
        <v>13.203681831999999</v>
      </c>
      <c r="CH224" s="72">
        <v>0</v>
      </c>
      <c r="CI224" s="72">
        <v>4.4437975564999999</v>
      </c>
      <c r="CJ224" s="72">
        <v>114.09842380000001</v>
      </c>
      <c r="CK224" s="72">
        <v>0</v>
      </c>
      <c r="CL224" s="72">
        <v>1.7954873137</v>
      </c>
      <c r="CM224" s="72">
        <v>720.31138896000004</v>
      </c>
      <c r="CN224" s="72">
        <v>80.158104198999993</v>
      </c>
      <c r="CO224" s="72">
        <v>626.72416877000001</v>
      </c>
      <c r="CP224" s="72">
        <v>13.429115994</v>
      </c>
      <c r="CQ224" s="72">
        <v>542.56662392999999</v>
      </c>
      <c r="CR224" s="72">
        <v>371.97514654999998</v>
      </c>
      <c r="CS224" s="72">
        <v>0</v>
      </c>
      <c r="CT224" s="72">
        <v>49.664157023000001</v>
      </c>
      <c r="CU224" s="72">
        <v>120.92732035</v>
      </c>
      <c r="CV224" s="72">
        <v>0</v>
      </c>
      <c r="CW224" s="72">
        <v>8452.0678523000006</v>
      </c>
      <c r="CX224" s="72">
        <v>314.53396781999999</v>
      </c>
      <c r="CY224" s="72">
        <v>1746.2173803000001</v>
      </c>
      <c r="CZ224" s="72">
        <v>2069.1963559999999</v>
      </c>
      <c r="DA224" s="72">
        <v>1445.2313713000001</v>
      </c>
      <c r="DB224" s="72">
        <v>140.90031794000001</v>
      </c>
      <c r="DC224" s="72">
        <v>1133.7445416999999</v>
      </c>
      <c r="DD224" s="72">
        <v>900.42129910999995</v>
      </c>
      <c r="DE224" s="72">
        <v>463.85533287999999</v>
      </c>
      <c r="DF224" s="72">
        <v>76.691023174999998</v>
      </c>
      <c r="DG224" s="72">
        <v>1.1536644719</v>
      </c>
      <c r="DH224" s="72">
        <v>160.12259761000001</v>
      </c>
      <c r="DI224" s="72">
        <v>1564.1553696000001</v>
      </c>
      <c r="DJ224" s="72">
        <v>56.768404144999998</v>
      </c>
      <c r="DK224" s="72">
        <v>1507.3869655000001</v>
      </c>
    </row>
    <row r="225" spans="8:115" x14ac:dyDescent="0.3">
      <c r="H225" s="27" t="s">
        <v>161</v>
      </c>
      <c r="I225" s="39" t="s">
        <v>162</v>
      </c>
      <c r="J225" s="39">
        <v>101</v>
      </c>
      <c r="K225" s="75">
        <v>9755</v>
      </c>
      <c r="L225" s="75">
        <v>33611.381053999998</v>
      </c>
      <c r="M225" s="75">
        <v>102.13654618</v>
      </c>
      <c r="N225" s="75">
        <v>4368.3511546999998</v>
      </c>
      <c r="O225" s="75">
        <v>86.085300270000005</v>
      </c>
      <c r="P225" s="75">
        <v>503.29741990999997</v>
      </c>
      <c r="Q225" s="75">
        <v>0</v>
      </c>
      <c r="R225" s="75">
        <v>0.110912366</v>
      </c>
      <c r="S225" s="75">
        <v>609.50264831000004</v>
      </c>
      <c r="T225" s="75">
        <v>21.748482844000002</v>
      </c>
      <c r="U225" s="75">
        <v>30.846368779999999</v>
      </c>
      <c r="V225" s="75">
        <v>355.94901284000002</v>
      </c>
      <c r="W225" s="75">
        <v>5.1990319146999999</v>
      </c>
      <c r="X225" s="75">
        <v>29.468274353000002</v>
      </c>
      <c r="Y225" s="75">
        <v>0.87419456709999999</v>
      </c>
      <c r="Z225" s="75">
        <v>403.93353452999997</v>
      </c>
      <c r="AA225" s="75">
        <v>19.995109046</v>
      </c>
      <c r="AB225" s="75">
        <v>2180.6911793999998</v>
      </c>
      <c r="AC225" s="75">
        <v>120.64968552000001</v>
      </c>
      <c r="AD225" s="75">
        <v>0</v>
      </c>
      <c r="AE225" s="75">
        <v>14630.203423000001</v>
      </c>
      <c r="AF225" s="75">
        <v>9670.3339527999997</v>
      </c>
      <c r="AG225" s="75">
        <v>2263.5245728999998</v>
      </c>
      <c r="AH225" s="75">
        <v>2561.7337105000001</v>
      </c>
      <c r="AI225" s="75">
        <v>39.633569545</v>
      </c>
      <c r="AJ225" s="75">
        <v>91.016352788000006</v>
      </c>
      <c r="AK225" s="75">
        <v>3.961264184</v>
      </c>
      <c r="AL225" s="75">
        <v>133.97097689</v>
      </c>
      <c r="AM225" s="75">
        <v>120.11606888999999</v>
      </c>
      <c r="AN225" s="75">
        <v>0</v>
      </c>
      <c r="AO225" s="75">
        <v>0</v>
      </c>
      <c r="AP225" s="75">
        <v>13.854908001</v>
      </c>
      <c r="AQ225" s="75">
        <v>0</v>
      </c>
      <c r="AR225" s="75">
        <v>0</v>
      </c>
      <c r="AS225" s="75">
        <v>0</v>
      </c>
      <c r="AT225" s="75">
        <v>196.33762358000001</v>
      </c>
      <c r="AU225" s="75">
        <v>39.173642174000001</v>
      </c>
      <c r="AV225" s="75">
        <v>0</v>
      </c>
      <c r="AW225" s="75">
        <v>0</v>
      </c>
      <c r="AX225" s="75">
        <v>5.7371282000000003E-2</v>
      </c>
      <c r="AY225" s="75">
        <v>1.8211351621</v>
      </c>
      <c r="AZ225" s="75">
        <v>0</v>
      </c>
      <c r="BA225" s="75">
        <v>0</v>
      </c>
      <c r="BB225" s="75">
        <v>0</v>
      </c>
      <c r="BC225" s="75">
        <v>7.1348906661999996</v>
      </c>
      <c r="BD225" s="75">
        <v>1.5458415910000001</v>
      </c>
      <c r="BE225" s="75">
        <v>0</v>
      </c>
      <c r="BF225" s="75">
        <v>2.4783868445000001</v>
      </c>
      <c r="BG225" s="75">
        <v>0</v>
      </c>
      <c r="BH225" s="75">
        <v>0</v>
      </c>
      <c r="BI225" s="75">
        <v>19.803008457000001</v>
      </c>
      <c r="BJ225" s="75">
        <v>4.4992020476999999</v>
      </c>
      <c r="BK225" s="75">
        <v>0</v>
      </c>
      <c r="BL225" s="75">
        <v>119.81964533</v>
      </c>
      <c r="BM225" s="75">
        <v>4.5000251999999996E-3</v>
      </c>
      <c r="BN225" s="75">
        <v>4028.9841630000001</v>
      </c>
      <c r="BO225" s="75">
        <v>292.52702771999998</v>
      </c>
      <c r="BP225" s="75">
        <v>28.601563233</v>
      </c>
      <c r="BQ225" s="75">
        <v>1691.8147873999999</v>
      </c>
      <c r="BR225" s="75">
        <v>0.54476464079999998</v>
      </c>
      <c r="BS225" s="75">
        <v>0</v>
      </c>
      <c r="BT225" s="75">
        <v>42.984682616999997</v>
      </c>
      <c r="BU225" s="75">
        <v>490.04670843000002</v>
      </c>
      <c r="BV225" s="75">
        <v>50.123073013999999</v>
      </c>
      <c r="BW225" s="75">
        <v>0.37438797060000001</v>
      </c>
      <c r="BX225" s="75">
        <v>63.646555444000001</v>
      </c>
      <c r="BY225" s="75">
        <v>998.41852871000003</v>
      </c>
      <c r="BZ225" s="75">
        <v>0.1288130364</v>
      </c>
      <c r="CA225" s="75">
        <v>140.94217178</v>
      </c>
      <c r="CB225" s="75">
        <v>0</v>
      </c>
      <c r="CC225" s="75">
        <v>2.4077298000999998</v>
      </c>
      <c r="CD225" s="75">
        <v>7.5752247108999997</v>
      </c>
      <c r="CE225" s="75">
        <v>0.11868603210000001</v>
      </c>
      <c r="CF225" s="75">
        <v>0</v>
      </c>
      <c r="CG225" s="75">
        <v>43.043074977000003</v>
      </c>
      <c r="CH225" s="75">
        <v>0</v>
      </c>
      <c r="CI225" s="75">
        <v>2.7642564139000001</v>
      </c>
      <c r="CJ225" s="75">
        <v>167.31759185000001</v>
      </c>
      <c r="CK225" s="75">
        <v>0</v>
      </c>
      <c r="CL225" s="75">
        <v>5.6045352659000001</v>
      </c>
      <c r="CM225" s="75">
        <v>433.09465688</v>
      </c>
      <c r="CN225" s="75">
        <v>69.133861061999994</v>
      </c>
      <c r="CO225" s="75">
        <v>355.78296035</v>
      </c>
      <c r="CP225" s="75">
        <v>8.1778354612000008</v>
      </c>
      <c r="CQ225" s="75">
        <v>686.40136516999996</v>
      </c>
      <c r="CR225" s="75">
        <v>422.49423630000001</v>
      </c>
      <c r="CS225" s="75">
        <v>0</v>
      </c>
      <c r="CT225" s="75">
        <v>84.851394403</v>
      </c>
      <c r="CU225" s="75">
        <v>179.05573446</v>
      </c>
      <c r="CV225" s="75">
        <v>0</v>
      </c>
      <c r="CW225" s="75">
        <v>9134.0376914000008</v>
      </c>
      <c r="CX225" s="75">
        <v>382.74271381</v>
      </c>
      <c r="CY225" s="75">
        <v>2088.0882545999998</v>
      </c>
      <c r="CZ225" s="75">
        <v>1882.6343033999999</v>
      </c>
      <c r="DA225" s="75">
        <v>1547.6445203000001</v>
      </c>
      <c r="DB225" s="75">
        <v>129.32063844999999</v>
      </c>
      <c r="DC225" s="75">
        <v>1363.2714510000001</v>
      </c>
      <c r="DD225" s="75">
        <v>903.90152346000002</v>
      </c>
      <c r="DE225" s="75">
        <v>591.44353718000002</v>
      </c>
      <c r="DF225" s="75">
        <v>99.362645850999996</v>
      </c>
      <c r="DG225" s="75">
        <v>10.296579792999999</v>
      </c>
      <c r="DH225" s="75">
        <v>135.33152351000001</v>
      </c>
      <c r="DI225" s="75">
        <v>1677.3878285000001</v>
      </c>
      <c r="DJ225" s="75">
        <v>86.520830536000005</v>
      </c>
      <c r="DK225" s="75">
        <v>1590.8669978999999</v>
      </c>
    </row>
    <row r="226" spans="8:115" x14ac:dyDescent="0.3">
      <c r="H226" s="28" t="s">
        <v>408</v>
      </c>
      <c r="I226" s="37" t="s">
        <v>424</v>
      </c>
      <c r="J226" s="37" t="s">
        <v>436</v>
      </c>
      <c r="K226" s="72">
        <v>239</v>
      </c>
      <c r="L226" s="72">
        <v>279.10084713999998</v>
      </c>
      <c r="M226" s="72" t="s">
        <v>436</v>
      </c>
      <c r="N226" s="72">
        <v>7.8592718532000001</v>
      </c>
      <c r="O226" s="72">
        <v>0</v>
      </c>
      <c r="P226" s="72">
        <v>0.19203658039999999</v>
      </c>
      <c r="Q226" s="72">
        <v>0</v>
      </c>
      <c r="R226" s="72">
        <v>0</v>
      </c>
      <c r="S226" s="72">
        <v>2.2953269521999999</v>
      </c>
      <c r="T226" s="72">
        <v>0</v>
      </c>
      <c r="U226" s="72">
        <v>8.00773439E-2</v>
      </c>
      <c r="V226" s="72">
        <v>0.45813508469999997</v>
      </c>
      <c r="W226" s="72">
        <v>0</v>
      </c>
      <c r="X226" s="72">
        <v>6.9936996000000001E-3</v>
      </c>
      <c r="Y226" s="72">
        <v>3.67319E-5</v>
      </c>
      <c r="Z226" s="72">
        <v>0.39738871129999997</v>
      </c>
      <c r="AA226" s="72">
        <v>3.6361392000000001E-3</v>
      </c>
      <c r="AB226" s="72">
        <v>1.5467068278</v>
      </c>
      <c r="AC226" s="72">
        <v>2.8789337820999998</v>
      </c>
      <c r="AD226" s="72">
        <v>0</v>
      </c>
      <c r="AE226" s="72">
        <v>41.774760852999997</v>
      </c>
      <c r="AF226" s="72">
        <v>17.735018822000001</v>
      </c>
      <c r="AG226" s="72">
        <v>13.551021198999999</v>
      </c>
      <c r="AH226" s="72">
        <v>9.79883098</v>
      </c>
      <c r="AI226" s="72">
        <v>0.22074857549999999</v>
      </c>
      <c r="AJ226" s="72">
        <v>0.4468696647</v>
      </c>
      <c r="AK226" s="72">
        <v>2.2271612199999999E-2</v>
      </c>
      <c r="AL226" s="72">
        <v>4.5238627115999996</v>
      </c>
      <c r="AM226" s="72">
        <v>9.8441811099999998E-2</v>
      </c>
      <c r="AN226" s="72">
        <v>0</v>
      </c>
      <c r="AO226" s="72">
        <v>0</v>
      </c>
      <c r="AP226" s="72">
        <v>0.82274719709999999</v>
      </c>
      <c r="AQ226" s="72">
        <v>0</v>
      </c>
      <c r="AR226" s="72">
        <v>0</v>
      </c>
      <c r="AS226" s="72">
        <v>3.6026737033999998</v>
      </c>
      <c r="AT226" s="72">
        <v>4.8376283592</v>
      </c>
      <c r="AU226" s="72">
        <v>0.76717320440000003</v>
      </c>
      <c r="AV226" s="72">
        <v>0</v>
      </c>
      <c r="AW226" s="72">
        <v>0</v>
      </c>
      <c r="AX226" s="72">
        <v>0</v>
      </c>
      <c r="AY226" s="72">
        <v>9.0547953200000003E-2</v>
      </c>
      <c r="AZ226" s="72">
        <v>0</v>
      </c>
      <c r="BA226" s="72">
        <v>0</v>
      </c>
      <c r="BB226" s="72">
        <v>0</v>
      </c>
      <c r="BC226" s="72">
        <v>0</v>
      </c>
      <c r="BD226" s="72">
        <v>0</v>
      </c>
      <c r="BE226" s="72">
        <v>0</v>
      </c>
      <c r="BF226" s="72">
        <v>0</v>
      </c>
      <c r="BG226" s="72">
        <v>0</v>
      </c>
      <c r="BH226" s="72">
        <v>0</v>
      </c>
      <c r="BI226" s="72">
        <v>0.57934855259999996</v>
      </c>
      <c r="BJ226" s="72">
        <v>0.1720881424</v>
      </c>
      <c r="BK226" s="72">
        <v>1.7997567799999999E-2</v>
      </c>
      <c r="BL226" s="72">
        <v>3.2026071306000001</v>
      </c>
      <c r="BM226" s="72">
        <v>7.8658083000000007E-3</v>
      </c>
      <c r="BN226" s="72">
        <v>79.752597367000007</v>
      </c>
      <c r="BO226" s="72">
        <v>1.6785244748999999</v>
      </c>
      <c r="BP226" s="72">
        <v>0.249747676</v>
      </c>
      <c r="BQ226" s="72">
        <v>34.942803538</v>
      </c>
      <c r="BR226" s="72">
        <v>0</v>
      </c>
      <c r="BS226" s="72">
        <v>0</v>
      </c>
      <c r="BT226" s="72">
        <v>0</v>
      </c>
      <c r="BU226" s="72">
        <v>8.6034618859999998</v>
      </c>
      <c r="BV226" s="72">
        <v>0.20429437619999999</v>
      </c>
      <c r="BW226" s="72">
        <v>0.28630643449999998</v>
      </c>
      <c r="BX226" s="72">
        <v>3.0387292601999998</v>
      </c>
      <c r="BY226" s="72">
        <v>25.441110023</v>
      </c>
      <c r="BZ226" s="72">
        <v>0.43322770389999998</v>
      </c>
      <c r="CA226" s="72">
        <v>0.23738513629999999</v>
      </c>
      <c r="CB226" s="72">
        <v>0.4645050584</v>
      </c>
      <c r="CC226" s="72">
        <v>0</v>
      </c>
      <c r="CD226" s="72">
        <v>0</v>
      </c>
      <c r="CE226" s="72">
        <v>0</v>
      </c>
      <c r="CF226" s="72">
        <v>0</v>
      </c>
      <c r="CG226" s="72">
        <v>0.2372291081</v>
      </c>
      <c r="CH226" s="72">
        <v>0</v>
      </c>
      <c r="CI226" s="72">
        <v>0.13556336469999999</v>
      </c>
      <c r="CJ226" s="72">
        <v>3.079589081</v>
      </c>
      <c r="CK226" s="72">
        <v>0</v>
      </c>
      <c r="CL226" s="72">
        <v>0.72012024610000003</v>
      </c>
      <c r="CM226" s="72">
        <v>43.334712857</v>
      </c>
      <c r="CN226" s="72">
        <v>1.2683635921</v>
      </c>
      <c r="CO226" s="72">
        <v>41.979539138</v>
      </c>
      <c r="CP226" s="72">
        <v>8.6810127099999995E-2</v>
      </c>
      <c r="CQ226" s="72">
        <v>5.8592979207000004</v>
      </c>
      <c r="CR226" s="72">
        <v>5.0337547772000004</v>
      </c>
      <c r="CS226" s="72">
        <v>0</v>
      </c>
      <c r="CT226" s="72">
        <v>0.28671712599999999</v>
      </c>
      <c r="CU226" s="72">
        <v>0.53882601750000003</v>
      </c>
      <c r="CV226" s="72">
        <v>0</v>
      </c>
      <c r="CW226" s="72">
        <v>91.158715220999994</v>
      </c>
      <c r="CX226" s="72">
        <v>1.1425890423</v>
      </c>
      <c r="CY226" s="72">
        <v>10.263494596999999</v>
      </c>
      <c r="CZ226" s="72">
        <v>23.271741002999999</v>
      </c>
      <c r="DA226" s="72">
        <v>20.079390761999999</v>
      </c>
      <c r="DB226" s="72">
        <v>3.0222156314999999</v>
      </c>
      <c r="DC226" s="72">
        <v>14.667495736999999</v>
      </c>
      <c r="DD226" s="72">
        <v>8.4552393005000006</v>
      </c>
      <c r="DE226" s="72">
        <v>6.2066443070000004</v>
      </c>
      <c r="DF226" s="72">
        <v>1.4002544620999999</v>
      </c>
      <c r="DG226" s="72">
        <v>0.22633275720000001</v>
      </c>
      <c r="DH226" s="72">
        <v>2.4233176227</v>
      </c>
      <c r="DI226" s="72">
        <v>27.711492947</v>
      </c>
      <c r="DJ226" s="72">
        <v>0.78933471740000005</v>
      </c>
      <c r="DK226" s="72">
        <v>26.922158230000001</v>
      </c>
    </row>
    <row r="227" spans="8:115" x14ac:dyDescent="0.3">
      <c r="H227" s="27" t="s">
        <v>163</v>
      </c>
      <c r="I227" s="39" t="s">
        <v>164</v>
      </c>
      <c r="J227" s="39">
        <v>47</v>
      </c>
      <c r="K227" s="75">
        <v>1196</v>
      </c>
      <c r="L227" s="75">
        <v>12129.297748000001</v>
      </c>
      <c r="M227" s="75">
        <v>35.553530748999997</v>
      </c>
      <c r="N227" s="75">
        <v>1818.9965318</v>
      </c>
      <c r="O227" s="75">
        <v>0.29923804510000002</v>
      </c>
      <c r="P227" s="75">
        <v>66.547565829999996</v>
      </c>
      <c r="Q227" s="75">
        <v>0</v>
      </c>
      <c r="R227" s="75">
        <v>0</v>
      </c>
      <c r="S227" s="75">
        <v>206.96844977000001</v>
      </c>
      <c r="T227" s="75">
        <v>14.344512585</v>
      </c>
      <c r="U227" s="75">
        <v>2.5288379864000001</v>
      </c>
      <c r="V227" s="75">
        <v>82.964446570999996</v>
      </c>
      <c r="W227" s="75">
        <v>0</v>
      </c>
      <c r="X227" s="75">
        <v>20.807238787999999</v>
      </c>
      <c r="Y227" s="75">
        <v>9.3769999999999997E-4</v>
      </c>
      <c r="Z227" s="75">
        <v>118.05295818</v>
      </c>
      <c r="AA227" s="75">
        <v>16.586048359999999</v>
      </c>
      <c r="AB227" s="75">
        <v>1243.7336284999999</v>
      </c>
      <c r="AC227" s="75">
        <v>46.162669498</v>
      </c>
      <c r="AD227" s="75">
        <v>0</v>
      </c>
      <c r="AE227" s="75">
        <v>4002.6250627999998</v>
      </c>
      <c r="AF227" s="75">
        <v>2242.7306285999998</v>
      </c>
      <c r="AG227" s="75">
        <v>745.99809459000005</v>
      </c>
      <c r="AH227" s="75">
        <v>975.56816605999995</v>
      </c>
      <c r="AI227" s="75">
        <v>7.6500487016000003</v>
      </c>
      <c r="AJ227" s="75">
        <v>30.418509677999999</v>
      </c>
      <c r="AK227" s="75">
        <v>0.25961510180000003</v>
      </c>
      <c r="AL227" s="75">
        <v>36.190606185</v>
      </c>
      <c r="AM227" s="75">
        <v>12.449292156</v>
      </c>
      <c r="AN227" s="75">
        <v>0</v>
      </c>
      <c r="AO227" s="75">
        <v>0</v>
      </c>
      <c r="AP227" s="75">
        <v>23.741314029000002</v>
      </c>
      <c r="AQ227" s="75">
        <v>0</v>
      </c>
      <c r="AR227" s="75">
        <v>0</v>
      </c>
      <c r="AS227" s="75">
        <v>0</v>
      </c>
      <c r="AT227" s="75">
        <v>152.62053132</v>
      </c>
      <c r="AU227" s="75">
        <v>17.058724023</v>
      </c>
      <c r="AV227" s="75">
        <v>0</v>
      </c>
      <c r="AW227" s="75">
        <v>0</v>
      </c>
      <c r="AX227" s="75">
        <v>0</v>
      </c>
      <c r="AY227" s="75">
        <v>4.2727713919000001</v>
      </c>
      <c r="AZ227" s="75">
        <v>3.0050279424999999</v>
      </c>
      <c r="BA227" s="75">
        <v>0</v>
      </c>
      <c r="BB227" s="75">
        <v>0</v>
      </c>
      <c r="BC227" s="75">
        <v>0</v>
      </c>
      <c r="BD227" s="75">
        <v>1.8021395697</v>
      </c>
      <c r="BE227" s="75">
        <v>0</v>
      </c>
      <c r="BF227" s="75">
        <v>14.797942891</v>
      </c>
      <c r="BG227" s="75">
        <v>0</v>
      </c>
      <c r="BH227" s="75">
        <v>0</v>
      </c>
      <c r="BI227" s="75">
        <v>20.674302508</v>
      </c>
      <c r="BJ227" s="75">
        <v>6.7729413581999998</v>
      </c>
      <c r="BK227" s="75">
        <v>0</v>
      </c>
      <c r="BL227" s="75">
        <v>84.121070247999995</v>
      </c>
      <c r="BM227" s="75">
        <v>0.1156113833</v>
      </c>
      <c r="BN227" s="75">
        <v>1733.5368203999999</v>
      </c>
      <c r="BO227" s="75">
        <v>85.910109957000003</v>
      </c>
      <c r="BP227" s="75">
        <v>12.897122589</v>
      </c>
      <c r="BQ227" s="75">
        <v>831.96637403</v>
      </c>
      <c r="BR227" s="75">
        <v>0</v>
      </c>
      <c r="BS227" s="75">
        <v>0</v>
      </c>
      <c r="BT227" s="75">
        <v>10.565398535</v>
      </c>
      <c r="BU227" s="75">
        <v>160.07372942999999</v>
      </c>
      <c r="BV227" s="75">
        <v>5.2071571401999996</v>
      </c>
      <c r="BW227" s="75">
        <v>4.3578105945000001</v>
      </c>
      <c r="BX227" s="75">
        <v>18.362434824000001</v>
      </c>
      <c r="BY227" s="75">
        <v>396.15794400999999</v>
      </c>
      <c r="BZ227" s="75">
        <v>7.0143191755999998</v>
      </c>
      <c r="CA227" s="75">
        <v>54.252164845000003</v>
      </c>
      <c r="CB227" s="75">
        <v>0</v>
      </c>
      <c r="CC227" s="75">
        <v>6.4628391366000004</v>
      </c>
      <c r="CD227" s="75">
        <v>0</v>
      </c>
      <c r="CE227" s="75">
        <v>1.069732039</v>
      </c>
      <c r="CF227" s="75">
        <v>0</v>
      </c>
      <c r="CG227" s="75">
        <v>9.6976938044000001</v>
      </c>
      <c r="CH227" s="75">
        <v>0.44470582320000002</v>
      </c>
      <c r="CI227" s="75">
        <v>6.2167918241000004</v>
      </c>
      <c r="CJ227" s="75">
        <v>121.38902890999999</v>
      </c>
      <c r="CK227" s="75">
        <v>0</v>
      </c>
      <c r="CL227" s="75">
        <v>1.4914637654</v>
      </c>
      <c r="CM227" s="75">
        <v>447.58953078000002</v>
      </c>
      <c r="CN227" s="75">
        <v>64.669269076999996</v>
      </c>
      <c r="CO227" s="75">
        <v>378.93032389000001</v>
      </c>
      <c r="CP227" s="75">
        <v>3.9899378165999999</v>
      </c>
      <c r="CQ227" s="75">
        <v>209.21252971999999</v>
      </c>
      <c r="CR227" s="75">
        <v>149.28992446000001</v>
      </c>
      <c r="CS227" s="75">
        <v>0</v>
      </c>
      <c r="CT227" s="75">
        <v>17.836619913</v>
      </c>
      <c r="CU227" s="75">
        <v>42.085985340000001</v>
      </c>
      <c r="CV227" s="75">
        <v>0</v>
      </c>
      <c r="CW227" s="75">
        <v>3728.5261347999999</v>
      </c>
      <c r="CX227" s="75">
        <v>155.79658076000001</v>
      </c>
      <c r="CY227" s="75">
        <v>677.30541228000004</v>
      </c>
      <c r="CZ227" s="75">
        <v>829.01311384999997</v>
      </c>
      <c r="DA227" s="75">
        <v>744.58710225000004</v>
      </c>
      <c r="DB227" s="75">
        <v>87.977575630999993</v>
      </c>
      <c r="DC227" s="75">
        <v>496.29407352999999</v>
      </c>
      <c r="DD227" s="75">
        <v>350.83996972</v>
      </c>
      <c r="DE227" s="75">
        <v>284.74955406999999</v>
      </c>
      <c r="DF227" s="75">
        <v>40.494894903000002</v>
      </c>
      <c r="DG227" s="75">
        <v>5.2854372081000003</v>
      </c>
      <c r="DH227" s="75">
        <v>56.182420583999999</v>
      </c>
      <c r="DI227" s="75">
        <v>840.73638261999997</v>
      </c>
      <c r="DJ227" s="75">
        <v>56.169158170000003</v>
      </c>
      <c r="DK227" s="75">
        <v>784.56722445000003</v>
      </c>
    </row>
    <row r="228" spans="8:115" x14ac:dyDescent="0.3">
      <c r="H228" s="28" t="s">
        <v>739</v>
      </c>
      <c r="I228" s="37" t="s">
        <v>740</v>
      </c>
      <c r="J228" s="37" t="s">
        <v>436</v>
      </c>
      <c r="K228" s="72">
        <v>119</v>
      </c>
      <c r="L228" s="72">
        <v>271.75019466999998</v>
      </c>
      <c r="M228" s="72" t="s">
        <v>436</v>
      </c>
      <c r="N228" s="72">
        <v>7.8674927988999999</v>
      </c>
      <c r="O228" s="72">
        <v>0</v>
      </c>
      <c r="P228" s="72">
        <v>8.2625020899999999E-2</v>
      </c>
      <c r="Q228" s="72">
        <v>0</v>
      </c>
      <c r="R228" s="72">
        <v>0</v>
      </c>
      <c r="S228" s="72">
        <v>4.1912502082999996</v>
      </c>
      <c r="T228" s="72">
        <v>0</v>
      </c>
      <c r="U228" s="72">
        <v>3.0813847700000001E-2</v>
      </c>
      <c r="V228" s="72">
        <v>0.31579751309999998</v>
      </c>
      <c r="W228" s="72">
        <v>0</v>
      </c>
      <c r="X228" s="72">
        <v>6.1395004000000001E-3</v>
      </c>
      <c r="Y228" s="72">
        <v>1.52186E-5</v>
      </c>
      <c r="Z228" s="72">
        <v>0.41115808030000001</v>
      </c>
      <c r="AA228" s="72">
        <v>2.7011519999999999E-4</v>
      </c>
      <c r="AB228" s="72">
        <v>0.12345860860000001</v>
      </c>
      <c r="AC228" s="72">
        <v>2.7059646857000001</v>
      </c>
      <c r="AD228" s="72">
        <v>0</v>
      </c>
      <c r="AE228" s="72">
        <v>50.206502542000003</v>
      </c>
      <c r="AF228" s="72">
        <v>22.948067861999998</v>
      </c>
      <c r="AG228" s="72">
        <v>14.844470419</v>
      </c>
      <c r="AH228" s="72">
        <v>11.771193175000001</v>
      </c>
      <c r="AI228" s="72">
        <v>0.22700292010000001</v>
      </c>
      <c r="AJ228" s="72">
        <v>0.41118158440000002</v>
      </c>
      <c r="AK228" s="72">
        <v>4.5865817E-3</v>
      </c>
      <c r="AL228" s="72">
        <v>0.66822628610000001</v>
      </c>
      <c r="AM228" s="72">
        <v>0.3923925016</v>
      </c>
      <c r="AN228" s="72">
        <v>0</v>
      </c>
      <c r="AO228" s="72">
        <v>0</v>
      </c>
      <c r="AP228" s="72">
        <v>0</v>
      </c>
      <c r="AQ228" s="72">
        <v>0</v>
      </c>
      <c r="AR228" s="72">
        <v>0</v>
      </c>
      <c r="AS228" s="72">
        <v>0.27583378450000001</v>
      </c>
      <c r="AT228" s="72">
        <v>4.5132650198000004</v>
      </c>
      <c r="AU228" s="72">
        <v>0.98651808220000003</v>
      </c>
      <c r="AV228" s="72">
        <v>0</v>
      </c>
      <c r="AW228" s="72">
        <v>0</v>
      </c>
      <c r="AX228" s="72">
        <v>0</v>
      </c>
      <c r="AY228" s="72">
        <v>1.25946914E-2</v>
      </c>
      <c r="AZ228" s="72">
        <v>0</v>
      </c>
      <c r="BA228" s="72">
        <v>0</v>
      </c>
      <c r="BB228" s="72">
        <v>0</v>
      </c>
      <c r="BC228" s="72">
        <v>0</v>
      </c>
      <c r="BD228" s="72">
        <v>0</v>
      </c>
      <c r="BE228" s="72">
        <v>0</v>
      </c>
      <c r="BF228" s="72">
        <v>0.20486501600000001</v>
      </c>
      <c r="BG228" s="72">
        <v>0</v>
      </c>
      <c r="BH228" s="72">
        <v>0</v>
      </c>
      <c r="BI228" s="72">
        <v>0.26183326670000001</v>
      </c>
      <c r="BJ228" s="72">
        <v>3.4711483799999998E-2</v>
      </c>
      <c r="BK228" s="72">
        <v>2.4643740399999999E-2</v>
      </c>
      <c r="BL228" s="72">
        <v>2.9880987392999998</v>
      </c>
      <c r="BM228" s="72">
        <v>0</v>
      </c>
      <c r="BN228" s="72">
        <v>75.245123200999998</v>
      </c>
      <c r="BO228" s="72">
        <v>2.7906069044000001</v>
      </c>
      <c r="BP228" s="72">
        <v>0.18053839569999999</v>
      </c>
      <c r="BQ228" s="72">
        <v>34.655439936000001</v>
      </c>
      <c r="BR228" s="72">
        <v>0</v>
      </c>
      <c r="BS228" s="72">
        <v>0</v>
      </c>
      <c r="BT228" s="72">
        <v>5.1523960600000002E-2</v>
      </c>
      <c r="BU228" s="72">
        <v>8.5206998574000004</v>
      </c>
      <c r="BV228" s="72">
        <v>0.65150920869999995</v>
      </c>
      <c r="BW228" s="72">
        <v>0.1128996883</v>
      </c>
      <c r="BX228" s="72">
        <v>1.7637725565</v>
      </c>
      <c r="BY228" s="72">
        <v>21.794178104</v>
      </c>
      <c r="BZ228" s="72">
        <v>1.3196984158</v>
      </c>
      <c r="CA228" s="72">
        <v>0.97263861969999998</v>
      </c>
      <c r="CB228" s="72">
        <v>0</v>
      </c>
      <c r="CC228" s="72">
        <v>0</v>
      </c>
      <c r="CD228" s="72">
        <v>0</v>
      </c>
      <c r="CE228" s="72">
        <v>0</v>
      </c>
      <c r="CF228" s="72">
        <v>0</v>
      </c>
      <c r="CG228" s="72">
        <v>1.0776969089999999</v>
      </c>
      <c r="CH228" s="72">
        <v>0</v>
      </c>
      <c r="CI228" s="72">
        <v>0</v>
      </c>
      <c r="CJ228" s="72">
        <v>1.3328781745</v>
      </c>
      <c r="CK228" s="72">
        <v>0</v>
      </c>
      <c r="CL228" s="72">
        <v>2.1042470300000001E-2</v>
      </c>
      <c r="CM228" s="72">
        <v>38.063826437000003</v>
      </c>
      <c r="CN228" s="72">
        <v>0.1889979108</v>
      </c>
      <c r="CO228" s="72">
        <v>37.835652263</v>
      </c>
      <c r="CP228" s="72">
        <v>3.9176263000000003E-2</v>
      </c>
      <c r="CQ228" s="72">
        <v>4.8491042584999997</v>
      </c>
      <c r="CR228" s="72">
        <v>4.2064420610999997</v>
      </c>
      <c r="CS228" s="72">
        <v>0</v>
      </c>
      <c r="CT228" s="72">
        <v>0.36599070909999998</v>
      </c>
      <c r="CU228" s="72">
        <v>0.27667148829999999</v>
      </c>
      <c r="CV228" s="72">
        <v>0</v>
      </c>
      <c r="CW228" s="72">
        <v>90.336654129999999</v>
      </c>
      <c r="CX228" s="72">
        <v>0.93061661389999994</v>
      </c>
      <c r="CY228" s="72">
        <v>9.1739832941999992</v>
      </c>
      <c r="CZ228" s="72">
        <v>23.120462592999999</v>
      </c>
      <c r="DA228" s="72">
        <v>18.362985794</v>
      </c>
      <c r="DB228" s="72">
        <v>6.2974114131999999</v>
      </c>
      <c r="DC228" s="72">
        <v>13.171276972999999</v>
      </c>
      <c r="DD228" s="72">
        <v>7.0386558057000004</v>
      </c>
      <c r="DE228" s="72">
        <v>7.9840017571999997</v>
      </c>
      <c r="DF228" s="72">
        <v>1.9984638412</v>
      </c>
      <c r="DG228" s="72">
        <v>0.2310684764</v>
      </c>
      <c r="DH228" s="72">
        <v>2.0277275683</v>
      </c>
      <c r="DI228" s="72">
        <v>23.829551967</v>
      </c>
      <c r="DJ228" s="72">
        <v>0.53974639570000005</v>
      </c>
      <c r="DK228" s="72">
        <v>23.289805570999999</v>
      </c>
    </row>
    <row r="229" spans="8:115" x14ac:dyDescent="0.3">
      <c r="H229" s="27" t="s">
        <v>165</v>
      </c>
      <c r="I229" s="39" t="s">
        <v>166</v>
      </c>
      <c r="J229" s="39">
        <v>65</v>
      </c>
      <c r="K229" s="75">
        <v>2359</v>
      </c>
      <c r="L229" s="75">
        <v>15256.961988999999</v>
      </c>
      <c r="M229" s="75">
        <v>43.230031949000001</v>
      </c>
      <c r="N229" s="75">
        <v>3298.3852496</v>
      </c>
      <c r="O229" s="75">
        <v>0.56532849819999997</v>
      </c>
      <c r="P229" s="75">
        <v>102.24494104</v>
      </c>
      <c r="Q229" s="75">
        <v>0</v>
      </c>
      <c r="R229" s="75">
        <v>0</v>
      </c>
      <c r="S229" s="75">
        <v>222.46103757</v>
      </c>
      <c r="T229" s="75">
        <v>104.85530511</v>
      </c>
      <c r="U229" s="75">
        <v>11.361394963</v>
      </c>
      <c r="V229" s="75">
        <v>104.39944708</v>
      </c>
      <c r="W229" s="75">
        <v>0</v>
      </c>
      <c r="X229" s="75">
        <v>3.1524978411000002</v>
      </c>
      <c r="Y229" s="75">
        <v>2.9086342535999998</v>
      </c>
      <c r="Z229" s="75">
        <v>139.02627437000001</v>
      </c>
      <c r="AA229" s="75">
        <v>5.8429131438999997</v>
      </c>
      <c r="AB229" s="75">
        <v>2487.8099624000001</v>
      </c>
      <c r="AC229" s="75">
        <v>113.75751334</v>
      </c>
      <c r="AD229" s="75">
        <v>0</v>
      </c>
      <c r="AE229" s="75">
        <v>5507.3842808999998</v>
      </c>
      <c r="AF229" s="75">
        <v>3621.0568011999999</v>
      </c>
      <c r="AG229" s="75">
        <v>781.50882798999999</v>
      </c>
      <c r="AH229" s="75">
        <v>1054.6023557000001</v>
      </c>
      <c r="AI229" s="75">
        <v>16.463525972999999</v>
      </c>
      <c r="AJ229" s="75">
        <v>32.715416044999998</v>
      </c>
      <c r="AK229" s="75">
        <v>1.0373539938</v>
      </c>
      <c r="AL229" s="75">
        <v>91.223483160000001</v>
      </c>
      <c r="AM229" s="75">
        <v>69.329732888999999</v>
      </c>
      <c r="AN229" s="75">
        <v>0</v>
      </c>
      <c r="AO229" s="75">
        <v>0</v>
      </c>
      <c r="AP229" s="75">
        <v>4.1441261247999996</v>
      </c>
      <c r="AQ229" s="75">
        <v>0</v>
      </c>
      <c r="AR229" s="75">
        <v>0</v>
      </c>
      <c r="AS229" s="75">
        <v>17.749624145999999</v>
      </c>
      <c r="AT229" s="75">
        <v>90.111228488999998</v>
      </c>
      <c r="AU229" s="75">
        <v>15.85386701</v>
      </c>
      <c r="AV229" s="75">
        <v>0</v>
      </c>
      <c r="AW229" s="75">
        <v>0</v>
      </c>
      <c r="AX229" s="75">
        <v>0</v>
      </c>
      <c r="AY229" s="75">
        <v>0.74836292869999999</v>
      </c>
      <c r="AZ229" s="75">
        <v>0</v>
      </c>
      <c r="BA229" s="75">
        <v>0</v>
      </c>
      <c r="BB229" s="75">
        <v>0</v>
      </c>
      <c r="BC229" s="75">
        <v>0</v>
      </c>
      <c r="BD229" s="75">
        <v>0.65942886999999994</v>
      </c>
      <c r="BE229" s="75">
        <v>0</v>
      </c>
      <c r="BF229" s="75">
        <v>0</v>
      </c>
      <c r="BG229" s="75">
        <v>0</v>
      </c>
      <c r="BH229" s="75">
        <v>0</v>
      </c>
      <c r="BI229" s="75">
        <v>13.38734721</v>
      </c>
      <c r="BJ229" s="75">
        <v>5.2741770847999998</v>
      </c>
      <c r="BK229" s="75">
        <v>0</v>
      </c>
      <c r="BL229" s="75">
        <v>54.062942288000002</v>
      </c>
      <c r="BM229" s="75">
        <v>0.12510309659999999</v>
      </c>
      <c r="BN229" s="75">
        <v>1996.8337927</v>
      </c>
      <c r="BO229" s="75">
        <v>178.19496383000001</v>
      </c>
      <c r="BP229" s="75">
        <v>8.2188367496999994</v>
      </c>
      <c r="BQ229" s="75">
        <v>652.17538868999998</v>
      </c>
      <c r="BR229" s="75">
        <v>5.0148761407000002</v>
      </c>
      <c r="BS229" s="75">
        <v>0</v>
      </c>
      <c r="BT229" s="75">
        <v>17.785374177000001</v>
      </c>
      <c r="BU229" s="75">
        <v>204.4857974</v>
      </c>
      <c r="BV229" s="75">
        <v>35.551888517999998</v>
      </c>
      <c r="BW229" s="75">
        <v>16.71267963</v>
      </c>
      <c r="BX229" s="75">
        <v>28.370773847999999</v>
      </c>
      <c r="BY229" s="75">
        <v>573.40189437000004</v>
      </c>
      <c r="BZ229" s="75">
        <v>0</v>
      </c>
      <c r="CA229" s="75">
        <v>52.595319060999998</v>
      </c>
      <c r="CB229" s="75">
        <v>0</v>
      </c>
      <c r="CC229" s="75">
        <v>5.3435654119000002</v>
      </c>
      <c r="CD229" s="75">
        <v>0.35019814539999999</v>
      </c>
      <c r="CE229" s="75">
        <v>0.2371586134</v>
      </c>
      <c r="CF229" s="75">
        <v>0</v>
      </c>
      <c r="CG229" s="75">
        <v>36.045394899999998</v>
      </c>
      <c r="CH229" s="75">
        <v>0</v>
      </c>
      <c r="CI229" s="75">
        <v>1.1167493263999999</v>
      </c>
      <c r="CJ229" s="75">
        <v>168.21474626</v>
      </c>
      <c r="CK229" s="75">
        <v>0</v>
      </c>
      <c r="CL229" s="75">
        <v>13.018187643999999</v>
      </c>
      <c r="CM229" s="75">
        <v>198.40932907000001</v>
      </c>
      <c r="CN229" s="75">
        <v>53.063457597999999</v>
      </c>
      <c r="CO229" s="75">
        <v>139.13171503999999</v>
      </c>
      <c r="CP229" s="75">
        <v>6.2141564308000001</v>
      </c>
      <c r="CQ229" s="75">
        <v>220.17368350000001</v>
      </c>
      <c r="CR229" s="75">
        <v>145.48520833000001</v>
      </c>
      <c r="CS229" s="75">
        <v>7.0930959999999997E-4</v>
      </c>
      <c r="CT229" s="75">
        <v>12.840619062</v>
      </c>
      <c r="CU229" s="75">
        <v>61.776813435000001</v>
      </c>
      <c r="CV229" s="75">
        <v>7.0333368800000004E-2</v>
      </c>
      <c r="CW229" s="75">
        <v>3854.4409415999999</v>
      </c>
      <c r="CX229" s="75">
        <v>160.28994724</v>
      </c>
      <c r="CY229" s="75">
        <v>855.80622146999997</v>
      </c>
      <c r="CZ229" s="75">
        <v>854.02779874999999</v>
      </c>
      <c r="DA229" s="75">
        <v>599.62827206999998</v>
      </c>
      <c r="DB229" s="75">
        <v>98.394197598999995</v>
      </c>
      <c r="DC229" s="75">
        <v>531.81811064999999</v>
      </c>
      <c r="DD229" s="75">
        <v>373.40724131000002</v>
      </c>
      <c r="DE229" s="75">
        <v>248.75667874000001</v>
      </c>
      <c r="DF229" s="75">
        <v>41.977683646999999</v>
      </c>
      <c r="DG229" s="75">
        <v>17.19479084</v>
      </c>
      <c r="DH229" s="75">
        <v>73.139999265</v>
      </c>
      <c r="DI229" s="75">
        <v>681.24276969000005</v>
      </c>
      <c r="DJ229" s="75">
        <v>42.408610973000002</v>
      </c>
      <c r="DK229" s="75">
        <v>638.83415872</v>
      </c>
    </row>
    <row r="230" spans="8:115" x14ac:dyDescent="0.3">
      <c r="H230" s="28" t="s">
        <v>741</v>
      </c>
      <c r="I230" s="37" t="s">
        <v>742</v>
      </c>
      <c r="J230" s="37">
        <v>124</v>
      </c>
      <c r="K230" s="72">
        <v>9835</v>
      </c>
      <c r="L230" s="72">
        <v>21665.087012</v>
      </c>
      <c r="M230" s="72">
        <v>69.091205212000006</v>
      </c>
      <c r="N230" s="72">
        <v>3744.8670765000002</v>
      </c>
      <c r="O230" s="72">
        <v>53.293360735999997</v>
      </c>
      <c r="P230" s="72">
        <v>286.08961835000002</v>
      </c>
      <c r="Q230" s="72">
        <v>0</v>
      </c>
      <c r="R230" s="72">
        <v>0</v>
      </c>
      <c r="S230" s="72">
        <v>420.24758226</v>
      </c>
      <c r="T230" s="72">
        <v>18.613826443000001</v>
      </c>
      <c r="U230" s="72">
        <v>37.466650661999999</v>
      </c>
      <c r="V230" s="72">
        <v>159.35750611</v>
      </c>
      <c r="W230" s="72">
        <v>0</v>
      </c>
      <c r="X230" s="72">
        <v>20.930606359999999</v>
      </c>
      <c r="Y230" s="72">
        <v>0.47988585639999998</v>
      </c>
      <c r="Z230" s="72">
        <v>254.51422227</v>
      </c>
      <c r="AA230" s="72">
        <v>20.353565294999999</v>
      </c>
      <c r="AB230" s="72">
        <v>2292.9876285999999</v>
      </c>
      <c r="AC230" s="72">
        <v>180.53262358000001</v>
      </c>
      <c r="AD230" s="72">
        <v>0</v>
      </c>
      <c r="AE230" s="72">
        <v>8923.5917325999999</v>
      </c>
      <c r="AF230" s="72">
        <v>5770.6655966999997</v>
      </c>
      <c r="AG230" s="72">
        <v>1326.20517</v>
      </c>
      <c r="AH230" s="72">
        <v>1749.5960628</v>
      </c>
      <c r="AI230" s="72">
        <v>35.444427846000004</v>
      </c>
      <c r="AJ230" s="72">
        <v>40.632954640999998</v>
      </c>
      <c r="AK230" s="72">
        <v>1.0475205909</v>
      </c>
      <c r="AL230" s="72">
        <v>123.59857554</v>
      </c>
      <c r="AM230" s="72">
        <v>63.843999986999997</v>
      </c>
      <c r="AN230" s="72">
        <v>0</v>
      </c>
      <c r="AO230" s="72">
        <v>0</v>
      </c>
      <c r="AP230" s="72">
        <v>59.754575557000003</v>
      </c>
      <c r="AQ230" s="72">
        <v>0</v>
      </c>
      <c r="AR230" s="72">
        <v>0</v>
      </c>
      <c r="AS230" s="72">
        <v>0</v>
      </c>
      <c r="AT230" s="72">
        <v>112.41319018</v>
      </c>
      <c r="AU230" s="72">
        <v>17.640283196999999</v>
      </c>
      <c r="AV230" s="72">
        <v>0</v>
      </c>
      <c r="AW230" s="72">
        <v>0</v>
      </c>
      <c r="AX230" s="72">
        <v>0.62166093919999998</v>
      </c>
      <c r="AY230" s="72">
        <v>1.9325590300000001E-2</v>
      </c>
      <c r="AZ230" s="72">
        <v>0</v>
      </c>
      <c r="BA230" s="72">
        <v>0</v>
      </c>
      <c r="BB230" s="72">
        <v>0</v>
      </c>
      <c r="BC230" s="72">
        <v>0</v>
      </c>
      <c r="BD230" s="72">
        <v>0</v>
      </c>
      <c r="BE230" s="72">
        <v>0</v>
      </c>
      <c r="BF230" s="72">
        <v>0</v>
      </c>
      <c r="BG230" s="72">
        <v>0</v>
      </c>
      <c r="BH230" s="72">
        <v>0</v>
      </c>
      <c r="BI230" s="72">
        <v>20.074167679999999</v>
      </c>
      <c r="BJ230" s="72">
        <v>6.1439250089000002</v>
      </c>
      <c r="BK230" s="72">
        <v>0</v>
      </c>
      <c r="BL230" s="72">
        <v>67.913827769999997</v>
      </c>
      <c r="BM230" s="72">
        <v>0</v>
      </c>
      <c r="BN230" s="72">
        <v>2898.5140170999998</v>
      </c>
      <c r="BO230" s="72">
        <v>216.11046647000001</v>
      </c>
      <c r="BP230" s="72">
        <v>4.0918588565</v>
      </c>
      <c r="BQ230" s="72">
        <v>733.82195753999997</v>
      </c>
      <c r="BR230" s="72">
        <v>2.9960167747000002</v>
      </c>
      <c r="BS230" s="72">
        <v>0</v>
      </c>
      <c r="BT230" s="72">
        <v>11.024289197</v>
      </c>
      <c r="BU230" s="72">
        <v>278.48467485999998</v>
      </c>
      <c r="BV230" s="72">
        <v>45.270044632000001</v>
      </c>
      <c r="BW230" s="72">
        <v>0.49811988569999999</v>
      </c>
      <c r="BX230" s="72">
        <v>25.798174755000002</v>
      </c>
      <c r="BY230" s="72">
        <v>1157.6495361</v>
      </c>
      <c r="BZ230" s="72">
        <v>4.1521726404999999</v>
      </c>
      <c r="CA230" s="72">
        <v>89.402463570999998</v>
      </c>
      <c r="CB230" s="72">
        <v>0</v>
      </c>
      <c r="CC230" s="72">
        <v>4.1547537043</v>
      </c>
      <c r="CD230" s="72">
        <v>1.0920916680999999</v>
      </c>
      <c r="CE230" s="72">
        <v>34.574424645999997</v>
      </c>
      <c r="CF230" s="72">
        <v>0</v>
      </c>
      <c r="CG230" s="72">
        <v>43.065225413999997</v>
      </c>
      <c r="CH230" s="72">
        <v>0</v>
      </c>
      <c r="CI230" s="72">
        <v>0</v>
      </c>
      <c r="CJ230" s="72">
        <v>236.18632633999999</v>
      </c>
      <c r="CK230" s="72">
        <v>0</v>
      </c>
      <c r="CL230" s="72">
        <v>10.141420117999999</v>
      </c>
      <c r="CM230" s="72">
        <v>205.06619488999999</v>
      </c>
      <c r="CN230" s="72">
        <v>82.80678992</v>
      </c>
      <c r="CO230" s="72">
        <v>120.49805004</v>
      </c>
      <c r="CP230" s="72">
        <v>1.7613549329</v>
      </c>
      <c r="CQ230" s="72">
        <v>355.65058176000002</v>
      </c>
      <c r="CR230" s="72">
        <v>227.34052690999999</v>
      </c>
      <c r="CS230" s="72">
        <v>0</v>
      </c>
      <c r="CT230" s="72">
        <v>11.32570245</v>
      </c>
      <c r="CU230" s="72">
        <v>116.98435241</v>
      </c>
      <c r="CV230" s="72">
        <v>0</v>
      </c>
      <c r="CW230" s="72">
        <v>5301.3856435999996</v>
      </c>
      <c r="CX230" s="72">
        <v>225.71275573</v>
      </c>
      <c r="CY230" s="72">
        <v>1368.7561399000001</v>
      </c>
      <c r="CZ230" s="72">
        <v>1122.4344076</v>
      </c>
      <c r="DA230" s="72">
        <v>777.47005592000005</v>
      </c>
      <c r="DB230" s="72">
        <v>105.97903202000001</v>
      </c>
      <c r="DC230" s="72">
        <v>704.72986266999999</v>
      </c>
      <c r="DD230" s="72">
        <v>468.74666916000001</v>
      </c>
      <c r="DE230" s="72">
        <v>335.77085101</v>
      </c>
      <c r="DF230" s="72">
        <v>45.620371589999998</v>
      </c>
      <c r="DG230" s="72">
        <v>20.098405235000001</v>
      </c>
      <c r="DH230" s="72">
        <v>126.0670928</v>
      </c>
      <c r="DI230" s="72">
        <v>977.29901080000002</v>
      </c>
      <c r="DJ230" s="72">
        <v>49.916210102999997</v>
      </c>
      <c r="DK230" s="72">
        <v>927.38280069999996</v>
      </c>
    </row>
    <row r="231" spans="8:115" x14ac:dyDescent="0.3">
      <c r="H231" s="27" t="s">
        <v>743</v>
      </c>
      <c r="I231" s="39" t="s">
        <v>744</v>
      </c>
      <c r="J231" s="39" t="s">
        <v>436</v>
      </c>
      <c r="K231" s="75">
        <v>125</v>
      </c>
      <c r="L231" s="75">
        <v>262.52043413000001</v>
      </c>
      <c r="M231" s="75" t="s">
        <v>436</v>
      </c>
      <c r="N231" s="75">
        <v>55.211787735000001</v>
      </c>
      <c r="O231" s="75">
        <v>1.4400939E-3</v>
      </c>
      <c r="P231" s="75">
        <v>2.4614533599999999E-2</v>
      </c>
      <c r="Q231" s="75">
        <v>0</v>
      </c>
      <c r="R231" s="75">
        <v>0</v>
      </c>
      <c r="S231" s="75">
        <v>3.1761038418999998</v>
      </c>
      <c r="T231" s="75">
        <v>0</v>
      </c>
      <c r="U231" s="75">
        <v>3.0001999999999998E-5</v>
      </c>
      <c r="V231" s="75">
        <v>0.76297291270000001</v>
      </c>
      <c r="W231" s="75">
        <v>0</v>
      </c>
      <c r="X231" s="75">
        <v>1.8896168000000001E-3</v>
      </c>
      <c r="Y231" s="75">
        <v>1.041547E-4</v>
      </c>
      <c r="Z231" s="75">
        <v>1.205313E-4</v>
      </c>
      <c r="AA231" s="75">
        <v>0</v>
      </c>
      <c r="AB231" s="75">
        <v>49.344433715000001</v>
      </c>
      <c r="AC231" s="75">
        <v>1.9000783338</v>
      </c>
      <c r="AD231" s="75">
        <v>0</v>
      </c>
      <c r="AE231" s="75">
        <v>52.472755900999999</v>
      </c>
      <c r="AF231" s="75">
        <v>16.582540748</v>
      </c>
      <c r="AG231" s="75">
        <v>14.655620003999999</v>
      </c>
      <c r="AH231" s="75">
        <v>20.838431766999999</v>
      </c>
      <c r="AI231" s="75">
        <v>4.8914977700000001E-2</v>
      </c>
      <c r="AJ231" s="75">
        <v>0.29147556340000003</v>
      </c>
      <c r="AK231" s="75">
        <v>5.5772840999999997E-2</v>
      </c>
      <c r="AL231" s="75">
        <v>0.94502918660000002</v>
      </c>
      <c r="AM231" s="75">
        <v>0.34110933519999997</v>
      </c>
      <c r="AN231" s="75">
        <v>0</v>
      </c>
      <c r="AO231" s="75">
        <v>0</v>
      </c>
      <c r="AP231" s="75">
        <v>0</v>
      </c>
      <c r="AQ231" s="75">
        <v>0</v>
      </c>
      <c r="AR231" s="75">
        <v>0</v>
      </c>
      <c r="AS231" s="75">
        <v>0.60391985140000004</v>
      </c>
      <c r="AT231" s="75">
        <v>3.7846384291000001</v>
      </c>
      <c r="AU231" s="75">
        <v>1.3045030384</v>
      </c>
      <c r="AV231" s="75">
        <v>0</v>
      </c>
      <c r="AW231" s="75">
        <v>0</v>
      </c>
      <c r="AX231" s="75">
        <v>0</v>
      </c>
      <c r="AY231" s="75">
        <v>0</v>
      </c>
      <c r="AZ231" s="75">
        <v>0</v>
      </c>
      <c r="BA231" s="75">
        <v>0</v>
      </c>
      <c r="BB231" s="75">
        <v>0</v>
      </c>
      <c r="BC231" s="75">
        <v>0</v>
      </c>
      <c r="BD231" s="75">
        <v>0</v>
      </c>
      <c r="BE231" s="75">
        <v>0</v>
      </c>
      <c r="BF231" s="75">
        <v>0</v>
      </c>
      <c r="BG231" s="75">
        <v>0</v>
      </c>
      <c r="BH231" s="75">
        <v>0</v>
      </c>
      <c r="BI231" s="75">
        <v>0.20409130880000001</v>
      </c>
      <c r="BJ231" s="75">
        <v>0.1195363433</v>
      </c>
      <c r="BK231" s="75">
        <v>0</v>
      </c>
      <c r="BL231" s="75">
        <v>2.1565077386999998</v>
      </c>
      <c r="BM231" s="75">
        <v>0</v>
      </c>
      <c r="BN231" s="75">
        <v>54.516803744000001</v>
      </c>
      <c r="BO231" s="75">
        <v>14.804172206000001</v>
      </c>
      <c r="BP231" s="75">
        <v>0.56147900179999999</v>
      </c>
      <c r="BQ231" s="75">
        <v>9.8333497281</v>
      </c>
      <c r="BR231" s="75">
        <v>0</v>
      </c>
      <c r="BS231" s="75">
        <v>0</v>
      </c>
      <c r="BT231" s="75">
        <v>0</v>
      </c>
      <c r="BU231" s="75">
        <v>11.491893450999999</v>
      </c>
      <c r="BV231" s="75">
        <v>0.22165566680000001</v>
      </c>
      <c r="BW231" s="75">
        <v>0</v>
      </c>
      <c r="BX231" s="75">
        <v>0</v>
      </c>
      <c r="BY231" s="75">
        <v>16.683060432000001</v>
      </c>
      <c r="BZ231" s="75">
        <v>0</v>
      </c>
      <c r="CA231" s="75">
        <v>0</v>
      </c>
      <c r="CB231" s="75">
        <v>0</v>
      </c>
      <c r="CC231" s="75">
        <v>0</v>
      </c>
      <c r="CD231" s="75">
        <v>0.3585585147</v>
      </c>
      <c r="CE231" s="75">
        <v>0</v>
      </c>
      <c r="CF231" s="75">
        <v>0</v>
      </c>
      <c r="CG231" s="75">
        <v>0.14261738460000001</v>
      </c>
      <c r="CH231" s="75">
        <v>0</v>
      </c>
      <c r="CI231" s="75">
        <v>0</v>
      </c>
      <c r="CJ231" s="75">
        <v>0.42001735979999999</v>
      </c>
      <c r="CK231" s="75">
        <v>0</v>
      </c>
      <c r="CL231" s="75">
        <v>0</v>
      </c>
      <c r="CM231" s="75">
        <v>13.042000007</v>
      </c>
      <c r="CN231" s="75">
        <v>0.64764537489999996</v>
      </c>
      <c r="CO231" s="75">
        <v>12.274296604</v>
      </c>
      <c r="CP231" s="75">
        <v>0.12005802760000001</v>
      </c>
      <c r="CQ231" s="75">
        <v>3.0505706261999999</v>
      </c>
      <c r="CR231" s="75">
        <v>1.9420038025999999</v>
      </c>
      <c r="CS231" s="75">
        <v>0</v>
      </c>
      <c r="CT231" s="75">
        <v>0.1159676628</v>
      </c>
      <c r="CU231" s="75">
        <v>0.99259916079999999</v>
      </c>
      <c r="CV231" s="75">
        <v>0</v>
      </c>
      <c r="CW231" s="75">
        <v>79.496848501000002</v>
      </c>
      <c r="CX231" s="75">
        <v>1.0022619548</v>
      </c>
      <c r="CY231" s="75">
        <v>9.5935324585000004</v>
      </c>
      <c r="CZ231" s="75">
        <v>16.018205928</v>
      </c>
      <c r="DA231" s="75">
        <v>9.9510439313999992</v>
      </c>
      <c r="DB231" s="75">
        <v>15.633530224999999</v>
      </c>
      <c r="DC231" s="75">
        <v>10.275652649</v>
      </c>
      <c r="DD231" s="75">
        <v>6.7545061567999998</v>
      </c>
      <c r="DE231" s="75">
        <v>5.2041959145999996</v>
      </c>
      <c r="DF231" s="75">
        <v>2.8799216350000001</v>
      </c>
      <c r="DG231" s="75">
        <v>0.2159078126</v>
      </c>
      <c r="DH231" s="75">
        <v>1.9680898359000001</v>
      </c>
      <c r="DI231" s="75">
        <v>15.514430164</v>
      </c>
      <c r="DJ231" s="75">
        <v>0.80355515330000005</v>
      </c>
      <c r="DK231" s="75">
        <v>14.710875010000001</v>
      </c>
    </row>
    <row r="232" spans="8:115" x14ac:dyDescent="0.3">
      <c r="H232" s="28" t="s">
        <v>745</v>
      </c>
      <c r="I232" s="37" t="s">
        <v>746</v>
      </c>
      <c r="J232" s="37">
        <v>35</v>
      </c>
      <c r="K232" s="72">
        <v>1030</v>
      </c>
      <c r="L232" s="72">
        <v>10370.129064000001</v>
      </c>
      <c r="M232" s="72">
        <v>33.060941692</v>
      </c>
      <c r="N232" s="72">
        <v>1539.5997749000001</v>
      </c>
      <c r="O232" s="72">
        <v>65.096474938</v>
      </c>
      <c r="P232" s="72">
        <v>321.68403714999999</v>
      </c>
      <c r="Q232" s="72">
        <v>0</v>
      </c>
      <c r="R232" s="72">
        <v>4.5844357600000003E-2</v>
      </c>
      <c r="S232" s="72">
        <v>169.42194215000001</v>
      </c>
      <c r="T232" s="72">
        <v>4.9876077710000004</v>
      </c>
      <c r="U232" s="72">
        <v>0.61883811489999996</v>
      </c>
      <c r="V232" s="72">
        <v>126.80111543</v>
      </c>
      <c r="W232" s="72">
        <v>0</v>
      </c>
      <c r="X232" s="72">
        <v>29.537396849</v>
      </c>
      <c r="Y232" s="72">
        <v>2.03466528E-2</v>
      </c>
      <c r="Z232" s="72">
        <v>332.28932442000001</v>
      </c>
      <c r="AA232" s="72">
        <v>14.526699144</v>
      </c>
      <c r="AB232" s="72">
        <v>432.35268475999999</v>
      </c>
      <c r="AC232" s="72">
        <v>42.217463170000002</v>
      </c>
      <c r="AD232" s="72">
        <v>0</v>
      </c>
      <c r="AE232" s="72">
        <v>4629.4425998999995</v>
      </c>
      <c r="AF232" s="72">
        <v>2881.9568491999999</v>
      </c>
      <c r="AG232" s="72">
        <v>691.46584831999996</v>
      </c>
      <c r="AH232" s="72">
        <v>1019.1807138</v>
      </c>
      <c r="AI232" s="72">
        <v>8.2360318964000001</v>
      </c>
      <c r="AJ232" s="72">
        <v>27.396474115</v>
      </c>
      <c r="AK232" s="72">
        <v>1.2066826395000001</v>
      </c>
      <c r="AL232" s="72">
        <v>72.564246041000004</v>
      </c>
      <c r="AM232" s="72">
        <v>48.311302310000002</v>
      </c>
      <c r="AN232" s="72">
        <v>0</v>
      </c>
      <c r="AO232" s="72">
        <v>0</v>
      </c>
      <c r="AP232" s="72">
        <v>2.5440292455</v>
      </c>
      <c r="AQ232" s="72">
        <v>0</v>
      </c>
      <c r="AR232" s="72">
        <v>0</v>
      </c>
      <c r="AS232" s="72">
        <v>21.708914485000001</v>
      </c>
      <c r="AT232" s="72">
        <v>49.254333189999997</v>
      </c>
      <c r="AU232" s="72">
        <v>5.9135341486000002</v>
      </c>
      <c r="AV232" s="72">
        <v>0</v>
      </c>
      <c r="AW232" s="72">
        <v>0</v>
      </c>
      <c r="AX232" s="72">
        <v>0</v>
      </c>
      <c r="AY232" s="72">
        <v>3.568913818</v>
      </c>
      <c r="AZ232" s="72">
        <v>0</v>
      </c>
      <c r="BA232" s="72">
        <v>0</v>
      </c>
      <c r="BB232" s="72">
        <v>0</v>
      </c>
      <c r="BC232" s="72">
        <v>0</v>
      </c>
      <c r="BD232" s="72">
        <v>0</v>
      </c>
      <c r="BE232" s="72">
        <v>0</v>
      </c>
      <c r="BF232" s="72">
        <v>2.2012555954000002</v>
      </c>
      <c r="BG232" s="72">
        <v>0</v>
      </c>
      <c r="BH232" s="72">
        <v>0</v>
      </c>
      <c r="BI232" s="72">
        <v>2.5879373559999999</v>
      </c>
      <c r="BJ232" s="72">
        <v>7.3257343399999994E-2</v>
      </c>
      <c r="BK232" s="72">
        <v>0</v>
      </c>
      <c r="BL232" s="72">
        <v>34.909434928000003</v>
      </c>
      <c r="BM232" s="72">
        <v>0</v>
      </c>
      <c r="BN232" s="72">
        <v>651.42361861999996</v>
      </c>
      <c r="BO232" s="72">
        <v>65.199978760999997</v>
      </c>
      <c r="BP232" s="72">
        <v>17.090042219000001</v>
      </c>
      <c r="BQ232" s="72">
        <v>322.14448856000001</v>
      </c>
      <c r="BR232" s="72">
        <v>0</v>
      </c>
      <c r="BS232" s="72">
        <v>0</v>
      </c>
      <c r="BT232" s="72">
        <v>23.691037575999999</v>
      </c>
      <c r="BU232" s="72">
        <v>90.181560341999997</v>
      </c>
      <c r="BV232" s="72">
        <v>2.7007659892000002</v>
      </c>
      <c r="BW232" s="72">
        <v>6.6498188860000003</v>
      </c>
      <c r="BX232" s="72">
        <v>16.345556068</v>
      </c>
      <c r="BY232" s="72">
        <v>51.863245927000001</v>
      </c>
      <c r="BZ232" s="72">
        <v>0</v>
      </c>
      <c r="CA232" s="72">
        <v>27.878164479999999</v>
      </c>
      <c r="CB232" s="72">
        <v>0</v>
      </c>
      <c r="CC232" s="72">
        <v>1.1986602598</v>
      </c>
      <c r="CD232" s="72">
        <v>0.52184876030000005</v>
      </c>
      <c r="CE232" s="72">
        <v>0</v>
      </c>
      <c r="CF232" s="72">
        <v>0</v>
      </c>
      <c r="CG232" s="72">
        <v>1.196263219</v>
      </c>
      <c r="CH232" s="72">
        <v>0</v>
      </c>
      <c r="CI232" s="72">
        <v>0</v>
      </c>
      <c r="CJ232" s="72">
        <v>24.560420894</v>
      </c>
      <c r="CK232" s="72">
        <v>0</v>
      </c>
      <c r="CL232" s="72">
        <v>0.201766687</v>
      </c>
      <c r="CM232" s="72">
        <v>109.65397057</v>
      </c>
      <c r="CN232" s="72">
        <v>74.555094705000002</v>
      </c>
      <c r="CO232" s="72">
        <v>32.762611303</v>
      </c>
      <c r="CP232" s="72">
        <v>2.3362645652</v>
      </c>
      <c r="CQ232" s="72">
        <v>257.83580539000002</v>
      </c>
      <c r="CR232" s="72">
        <v>190.28987678999999</v>
      </c>
      <c r="CS232" s="72">
        <v>0</v>
      </c>
      <c r="CT232" s="72">
        <v>14.389340170000001</v>
      </c>
      <c r="CU232" s="72">
        <v>53.156588433000003</v>
      </c>
      <c r="CV232" s="72">
        <v>0</v>
      </c>
      <c r="CW232" s="72">
        <v>3060.3547156999998</v>
      </c>
      <c r="CX232" s="72">
        <v>142.07567936000001</v>
      </c>
      <c r="CY232" s="72">
        <v>576.55465499000002</v>
      </c>
      <c r="CZ232" s="72">
        <v>670.99602989000005</v>
      </c>
      <c r="DA232" s="72">
        <v>569.30491884000003</v>
      </c>
      <c r="DB232" s="72">
        <v>69.497246446999995</v>
      </c>
      <c r="DC232" s="72">
        <v>367.86266046999998</v>
      </c>
      <c r="DD232" s="72">
        <v>333.77954115</v>
      </c>
      <c r="DE232" s="72">
        <v>249.07523295999999</v>
      </c>
      <c r="DF232" s="72">
        <v>41.304224322000003</v>
      </c>
      <c r="DG232" s="72">
        <v>10.441214212</v>
      </c>
      <c r="DH232" s="72">
        <v>29.463313094</v>
      </c>
      <c r="DI232" s="72">
        <v>525.85673472999997</v>
      </c>
      <c r="DJ232" s="72">
        <v>34.076656294999999</v>
      </c>
      <c r="DK232" s="72">
        <v>491.78007844000001</v>
      </c>
    </row>
    <row r="233" spans="8:115" x14ac:dyDescent="0.3">
      <c r="H233" s="27" t="s">
        <v>747</v>
      </c>
      <c r="I233" s="39" t="s">
        <v>748</v>
      </c>
      <c r="J233" s="39">
        <v>39</v>
      </c>
      <c r="K233" s="75">
        <v>1838</v>
      </c>
      <c r="L233" s="75">
        <v>13212.513161000001</v>
      </c>
      <c r="M233" s="75">
        <v>45.852830187999999</v>
      </c>
      <c r="N233" s="75">
        <v>1765.5069404999999</v>
      </c>
      <c r="O233" s="75">
        <v>103.28371871</v>
      </c>
      <c r="P233" s="75">
        <v>211.28506350999999</v>
      </c>
      <c r="Q233" s="75">
        <v>0</v>
      </c>
      <c r="R233" s="75">
        <v>1.57688585E-2</v>
      </c>
      <c r="S233" s="75">
        <v>304.83198298999997</v>
      </c>
      <c r="T233" s="75">
        <v>10.126657442000001</v>
      </c>
      <c r="U233" s="75">
        <v>19.626776141000001</v>
      </c>
      <c r="V233" s="75">
        <v>248.09730214000001</v>
      </c>
      <c r="W233" s="75">
        <v>0</v>
      </c>
      <c r="X233" s="75">
        <v>2.376315419</v>
      </c>
      <c r="Y233" s="75">
        <v>6.8132592000000004E-3</v>
      </c>
      <c r="Z233" s="75">
        <v>174.02176979000001</v>
      </c>
      <c r="AA233" s="75">
        <v>6.6780272282000004</v>
      </c>
      <c r="AB233" s="75">
        <v>649.27069510000001</v>
      </c>
      <c r="AC233" s="75">
        <v>35.886049964000001</v>
      </c>
      <c r="AD233" s="75">
        <v>0</v>
      </c>
      <c r="AE233" s="75">
        <v>6070.0080631999999</v>
      </c>
      <c r="AF233" s="75">
        <v>3581.8621407000001</v>
      </c>
      <c r="AG233" s="75">
        <v>1093.7082725</v>
      </c>
      <c r="AH233" s="75">
        <v>1318.5075726</v>
      </c>
      <c r="AI233" s="75">
        <v>21.183998431999999</v>
      </c>
      <c r="AJ233" s="75">
        <v>54.275310654000002</v>
      </c>
      <c r="AK233" s="75">
        <v>0.4707683647</v>
      </c>
      <c r="AL233" s="75">
        <v>39.218813642999997</v>
      </c>
      <c r="AM233" s="75">
        <v>35.424079012999997</v>
      </c>
      <c r="AN233" s="75">
        <v>0</v>
      </c>
      <c r="AO233" s="75">
        <v>0</v>
      </c>
      <c r="AP233" s="75">
        <v>3.7947346300999998</v>
      </c>
      <c r="AQ233" s="75">
        <v>0</v>
      </c>
      <c r="AR233" s="75">
        <v>0</v>
      </c>
      <c r="AS233" s="75">
        <v>0</v>
      </c>
      <c r="AT233" s="75">
        <v>26.302874615</v>
      </c>
      <c r="AU233" s="75">
        <v>0.45718400240000001</v>
      </c>
      <c r="AV233" s="75">
        <v>0</v>
      </c>
      <c r="AW233" s="75">
        <v>0</v>
      </c>
      <c r="AX233" s="75">
        <v>0</v>
      </c>
      <c r="AY233" s="75">
        <v>0</v>
      </c>
      <c r="AZ233" s="75">
        <v>0</v>
      </c>
      <c r="BA233" s="75">
        <v>0</v>
      </c>
      <c r="BB233" s="75">
        <v>0</v>
      </c>
      <c r="BC233" s="75">
        <v>0</v>
      </c>
      <c r="BD233" s="75">
        <v>0</v>
      </c>
      <c r="BE233" s="75">
        <v>0</v>
      </c>
      <c r="BF233" s="75">
        <v>0</v>
      </c>
      <c r="BG233" s="75">
        <v>0</v>
      </c>
      <c r="BH233" s="75">
        <v>0</v>
      </c>
      <c r="BI233" s="75">
        <v>1.6409805153000001</v>
      </c>
      <c r="BJ233" s="75">
        <v>0</v>
      </c>
      <c r="BK233" s="75">
        <v>0</v>
      </c>
      <c r="BL233" s="75">
        <v>24.204710097</v>
      </c>
      <c r="BM233" s="75">
        <v>0</v>
      </c>
      <c r="BN233" s="75">
        <v>796.46877214999995</v>
      </c>
      <c r="BO233" s="75">
        <v>118.44462941</v>
      </c>
      <c r="BP233" s="75">
        <v>7.0934453588000004</v>
      </c>
      <c r="BQ233" s="75">
        <v>427.66092851000002</v>
      </c>
      <c r="BR233" s="75">
        <v>0</v>
      </c>
      <c r="BS233" s="75">
        <v>0</v>
      </c>
      <c r="BT233" s="75">
        <v>36.118093721999998</v>
      </c>
      <c r="BU233" s="75">
        <v>27.020302222000002</v>
      </c>
      <c r="BV233" s="75">
        <v>9.2191802556999995</v>
      </c>
      <c r="BW233" s="75">
        <v>0</v>
      </c>
      <c r="BX233" s="75">
        <v>20.954387724</v>
      </c>
      <c r="BY233" s="75">
        <v>107.58285394000001</v>
      </c>
      <c r="BZ233" s="75">
        <v>0</v>
      </c>
      <c r="CA233" s="75">
        <v>24.788827263000002</v>
      </c>
      <c r="CB233" s="75">
        <v>0</v>
      </c>
      <c r="CC233" s="75">
        <v>0</v>
      </c>
      <c r="CD233" s="75">
        <v>1.69970859E-2</v>
      </c>
      <c r="CE233" s="75">
        <v>0</v>
      </c>
      <c r="CF233" s="75">
        <v>0</v>
      </c>
      <c r="CG233" s="75">
        <v>0</v>
      </c>
      <c r="CH233" s="75">
        <v>0</v>
      </c>
      <c r="CI233" s="75">
        <v>0</v>
      </c>
      <c r="CJ233" s="75">
        <v>17.569126663999999</v>
      </c>
      <c r="CK233" s="75">
        <v>0</v>
      </c>
      <c r="CL233" s="75">
        <v>0</v>
      </c>
      <c r="CM233" s="75">
        <v>72.760398007999996</v>
      </c>
      <c r="CN233" s="75">
        <v>50.373334286000002</v>
      </c>
      <c r="CO233" s="75">
        <v>22.387063722000001</v>
      </c>
      <c r="CP233" s="75">
        <v>0</v>
      </c>
      <c r="CQ233" s="75">
        <v>354.62496801999998</v>
      </c>
      <c r="CR233" s="75">
        <v>207.16401589</v>
      </c>
      <c r="CS233" s="75">
        <v>0</v>
      </c>
      <c r="CT233" s="75">
        <v>50.286743395000002</v>
      </c>
      <c r="CU233" s="75">
        <v>97.174208738999994</v>
      </c>
      <c r="CV233" s="75">
        <v>0</v>
      </c>
      <c r="CW233" s="75">
        <v>4087.6223307</v>
      </c>
      <c r="CX233" s="75">
        <v>166.93178123000001</v>
      </c>
      <c r="CY233" s="75">
        <v>936.88414241999999</v>
      </c>
      <c r="CZ233" s="75">
        <v>763.99050833000001</v>
      </c>
      <c r="DA233" s="75">
        <v>698.26483860999997</v>
      </c>
      <c r="DB233" s="75">
        <v>93.160831776999999</v>
      </c>
      <c r="DC233" s="75">
        <v>655.06162223000001</v>
      </c>
      <c r="DD233" s="75">
        <v>437.04370231000001</v>
      </c>
      <c r="DE233" s="75">
        <v>255.50974787000001</v>
      </c>
      <c r="DF233" s="75">
        <v>48.462625866000003</v>
      </c>
      <c r="DG233" s="75">
        <v>2.9151485356000002</v>
      </c>
      <c r="DH233" s="75">
        <v>29.397381546999998</v>
      </c>
      <c r="DI233" s="75">
        <v>626.24277114999995</v>
      </c>
      <c r="DJ233" s="75">
        <v>20.525226796999998</v>
      </c>
      <c r="DK233" s="75">
        <v>605.71754435000003</v>
      </c>
    </row>
    <row r="234" spans="8:115" x14ac:dyDescent="0.3">
      <c r="H234" s="28" t="s">
        <v>749</v>
      </c>
      <c r="I234" s="37" t="s">
        <v>750</v>
      </c>
      <c r="J234" s="37" t="s">
        <v>436</v>
      </c>
      <c r="K234" s="72">
        <v>11398</v>
      </c>
      <c r="L234" s="72">
        <v>467.43237162999998</v>
      </c>
      <c r="M234" s="72" t="s">
        <v>436</v>
      </c>
      <c r="N234" s="72">
        <v>225.19106925</v>
      </c>
      <c r="O234" s="72">
        <v>4.7243016800000003E-2</v>
      </c>
      <c r="P234" s="72">
        <v>6.6980856300000002E-2</v>
      </c>
      <c r="Q234" s="72">
        <v>0</v>
      </c>
      <c r="R234" s="72">
        <v>0</v>
      </c>
      <c r="S234" s="72">
        <v>1.7794626672</v>
      </c>
      <c r="T234" s="72">
        <v>0</v>
      </c>
      <c r="U234" s="72">
        <v>2.1309158E-3</v>
      </c>
      <c r="V234" s="72">
        <v>0.1212962727</v>
      </c>
      <c r="W234" s="72">
        <v>0</v>
      </c>
      <c r="X234" s="72">
        <v>0.13198882300000001</v>
      </c>
      <c r="Y234" s="72">
        <v>4.8666710000000001E-4</v>
      </c>
      <c r="Z234" s="72">
        <v>0.17519709319999999</v>
      </c>
      <c r="AA234" s="72">
        <v>5.5515553000000002E-2</v>
      </c>
      <c r="AB234" s="72">
        <v>208.94190161</v>
      </c>
      <c r="AC234" s="72">
        <v>13.868865774</v>
      </c>
      <c r="AD234" s="72">
        <v>0</v>
      </c>
      <c r="AE234" s="72">
        <v>56.383571860000004</v>
      </c>
      <c r="AF234" s="72">
        <v>12.430428316</v>
      </c>
      <c r="AG234" s="72">
        <v>16.275578495000001</v>
      </c>
      <c r="AH234" s="72">
        <v>27.548722891000001</v>
      </c>
      <c r="AI234" s="72">
        <v>1.2240264400000001E-2</v>
      </c>
      <c r="AJ234" s="72">
        <v>0.1101841284</v>
      </c>
      <c r="AK234" s="72">
        <v>6.4177658999999996E-3</v>
      </c>
      <c r="AL234" s="72">
        <v>1.2020540326</v>
      </c>
      <c r="AM234" s="72">
        <v>0.51995902220000001</v>
      </c>
      <c r="AN234" s="72">
        <v>9.4996691999999997E-3</v>
      </c>
      <c r="AO234" s="72">
        <v>0</v>
      </c>
      <c r="AP234" s="72">
        <v>0.44207753799999999</v>
      </c>
      <c r="AQ234" s="72">
        <v>0</v>
      </c>
      <c r="AR234" s="72">
        <v>0</v>
      </c>
      <c r="AS234" s="72">
        <v>0.23051780320000001</v>
      </c>
      <c r="AT234" s="72">
        <v>2.2790178813000002</v>
      </c>
      <c r="AU234" s="72">
        <v>0.3431922543</v>
      </c>
      <c r="AV234" s="72">
        <v>0</v>
      </c>
      <c r="AW234" s="72">
        <v>0</v>
      </c>
      <c r="AX234" s="72">
        <v>0</v>
      </c>
      <c r="AY234" s="72">
        <v>7.2855139999999999E-3</v>
      </c>
      <c r="AZ234" s="72">
        <v>0</v>
      </c>
      <c r="BA234" s="72">
        <v>0</v>
      </c>
      <c r="BB234" s="72">
        <v>0</v>
      </c>
      <c r="BC234" s="72">
        <v>0</v>
      </c>
      <c r="BD234" s="72">
        <v>1.8407340999999999E-3</v>
      </c>
      <c r="BE234" s="72">
        <v>0</v>
      </c>
      <c r="BF234" s="72">
        <v>6.8359459999999999E-3</v>
      </c>
      <c r="BG234" s="72">
        <v>0</v>
      </c>
      <c r="BH234" s="72">
        <v>2.9972854999999999E-3</v>
      </c>
      <c r="BI234" s="72">
        <v>8.4082526599999999E-2</v>
      </c>
      <c r="BJ234" s="72">
        <v>0.54635522329999997</v>
      </c>
      <c r="BK234" s="72">
        <v>1.3744292E-3</v>
      </c>
      <c r="BL234" s="72">
        <v>1.2814790108</v>
      </c>
      <c r="BM234" s="72">
        <v>3.5749573999999998E-3</v>
      </c>
      <c r="BN234" s="72">
        <v>54.984584341999998</v>
      </c>
      <c r="BO234" s="72">
        <v>11.441436809000001</v>
      </c>
      <c r="BP234" s="72">
        <v>0.1420295717</v>
      </c>
      <c r="BQ234" s="72">
        <v>12.670521001999999</v>
      </c>
      <c r="BR234" s="72">
        <v>0</v>
      </c>
      <c r="BS234" s="72">
        <v>0</v>
      </c>
      <c r="BT234" s="72">
        <v>2.3008200999999999E-3</v>
      </c>
      <c r="BU234" s="72">
        <v>3.1332788012999999</v>
      </c>
      <c r="BV234" s="72">
        <v>0.45357093409999999</v>
      </c>
      <c r="BW234" s="72">
        <v>1.2609442300000001E-2</v>
      </c>
      <c r="BX234" s="72">
        <v>0.1296307149</v>
      </c>
      <c r="BY234" s="72">
        <v>25.662383300999998</v>
      </c>
      <c r="BZ234" s="72">
        <v>4.2063105000000002E-3</v>
      </c>
      <c r="CA234" s="72">
        <v>3.1517132199999999E-2</v>
      </c>
      <c r="CB234" s="72">
        <v>4.0456538E-3</v>
      </c>
      <c r="CC234" s="72">
        <v>0</v>
      </c>
      <c r="CD234" s="72">
        <v>3.39946031E-2</v>
      </c>
      <c r="CE234" s="72">
        <v>0</v>
      </c>
      <c r="CF234" s="72">
        <v>0</v>
      </c>
      <c r="CG234" s="72">
        <v>0.43565037979999999</v>
      </c>
      <c r="CH234" s="72">
        <v>4.0232458999999998E-3</v>
      </c>
      <c r="CI234" s="72">
        <v>6.3499304999999999E-3</v>
      </c>
      <c r="CJ234" s="72">
        <v>0.73092107890000002</v>
      </c>
      <c r="CK234" s="72">
        <v>0</v>
      </c>
      <c r="CL234" s="72">
        <v>8.6114611399999999E-2</v>
      </c>
      <c r="CM234" s="72">
        <v>20.783688766000001</v>
      </c>
      <c r="CN234" s="72">
        <v>0.95607767070000005</v>
      </c>
      <c r="CO234" s="72">
        <v>19.813673104999999</v>
      </c>
      <c r="CP234" s="72">
        <v>1.3937990399999999E-2</v>
      </c>
      <c r="CQ234" s="72">
        <v>4.5299812071999996</v>
      </c>
      <c r="CR234" s="72">
        <v>2.7227808221999998</v>
      </c>
      <c r="CS234" s="72">
        <v>3.3668999999999999E-5</v>
      </c>
      <c r="CT234" s="72">
        <v>8.2644467900000004E-2</v>
      </c>
      <c r="CU234" s="72">
        <v>1.7240018509999999</v>
      </c>
      <c r="CV234" s="72">
        <v>5.2039709999999995E-4</v>
      </c>
      <c r="CW234" s="72">
        <v>102.07840428999999</v>
      </c>
      <c r="CX234" s="72">
        <v>0.84266795999999999</v>
      </c>
      <c r="CY234" s="72">
        <v>9.4692041233000008</v>
      </c>
      <c r="CZ234" s="72">
        <v>23.222367355999999</v>
      </c>
      <c r="DA234" s="72">
        <v>13.285767018</v>
      </c>
      <c r="DB234" s="72">
        <v>20.008812266</v>
      </c>
      <c r="DC234" s="72">
        <v>13.240079297999999</v>
      </c>
      <c r="DD234" s="72">
        <v>9.0239843671000006</v>
      </c>
      <c r="DE234" s="72">
        <v>6.7850364342000002</v>
      </c>
      <c r="DF234" s="72">
        <v>3.0108819836</v>
      </c>
      <c r="DG234" s="72">
        <v>0.2159203828</v>
      </c>
      <c r="DH234" s="72">
        <v>2.9736831045000001</v>
      </c>
      <c r="DI234" s="72">
        <v>21.304558025999999</v>
      </c>
      <c r="DJ234" s="72">
        <v>1.0185112010999999</v>
      </c>
      <c r="DK234" s="72">
        <v>20.286046825</v>
      </c>
    </row>
    <row r="235" spans="8:115" x14ac:dyDescent="0.3">
      <c r="H235" s="27" t="s">
        <v>751</v>
      </c>
      <c r="I235" s="39" t="s">
        <v>752</v>
      </c>
      <c r="J235" s="39">
        <v>55</v>
      </c>
      <c r="K235" s="75">
        <v>1046</v>
      </c>
      <c r="L235" s="75">
        <v>7438.5375314000003</v>
      </c>
      <c r="M235" s="75">
        <v>26.597633135999999</v>
      </c>
      <c r="N235" s="75">
        <v>1516.2220374999999</v>
      </c>
      <c r="O235" s="75">
        <v>42.001573254999997</v>
      </c>
      <c r="P235" s="75">
        <v>106.06194967</v>
      </c>
      <c r="Q235" s="75">
        <v>0</v>
      </c>
      <c r="R235" s="75">
        <v>0</v>
      </c>
      <c r="S235" s="75">
        <v>171.81584527999999</v>
      </c>
      <c r="T235" s="75">
        <v>0</v>
      </c>
      <c r="U235" s="75">
        <v>0.79261372620000003</v>
      </c>
      <c r="V235" s="75">
        <v>107.98092815</v>
      </c>
      <c r="W235" s="75">
        <v>11.204277713</v>
      </c>
      <c r="X235" s="75">
        <v>7.4788629234000004</v>
      </c>
      <c r="Y235" s="75">
        <v>5.20819E-5</v>
      </c>
      <c r="Z235" s="75">
        <v>46.798982623000001</v>
      </c>
      <c r="AA235" s="75">
        <v>17.268408153999999</v>
      </c>
      <c r="AB235" s="75">
        <v>882.80872431</v>
      </c>
      <c r="AC235" s="75">
        <v>122.00981957</v>
      </c>
      <c r="AD235" s="75">
        <v>0</v>
      </c>
      <c r="AE235" s="75">
        <v>2614.5961806</v>
      </c>
      <c r="AF235" s="75">
        <v>1502.1374661</v>
      </c>
      <c r="AG235" s="75">
        <v>515.64959843999998</v>
      </c>
      <c r="AH235" s="75">
        <v>564.43191202000003</v>
      </c>
      <c r="AI235" s="75">
        <v>11.506870672</v>
      </c>
      <c r="AJ235" s="75">
        <v>20.853698355999999</v>
      </c>
      <c r="AK235" s="75">
        <v>1.6635086399999999E-2</v>
      </c>
      <c r="AL235" s="75">
        <v>58.021316138000003</v>
      </c>
      <c r="AM235" s="75">
        <v>25.835366807</v>
      </c>
      <c r="AN235" s="75">
        <v>0</v>
      </c>
      <c r="AO235" s="75">
        <v>0</v>
      </c>
      <c r="AP235" s="75">
        <v>32.185949331000003</v>
      </c>
      <c r="AQ235" s="75">
        <v>0</v>
      </c>
      <c r="AR235" s="75">
        <v>0</v>
      </c>
      <c r="AS235" s="75">
        <v>0</v>
      </c>
      <c r="AT235" s="75">
        <v>26.796568129000001</v>
      </c>
      <c r="AU235" s="75">
        <v>1.7042425784999999</v>
      </c>
      <c r="AV235" s="75">
        <v>0</v>
      </c>
      <c r="AW235" s="75">
        <v>0</v>
      </c>
      <c r="AX235" s="75">
        <v>0</v>
      </c>
      <c r="AY235" s="75">
        <v>0.21933767330000001</v>
      </c>
      <c r="AZ235" s="75">
        <v>0</v>
      </c>
      <c r="BA235" s="75">
        <v>0</v>
      </c>
      <c r="BB235" s="75">
        <v>0</v>
      </c>
      <c r="BC235" s="75">
        <v>0</v>
      </c>
      <c r="BD235" s="75">
        <v>0</v>
      </c>
      <c r="BE235" s="75">
        <v>0</v>
      </c>
      <c r="BF235" s="75">
        <v>0</v>
      </c>
      <c r="BG235" s="75">
        <v>0</v>
      </c>
      <c r="BH235" s="75">
        <v>0</v>
      </c>
      <c r="BI235" s="75">
        <v>4.3285761769000004</v>
      </c>
      <c r="BJ235" s="75">
        <v>0.98159148809999996</v>
      </c>
      <c r="BK235" s="75">
        <v>0</v>
      </c>
      <c r="BL235" s="75">
        <v>18.55272819</v>
      </c>
      <c r="BM235" s="75">
        <v>1.0100920223000001</v>
      </c>
      <c r="BN235" s="75">
        <v>787.02716161000001</v>
      </c>
      <c r="BO235" s="75">
        <v>59.093385619000003</v>
      </c>
      <c r="BP235" s="75">
        <v>0.1820553446</v>
      </c>
      <c r="BQ235" s="75">
        <v>157.56138147999999</v>
      </c>
      <c r="BR235" s="75">
        <v>0</v>
      </c>
      <c r="BS235" s="75">
        <v>0</v>
      </c>
      <c r="BT235" s="75">
        <v>17.825914932</v>
      </c>
      <c r="BU235" s="75">
        <v>21.575447015999998</v>
      </c>
      <c r="BV235" s="75">
        <v>8.9834201597999996</v>
      </c>
      <c r="BW235" s="75">
        <v>0</v>
      </c>
      <c r="BX235" s="75">
        <v>9.6503988953000004</v>
      </c>
      <c r="BY235" s="75">
        <v>396.38506918000002</v>
      </c>
      <c r="BZ235" s="75">
        <v>0</v>
      </c>
      <c r="CA235" s="75">
        <v>10.186232499000001</v>
      </c>
      <c r="CB235" s="75">
        <v>0</v>
      </c>
      <c r="CC235" s="75">
        <v>14.572942619000001</v>
      </c>
      <c r="CD235" s="75">
        <v>0</v>
      </c>
      <c r="CE235" s="75">
        <v>0</v>
      </c>
      <c r="CF235" s="75">
        <v>0</v>
      </c>
      <c r="CG235" s="75">
        <v>32.991249445000001</v>
      </c>
      <c r="CH235" s="75">
        <v>0</v>
      </c>
      <c r="CI235" s="75">
        <v>0</v>
      </c>
      <c r="CJ235" s="75">
        <v>54.369855358000002</v>
      </c>
      <c r="CK235" s="75">
        <v>0</v>
      </c>
      <c r="CL235" s="75">
        <v>3.6498090539999999</v>
      </c>
      <c r="CM235" s="75">
        <v>135.13329877999999</v>
      </c>
      <c r="CN235" s="75">
        <v>60.339328811000001</v>
      </c>
      <c r="CO235" s="75">
        <v>69.069761444999997</v>
      </c>
      <c r="CP235" s="75">
        <v>5.7242085184000002</v>
      </c>
      <c r="CQ235" s="75">
        <v>154.58480976000001</v>
      </c>
      <c r="CR235" s="75">
        <v>102.49495788</v>
      </c>
      <c r="CS235" s="75">
        <v>0</v>
      </c>
      <c r="CT235" s="75">
        <v>7.8459593941000003</v>
      </c>
      <c r="CU235" s="75">
        <v>44.243892486</v>
      </c>
      <c r="CV235" s="75">
        <v>0</v>
      </c>
      <c r="CW235" s="75">
        <v>2146.1561588999998</v>
      </c>
      <c r="CX235" s="75">
        <v>88.808707963000003</v>
      </c>
      <c r="CY235" s="75">
        <v>530.34550591000004</v>
      </c>
      <c r="CZ235" s="75">
        <v>472.8336711</v>
      </c>
      <c r="DA235" s="75">
        <v>286.66520574999998</v>
      </c>
      <c r="DB235" s="75">
        <v>83.171589021000003</v>
      </c>
      <c r="DC235" s="75">
        <v>279.74671970000003</v>
      </c>
      <c r="DD235" s="75">
        <v>177.52471455</v>
      </c>
      <c r="DE235" s="75">
        <v>152.27768148000001</v>
      </c>
      <c r="DF235" s="75">
        <v>23.739258002</v>
      </c>
      <c r="DG235" s="75">
        <v>0.71109281570000005</v>
      </c>
      <c r="DH235" s="75">
        <v>50.332012648000003</v>
      </c>
      <c r="DI235" s="75">
        <v>391.97879811000001</v>
      </c>
      <c r="DJ235" s="75">
        <v>10.863820875</v>
      </c>
      <c r="DK235" s="75">
        <v>381.11497723000002</v>
      </c>
    </row>
    <row r="236" spans="8:115" x14ac:dyDescent="0.3">
      <c r="H236" s="28" t="s">
        <v>753</v>
      </c>
      <c r="I236" s="37" t="s">
        <v>754</v>
      </c>
      <c r="J236" s="37">
        <v>44</v>
      </c>
      <c r="K236" s="72">
        <v>1233</v>
      </c>
      <c r="L236" s="72">
        <v>12505.642879999999</v>
      </c>
      <c r="M236" s="72">
        <v>39.395000000000003</v>
      </c>
      <c r="N236" s="72">
        <v>2754.0363613</v>
      </c>
      <c r="O236" s="72">
        <v>64.801119416999995</v>
      </c>
      <c r="P236" s="72">
        <v>118.15353555999999</v>
      </c>
      <c r="Q236" s="72">
        <v>0</v>
      </c>
      <c r="R236" s="72">
        <v>0.2587660852</v>
      </c>
      <c r="S236" s="72">
        <v>721.25589874000002</v>
      </c>
      <c r="T236" s="72">
        <v>15.239550231999999</v>
      </c>
      <c r="U236" s="72">
        <v>6.0825272759000004</v>
      </c>
      <c r="V236" s="72">
        <v>194.07808782999999</v>
      </c>
      <c r="W236" s="72">
        <v>8.2352286517</v>
      </c>
      <c r="X236" s="72">
        <v>10.80044363</v>
      </c>
      <c r="Y236" s="72">
        <v>3.1898970000000001E-4</v>
      </c>
      <c r="Z236" s="72">
        <v>196.44478862</v>
      </c>
      <c r="AA236" s="72">
        <v>8.5258922306000002</v>
      </c>
      <c r="AB236" s="72">
        <v>1304.5523215000001</v>
      </c>
      <c r="AC236" s="72">
        <v>105.60788252</v>
      </c>
      <c r="AD236" s="72">
        <v>0</v>
      </c>
      <c r="AE236" s="72">
        <v>5033.1524625000002</v>
      </c>
      <c r="AF236" s="72">
        <v>3144.1737039999998</v>
      </c>
      <c r="AG236" s="72">
        <v>822.06374797000001</v>
      </c>
      <c r="AH236" s="72">
        <v>1009.1446202</v>
      </c>
      <c r="AI236" s="72">
        <v>17.843384129</v>
      </c>
      <c r="AJ236" s="72">
        <v>39.192757028000003</v>
      </c>
      <c r="AK236" s="72">
        <v>0.73424921430000001</v>
      </c>
      <c r="AL236" s="72">
        <v>70.810168994999998</v>
      </c>
      <c r="AM236" s="72">
        <v>67.839884311000006</v>
      </c>
      <c r="AN236" s="72">
        <v>0</v>
      </c>
      <c r="AO236" s="72">
        <v>0</v>
      </c>
      <c r="AP236" s="72">
        <v>2.9702846843000001</v>
      </c>
      <c r="AQ236" s="72">
        <v>0</v>
      </c>
      <c r="AR236" s="72">
        <v>0</v>
      </c>
      <c r="AS236" s="72">
        <v>0</v>
      </c>
      <c r="AT236" s="72">
        <v>29.826923877999999</v>
      </c>
      <c r="AU236" s="72">
        <v>7.2034528135000002</v>
      </c>
      <c r="AV236" s="72">
        <v>0</v>
      </c>
      <c r="AW236" s="72">
        <v>0</v>
      </c>
      <c r="AX236" s="72">
        <v>0</v>
      </c>
      <c r="AY236" s="72">
        <v>0</v>
      </c>
      <c r="AZ236" s="72">
        <v>0</v>
      </c>
      <c r="BA236" s="72">
        <v>0</v>
      </c>
      <c r="BB236" s="72">
        <v>0</v>
      </c>
      <c r="BC236" s="72">
        <v>0</v>
      </c>
      <c r="BD236" s="72">
        <v>0</v>
      </c>
      <c r="BE236" s="72">
        <v>0</v>
      </c>
      <c r="BF236" s="72">
        <v>0</v>
      </c>
      <c r="BG236" s="72">
        <v>0</v>
      </c>
      <c r="BH236" s="72">
        <v>0</v>
      </c>
      <c r="BI236" s="72">
        <v>4.6261875177</v>
      </c>
      <c r="BJ236" s="72">
        <v>0.57145919700000003</v>
      </c>
      <c r="BK236" s="72">
        <v>0</v>
      </c>
      <c r="BL236" s="72">
        <v>17.425824349999999</v>
      </c>
      <c r="BM236" s="72">
        <v>0</v>
      </c>
      <c r="BN236" s="72">
        <v>785.64648813999997</v>
      </c>
      <c r="BO236" s="72">
        <v>111.04544534999999</v>
      </c>
      <c r="BP236" s="72">
        <v>3.9215547876999999</v>
      </c>
      <c r="BQ236" s="72">
        <v>195.15045807000001</v>
      </c>
      <c r="BR236" s="72">
        <v>1.6126446024000001</v>
      </c>
      <c r="BS236" s="72">
        <v>0</v>
      </c>
      <c r="BT236" s="72">
        <v>28.124382792999999</v>
      </c>
      <c r="BU236" s="72">
        <v>34.661189401999998</v>
      </c>
      <c r="BV236" s="72">
        <v>9.4658402417000005</v>
      </c>
      <c r="BW236" s="72">
        <v>0</v>
      </c>
      <c r="BX236" s="72">
        <v>11.501343896</v>
      </c>
      <c r="BY236" s="72">
        <v>270.21593769999998</v>
      </c>
      <c r="BZ236" s="72">
        <v>0</v>
      </c>
      <c r="CA236" s="72">
        <v>35.787343065000002</v>
      </c>
      <c r="CB236" s="72">
        <v>0</v>
      </c>
      <c r="CC236" s="72">
        <v>1.9358661421000001</v>
      </c>
      <c r="CD236" s="72">
        <v>0.17825417630000001</v>
      </c>
      <c r="CE236" s="72">
        <v>0</v>
      </c>
      <c r="CF236" s="72">
        <v>0</v>
      </c>
      <c r="CG236" s="72">
        <v>1.0880190346</v>
      </c>
      <c r="CH236" s="72">
        <v>0</v>
      </c>
      <c r="CI236" s="72">
        <v>0</v>
      </c>
      <c r="CJ236" s="72">
        <v>79.953344932999997</v>
      </c>
      <c r="CK236" s="72">
        <v>0</v>
      </c>
      <c r="CL236" s="72">
        <v>1.0048639434</v>
      </c>
      <c r="CM236" s="72">
        <v>133.75727262000001</v>
      </c>
      <c r="CN236" s="72">
        <v>49.991405532000002</v>
      </c>
      <c r="CO236" s="72">
        <v>79.371165590999993</v>
      </c>
      <c r="CP236" s="72">
        <v>4.3947014979999999</v>
      </c>
      <c r="CQ236" s="72">
        <v>289.36535201999999</v>
      </c>
      <c r="CR236" s="72">
        <v>184.21870006</v>
      </c>
      <c r="CS236" s="72">
        <v>0</v>
      </c>
      <c r="CT236" s="72">
        <v>27.608074353999999</v>
      </c>
      <c r="CU236" s="72">
        <v>77.538577614000005</v>
      </c>
      <c r="CV236" s="72">
        <v>0</v>
      </c>
      <c r="CW236" s="72">
        <v>3409.0478503999998</v>
      </c>
      <c r="CX236" s="72">
        <v>144.25250353000001</v>
      </c>
      <c r="CY236" s="72">
        <v>788.72025786999995</v>
      </c>
      <c r="CZ236" s="72">
        <v>678.47095067999999</v>
      </c>
      <c r="DA236" s="72">
        <v>519.03677558000004</v>
      </c>
      <c r="DB236" s="72">
        <v>88.881677061999994</v>
      </c>
      <c r="DC236" s="72">
        <v>529.28800670999999</v>
      </c>
      <c r="DD236" s="72">
        <v>332.96946688000003</v>
      </c>
      <c r="DE236" s="72">
        <v>223.72993665000001</v>
      </c>
      <c r="DF236" s="72">
        <v>37.040634232999999</v>
      </c>
      <c r="DG236" s="72">
        <v>14.597973719000001</v>
      </c>
      <c r="DH236" s="72">
        <v>52.059667484000002</v>
      </c>
      <c r="DI236" s="72">
        <v>609.02958258000001</v>
      </c>
      <c r="DJ236" s="72">
        <v>39.382959917000001</v>
      </c>
      <c r="DK236" s="72">
        <v>569.64662267000006</v>
      </c>
    </row>
    <row r="237" spans="8:115" x14ac:dyDescent="0.3">
      <c r="H237" s="27" t="s">
        <v>755</v>
      </c>
      <c r="I237" s="39" t="s">
        <v>756</v>
      </c>
      <c r="J237" s="39" t="s">
        <v>436</v>
      </c>
      <c r="K237" s="75">
        <v>3479</v>
      </c>
      <c r="L237" s="75">
        <v>305.95611324999999</v>
      </c>
      <c r="M237" s="75" t="s">
        <v>436</v>
      </c>
      <c r="N237" s="75">
        <v>66.971746792000005</v>
      </c>
      <c r="O237" s="75">
        <v>1.8255277100000002E-2</v>
      </c>
      <c r="P237" s="75">
        <v>0.29845844179999997</v>
      </c>
      <c r="Q237" s="75">
        <v>0</v>
      </c>
      <c r="R237" s="75">
        <v>0</v>
      </c>
      <c r="S237" s="75">
        <v>3.1608408401000001</v>
      </c>
      <c r="T237" s="75">
        <v>5.2314498999999999E-3</v>
      </c>
      <c r="U237" s="75">
        <v>4.6163160699999997E-2</v>
      </c>
      <c r="V237" s="75">
        <v>0.30920814210000003</v>
      </c>
      <c r="W237" s="75">
        <v>0</v>
      </c>
      <c r="X237" s="75">
        <v>6.8626716599999998E-2</v>
      </c>
      <c r="Y237" s="75">
        <v>4.1586914099999997E-2</v>
      </c>
      <c r="Z237" s="75">
        <v>0.2910776061</v>
      </c>
      <c r="AA237" s="75">
        <v>2.6201754099999999E-2</v>
      </c>
      <c r="AB237" s="75">
        <v>59.870422771000001</v>
      </c>
      <c r="AC237" s="75">
        <v>2.8356737183999998</v>
      </c>
      <c r="AD237" s="75">
        <v>0</v>
      </c>
      <c r="AE237" s="75">
        <v>54.991644422999997</v>
      </c>
      <c r="AF237" s="75">
        <v>16.987688897000002</v>
      </c>
      <c r="AG237" s="75">
        <v>18.975470157</v>
      </c>
      <c r="AH237" s="75">
        <v>18.678418197999999</v>
      </c>
      <c r="AI237" s="75">
        <v>4.8326772400000002E-2</v>
      </c>
      <c r="AJ237" s="75">
        <v>0.26995689360000003</v>
      </c>
      <c r="AK237" s="75">
        <v>3.1783504599999998E-2</v>
      </c>
      <c r="AL237" s="75">
        <v>5.5417221417000002</v>
      </c>
      <c r="AM237" s="75">
        <v>1.9040615366</v>
      </c>
      <c r="AN237" s="75">
        <v>5.8653829400000003E-2</v>
      </c>
      <c r="AO237" s="75">
        <v>0</v>
      </c>
      <c r="AP237" s="75">
        <v>1.1015595055</v>
      </c>
      <c r="AQ237" s="75">
        <v>0</v>
      </c>
      <c r="AR237" s="75">
        <v>0</v>
      </c>
      <c r="AS237" s="75">
        <v>2.4774472701999999</v>
      </c>
      <c r="AT237" s="75">
        <v>8.6480373112999995</v>
      </c>
      <c r="AU237" s="75">
        <v>2.5599518196000002</v>
      </c>
      <c r="AV237" s="75">
        <v>0</v>
      </c>
      <c r="AW237" s="75">
        <v>8.6548036000000002E-3</v>
      </c>
      <c r="AX237" s="75">
        <v>0</v>
      </c>
      <c r="AY237" s="75">
        <v>8.5623806799999994E-2</v>
      </c>
      <c r="AZ237" s="75">
        <v>0</v>
      </c>
      <c r="BA237" s="75">
        <v>0</v>
      </c>
      <c r="BB237" s="75">
        <v>0</v>
      </c>
      <c r="BC237" s="75">
        <v>0</v>
      </c>
      <c r="BD237" s="75">
        <v>0.2805346178</v>
      </c>
      <c r="BE237" s="75">
        <v>0</v>
      </c>
      <c r="BF237" s="75">
        <v>0.1011975433</v>
      </c>
      <c r="BG237" s="75">
        <v>0</v>
      </c>
      <c r="BH237" s="75">
        <v>7.56699E-4</v>
      </c>
      <c r="BI237" s="75">
        <v>0.38698989160000002</v>
      </c>
      <c r="BJ237" s="75">
        <v>2.1995939130000002</v>
      </c>
      <c r="BK237" s="75">
        <v>1.54104692E-2</v>
      </c>
      <c r="BL237" s="75">
        <v>2.9857450337999998</v>
      </c>
      <c r="BM237" s="75">
        <v>2.3578713500000001E-2</v>
      </c>
      <c r="BN237" s="75">
        <v>71.649457604000006</v>
      </c>
      <c r="BO237" s="75">
        <v>12.424707656000001</v>
      </c>
      <c r="BP237" s="75">
        <v>1.1127378598</v>
      </c>
      <c r="BQ237" s="75">
        <v>23.356459922999999</v>
      </c>
      <c r="BR237" s="75">
        <v>0.15031471730000001</v>
      </c>
      <c r="BS237" s="75">
        <v>5.0643038000000003E-3</v>
      </c>
      <c r="BT237" s="75">
        <v>9.0312031700000003E-2</v>
      </c>
      <c r="BU237" s="75">
        <v>14.151939196000001</v>
      </c>
      <c r="BV237" s="75">
        <v>0.78539213379999995</v>
      </c>
      <c r="BW237" s="75">
        <v>0.29888646340000002</v>
      </c>
      <c r="BX237" s="75">
        <v>2.1933951713000002</v>
      </c>
      <c r="BY237" s="75">
        <v>9.9128425623999998</v>
      </c>
      <c r="BZ237" s="75">
        <v>0.53638600940000003</v>
      </c>
      <c r="CA237" s="75">
        <v>1.538582739</v>
      </c>
      <c r="CB237" s="75">
        <v>4.0683986200000001E-2</v>
      </c>
      <c r="CC237" s="75">
        <v>0</v>
      </c>
      <c r="CD237" s="75">
        <v>5.5917640999999997E-2</v>
      </c>
      <c r="CE237" s="75">
        <v>0</v>
      </c>
      <c r="CF237" s="75">
        <v>0</v>
      </c>
      <c r="CG237" s="75">
        <v>1.9432118835000001</v>
      </c>
      <c r="CH237" s="75">
        <v>3.9074722300000003E-2</v>
      </c>
      <c r="CI237" s="75">
        <v>0.65578520139999996</v>
      </c>
      <c r="CJ237" s="75">
        <v>1.6906740683000001</v>
      </c>
      <c r="CK237" s="75">
        <v>0</v>
      </c>
      <c r="CL237" s="75">
        <v>0.66708933410000004</v>
      </c>
      <c r="CM237" s="75">
        <v>7.4899014218</v>
      </c>
      <c r="CN237" s="75">
        <v>0.6022877955</v>
      </c>
      <c r="CO237" s="75">
        <v>6.7920107143999999</v>
      </c>
      <c r="CP237" s="75">
        <v>9.5602911900000004E-2</v>
      </c>
      <c r="CQ237" s="75">
        <v>3.4730315547999999</v>
      </c>
      <c r="CR237" s="75">
        <v>2.3278857091999998</v>
      </c>
      <c r="CS237" s="75">
        <v>1.602831E-4</v>
      </c>
      <c r="CT237" s="75">
        <v>0.34449314990000002</v>
      </c>
      <c r="CU237" s="75">
        <v>0.79831609079999999</v>
      </c>
      <c r="CV237" s="75">
        <v>2.1763218E-3</v>
      </c>
      <c r="CW237" s="75">
        <v>87.190572001999996</v>
      </c>
      <c r="CX237" s="75">
        <v>0.88337796130000001</v>
      </c>
      <c r="CY237" s="75">
        <v>8.5866478404999995</v>
      </c>
      <c r="CZ237" s="75">
        <v>19.618356309999999</v>
      </c>
      <c r="DA237" s="75">
        <v>12.613363980000001</v>
      </c>
      <c r="DB237" s="75">
        <v>9.6690594629</v>
      </c>
      <c r="DC237" s="75">
        <v>14.353400820999999</v>
      </c>
      <c r="DD237" s="75">
        <v>7.8213539265999996</v>
      </c>
      <c r="DE237" s="75">
        <v>7.7383847829999999</v>
      </c>
      <c r="DF237" s="75">
        <v>3.8802653149999999</v>
      </c>
      <c r="DG237" s="75">
        <v>0.43609678470000002</v>
      </c>
      <c r="DH237" s="75">
        <v>1.5902648172</v>
      </c>
      <c r="DI237" s="75">
        <v>19.144715391999998</v>
      </c>
      <c r="DJ237" s="75">
        <v>1.2917254046</v>
      </c>
      <c r="DK237" s="75">
        <v>17.852989987000001</v>
      </c>
    </row>
    <row r="238" spans="8:115" x14ac:dyDescent="0.3">
      <c r="H238" s="28" t="s">
        <v>757</v>
      </c>
      <c r="I238" s="37" t="s">
        <v>758</v>
      </c>
      <c r="J238" s="37">
        <v>90</v>
      </c>
      <c r="K238" s="72">
        <v>2777</v>
      </c>
      <c r="L238" s="72">
        <v>9375.928081</v>
      </c>
      <c r="M238" s="72">
        <v>29.933210625000001</v>
      </c>
      <c r="N238" s="72">
        <v>1190.0568083999999</v>
      </c>
      <c r="O238" s="72">
        <v>52.678568298000002</v>
      </c>
      <c r="P238" s="72">
        <v>108.29102008</v>
      </c>
      <c r="Q238" s="72">
        <v>0</v>
      </c>
      <c r="R238" s="72">
        <v>1.6984540000000001E-4</v>
      </c>
      <c r="S238" s="72">
        <v>180.78098109000001</v>
      </c>
      <c r="T238" s="72">
        <v>1.3065858367000001</v>
      </c>
      <c r="U238" s="72">
        <v>9.0695971903999997</v>
      </c>
      <c r="V238" s="72">
        <v>139.91768271999999</v>
      </c>
      <c r="W238" s="72">
        <v>0</v>
      </c>
      <c r="X238" s="72">
        <v>1.7617084759999999</v>
      </c>
      <c r="Y238" s="72">
        <v>2.400828E-4</v>
      </c>
      <c r="Z238" s="72">
        <v>107.34712978</v>
      </c>
      <c r="AA238" s="72">
        <v>12.518902264999999</v>
      </c>
      <c r="AB238" s="72">
        <v>516.80574338999998</v>
      </c>
      <c r="AC238" s="72">
        <v>59.578479307999999</v>
      </c>
      <c r="AD238" s="72">
        <v>0</v>
      </c>
      <c r="AE238" s="72">
        <v>3567.3318835</v>
      </c>
      <c r="AF238" s="72">
        <v>1989.6570965999999</v>
      </c>
      <c r="AG238" s="72">
        <v>742.86313859999996</v>
      </c>
      <c r="AH238" s="72">
        <v>786.78734768000004</v>
      </c>
      <c r="AI238" s="72">
        <v>10.206813036</v>
      </c>
      <c r="AJ238" s="72">
        <v>37.562233853000002</v>
      </c>
      <c r="AK238" s="72">
        <v>0.25525371099999999</v>
      </c>
      <c r="AL238" s="72">
        <v>71.518898890000003</v>
      </c>
      <c r="AM238" s="72">
        <v>30.809530030000001</v>
      </c>
      <c r="AN238" s="72">
        <v>0</v>
      </c>
      <c r="AO238" s="72">
        <v>0</v>
      </c>
      <c r="AP238" s="72">
        <v>10.363127043</v>
      </c>
      <c r="AQ238" s="72">
        <v>0</v>
      </c>
      <c r="AR238" s="72">
        <v>0</v>
      </c>
      <c r="AS238" s="72">
        <v>30.346241816999999</v>
      </c>
      <c r="AT238" s="72">
        <v>93.507823818999995</v>
      </c>
      <c r="AU238" s="72">
        <v>11.996328125</v>
      </c>
      <c r="AV238" s="72">
        <v>0</v>
      </c>
      <c r="AW238" s="72">
        <v>0</v>
      </c>
      <c r="AX238" s="72">
        <v>0</v>
      </c>
      <c r="AY238" s="72">
        <v>2.0979256335000001</v>
      </c>
      <c r="AZ238" s="72">
        <v>0</v>
      </c>
      <c r="BA238" s="72">
        <v>0</v>
      </c>
      <c r="BB238" s="72">
        <v>0</v>
      </c>
      <c r="BC238" s="72">
        <v>0</v>
      </c>
      <c r="BD238" s="72">
        <v>1.089136493</v>
      </c>
      <c r="BE238" s="72">
        <v>0</v>
      </c>
      <c r="BF238" s="72">
        <v>1.5694902196</v>
      </c>
      <c r="BG238" s="72">
        <v>0</v>
      </c>
      <c r="BH238" s="72">
        <v>3.7535894700000003E-2</v>
      </c>
      <c r="BI238" s="72">
        <v>8.1066897642000004</v>
      </c>
      <c r="BJ238" s="72">
        <v>11.48282246</v>
      </c>
      <c r="BK238" s="72">
        <v>2.1834355199999999E-2</v>
      </c>
      <c r="BL238" s="72">
        <v>57.106060872999997</v>
      </c>
      <c r="BM238" s="72">
        <v>0</v>
      </c>
      <c r="BN238" s="72">
        <v>1239.3402627</v>
      </c>
      <c r="BO238" s="72">
        <v>93.583014320999993</v>
      </c>
      <c r="BP238" s="72">
        <v>17.633224766000001</v>
      </c>
      <c r="BQ238" s="72">
        <v>673.12234902</v>
      </c>
      <c r="BR238" s="72">
        <v>0</v>
      </c>
      <c r="BS238" s="72">
        <v>0</v>
      </c>
      <c r="BT238" s="72">
        <v>31.817748555000001</v>
      </c>
      <c r="BU238" s="72">
        <v>123.70088004</v>
      </c>
      <c r="BV238" s="72">
        <v>6.7577079381000003</v>
      </c>
      <c r="BW238" s="72">
        <v>1.3335050141</v>
      </c>
      <c r="BX238" s="72">
        <v>36.626910143000003</v>
      </c>
      <c r="BY238" s="72">
        <v>116.34340536000001</v>
      </c>
      <c r="BZ238" s="72">
        <v>2.9319105863999999</v>
      </c>
      <c r="CA238" s="72">
        <v>22.455447438</v>
      </c>
      <c r="CB238" s="72">
        <v>0</v>
      </c>
      <c r="CC238" s="72">
        <v>11.505652329</v>
      </c>
      <c r="CD238" s="72">
        <v>9.7667701699999998E-2</v>
      </c>
      <c r="CE238" s="72">
        <v>0.23849031970000001</v>
      </c>
      <c r="CF238" s="72">
        <v>0</v>
      </c>
      <c r="CG238" s="72">
        <v>14.523874803</v>
      </c>
      <c r="CH238" s="72">
        <v>0.26357931800000001</v>
      </c>
      <c r="CI238" s="72">
        <v>3.7571645167000001</v>
      </c>
      <c r="CJ238" s="72">
        <v>78.028262824999999</v>
      </c>
      <c r="CK238" s="72">
        <v>0</v>
      </c>
      <c r="CL238" s="72">
        <v>4.6194677403000002</v>
      </c>
      <c r="CM238" s="72">
        <v>100.10569955</v>
      </c>
      <c r="CN238" s="72">
        <v>35.352773593999999</v>
      </c>
      <c r="CO238" s="72">
        <v>58.659191215</v>
      </c>
      <c r="CP238" s="72">
        <v>6.0937347429999997</v>
      </c>
      <c r="CQ238" s="72">
        <v>230.31723923999999</v>
      </c>
      <c r="CR238" s="72">
        <v>135.38876629999999</v>
      </c>
      <c r="CS238" s="72">
        <v>0</v>
      </c>
      <c r="CT238" s="72">
        <v>36.823700676999998</v>
      </c>
      <c r="CU238" s="72">
        <v>58.104772259000001</v>
      </c>
      <c r="CV238" s="72">
        <v>0</v>
      </c>
      <c r="CW238" s="72">
        <v>2883.7494649</v>
      </c>
      <c r="CX238" s="72">
        <v>112.4271212</v>
      </c>
      <c r="CY238" s="72">
        <v>598.87265744000001</v>
      </c>
      <c r="CZ238" s="72">
        <v>575.52117682000005</v>
      </c>
      <c r="DA238" s="72">
        <v>504.13730141000002</v>
      </c>
      <c r="DB238" s="72">
        <v>85.975366379999997</v>
      </c>
      <c r="DC238" s="72">
        <v>448.65143577999999</v>
      </c>
      <c r="DD238" s="72">
        <v>293.1248981</v>
      </c>
      <c r="DE238" s="72">
        <v>191.88113866</v>
      </c>
      <c r="DF238" s="72">
        <v>42.462645706000004</v>
      </c>
      <c r="DG238" s="72">
        <v>1.9816553012</v>
      </c>
      <c r="DH238" s="72">
        <v>28.714068103999999</v>
      </c>
      <c r="DI238" s="72">
        <v>544.74486812999999</v>
      </c>
      <c r="DJ238" s="72">
        <v>43.427601973999998</v>
      </c>
      <c r="DK238" s="72">
        <v>501.31726615000002</v>
      </c>
    </row>
    <row r="239" spans="8:115" x14ac:dyDescent="0.3">
      <c r="H239" s="27" t="s">
        <v>759</v>
      </c>
      <c r="I239" s="39" t="s">
        <v>760</v>
      </c>
      <c r="J239" s="39">
        <v>94</v>
      </c>
      <c r="K239" s="75">
        <v>4985</v>
      </c>
      <c r="L239" s="75">
        <v>13746.689167</v>
      </c>
      <c r="M239" s="75">
        <v>44.75617286</v>
      </c>
      <c r="N239" s="75">
        <v>1657.0631845</v>
      </c>
      <c r="O239" s="75">
        <v>8.3068219349000003</v>
      </c>
      <c r="P239" s="75">
        <v>204.06986451</v>
      </c>
      <c r="Q239" s="75">
        <v>0</v>
      </c>
      <c r="R239" s="75">
        <v>0</v>
      </c>
      <c r="S239" s="75">
        <v>264.90195426000002</v>
      </c>
      <c r="T239" s="75">
        <v>2.0015641781000002</v>
      </c>
      <c r="U239" s="75">
        <v>12.122254549000001</v>
      </c>
      <c r="V239" s="75">
        <v>249.69236287999999</v>
      </c>
      <c r="W239" s="75">
        <v>4.2390427799999998E-2</v>
      </c>
      <c r="X239" s="75">
        <v>16.018326636000001</v>
      </c>
      <c r="Y239" s="75">
        <v>6.1037619999999999E-18</v>
      </c>
      <c r="Z239" s="75">
        <v>274.41471835999999</v>
      </c>
      <c r="AA239" s="75">
        <v>12.554787664999999</v>
      </c>
      <c r="AB239" s="75">
        <v>565.94995902000005</v>
      </c>
      <c r="AC239" s="75">
        <v>46.988180028000002</v>
      </c>
      <c r="AD239" s="75">
        <v>0</v>
      </c>
      <c r="AE239" s="75">
        <v>5673.5058538000003</v>
      </c>
      <c r="AF239" s="75">
        <v>3224.9003419999999</v>
      </c>
      <c r="AG239" s="75">
        <v>1175.3105783999999</v>
      </c>
      <c r="AH239" s="75">
        <v>1200.9590877999999</v>
      </c>
      <c r="AI239" s="75">
        <v>18.149190111999999</v>
      </c>
      <c r="AJ239" s="75">
        <v>53.532562589999998</v>
      </c>
      <c r="AK239" s="75">
        <v>0.65409285760000002</v>
      </c>
      <c r="AL239" s="75">
        <v>95.421652491000003</v>
      </c>
      <c r="AM239" s="75">
        <v>88.413749780000003</v>
      </c>
      <c r="AN239" s="75">
        <v>0</v>
      </c>
      <c r="AO239" s="75">
        <v>0</v>
      </c>
      <c r="AP239" s="75">
        <v>7.0079027113999999</v>
      </c>
      <c r="AQ239" s="75">
        <v>0</v>
      </c>
      <c r="AR239" s="75">
        <v>0</v>
      </c>
      <c r="AS239" s="75">
        <v>0</v>
      </c>
      <c r="AT239" s="75">
        <v>91.484109723000003</v>
      </c>
      <c r="AU239" s="75">
        <v>7.8035186862000003</v>
      </c>
      <c r="AV239" s="75">
        <v>0</v>
      </c>
      <c r="AW239" s="75">
        <v>0</v>
      </c>
      <c r="AX239" s="75">
        <v>0</v>
      </c>
      <c r="AY239" s="75">
        <v>5.3059470516999996</v>
      </c>
      <c r="AZ239" s="75">
        <v>0</v>
      </c>
      <c r="BA239" s="75">
        <v>0</v>
      </c>
      <c r="BB239" s="75">
        <v>0</v>
      </c>
      <c r="BC239" s="75">
        <v>0</v>
      </c>
      <c r="BD239" s="75">
        <v>0.54868993700000002</v>
      </c>
      <c r="BE239" s="75">
        <v>0</v>
      </c>
      <c r="BF239" s="75">
        <v>0</v>
      </c>
      <c r="BG239" s="75">
        <v>0</v>
      </c>
      <c r="BH239" s="75">
        <v>0</v>
      </c>
      <c r="BI239" s="75">
        <v>7.2365498108999997</v>
      </c>
      <c r="BJ239" s="75">
        <v>6.2751728314999999</v>
      </c>
      <c r="BK239" s="75">
        <v>0</v>
      </c>
      <c r="BL239" s="75">
        <v>64.314231406000005</v>
      </c>
      <c r="BM239" s="75">
        <v>0</v>
      </c>
      <c r="BN239" s="75">
        <v>1501.3711966999999</v>
      </c>
      <c r="BO239" s="75">
        <v>140.77676765000001</v>
      </c>
      <c r="BP239" s="75">
        <v>45.900549955999999</v>
      </c>
      <c r="BQ239" s="75">
        <v>855.61830954000004</v>
      </c>
      <c r="BR239" s="75">
        <v>0</v>
      </c>
      <c r="BS239" s="75">
        <v>0</v>
      </c>
      <c r="BT239" s="75">
        <v>47.866763894999998</v>
      </c>
      <c r="BU239" s="75">
        <v>145.61584834999999</v>
      </c>
      <c r="BV239" s="75">
        <v>3.6339741049000001</v>
      </c>
      <c r="BW239" s="75">
        <v>0.21845388800000001</v>
      </c>
      <c r="BX239" s="75">
        <v>47.910113654</v>
      </c>
      <c r="BY239" s="75">
        <v>54.912340294000003</v>
      </c>
      <c r="BZ239" s="75">
        <v>0</v>
      </c>
      <c r="CA239" s="75">
        <v>59.595766523000002</v>
      </c>
      <c r="CB239" s="75">
        <v>0</v>
      </c>
      <c r="CC239" s="75">
        <v>10.319772383</v>
      </c>
      <c r="CD239" s="75">
        <v>0</v>
      </c>
      <c r="CE239" s="75">
        <v>0</v>
      </c>
      <c r="CF239" s="75">
        <v>0</v>
      </c>
      <c r="CG239" s="75">
        <v>6.1135669831000001</v>
      </c>
      <c r="CH239" s="75">
        <v>0</v>
      </c>
      <c r="CI239" s="75">
        <v>0</v>
      </c>
      <c r="CJ239" s="75">
        <v>82.472011613000006</v>
      </c>
      <c r="CK239" s="75">
        <v>0</v>
      </c>
      <c r="CL239" s="75">
        <v>0.4169578873</v>
      </c>
      <c r="CM239" s="75">
        <v>66.816064568000002</v>
      </c>
      <c r="CN239" s="75">
        <v>42.658314236999999</v>
      </c>
      <c r="CO239" s="75">
        <v>12.315191948000001</v>
      </c>
      <c r="CP239" s="75">
        <v>11.842558383</v>
      </c>
      <c r="CQ239" s="75">
        <v>371.18468388000002</v>
      </c>
      <c r="CR239" s="75">
        <v>213.41286119</v>
      </c>
      <c r="CS239" s="75">
        <v>0</v>
      </c>
      <c r="CT239" s="75">
        <v>62.746365060999999</v>
      </c>
      <c r="CU239" s="75">
        <v>95.025457638000006</v>
      </c>
      <c r="CV239" s="75">
        <v>0</v>
      </c>
      <c r="CW239" s="75">
        <v>4289.8424213999997</v>
      </c>
      <c r="CX239" s="75">
        <v>167.18063115999999</v>
      </c>
      <c r="CY239" s="75">
        <v>965.32383545000005</v>
      </c>
      <c r="CZ239" s="75">
        <v>817.68776614000001</v>
      </c>
      <c r="DA239" s="75">
        <v>704.16971678000004</v>
      </c>
      <c r="DB239" s="75">
        <v>94.650285921999995</v>
      </c>
      <c r="DC239" s="75">
        <v>708.96418842000003</v>
      </c>
      <c r="DD239" s="75">
        <v>450.24502457</v>
      </c>
      <c r="DE239" s="75">
        <v>281.76948779999998</v>
      </c>
      <c r="DF239" s="75">
        <v>62.930965417000003</v>
      </c>
      <c r="DG239" s="75">
        <v>0.91194421110000001</v>
      </c>
      <c r="DH239" s="75">
        <v>36.008575592</v>
      </c>
      <c r="DI239" s="75">
        <v>725.43112823000001</v>
      </c>
      <c r="DJ239" s="75">
        <v>35.272980687</v>
      </c>
      <c r="DK239" s="75">
        <v>690.15814753999996</v>
      </c>
    </row>
    <row r="240" spans="8:115" x14ac:dyDescent="0.3">
      <c r="H240" s="28" t="s">
        <v>761</v>
      </c>
      <c r="I240" s="37" t="s">
        <v>762</v>
      </c>
      <c r="J240" s="37">
        <v>89</v>
      </c>
      <c r="K240" s="72">
        <v>3615</v>
      </c>
      <c r="L240" s="72">
        <v>11073.637692</v>
      </c>
      <c r="M240" s="72">
        <v>36.123188415000001</v>
      </c>
      <c r="N240" s="72">
        <v>1048.7790104999999</v>
      </c>
      <c r="O240" s="72">
        <v>23.116189722000001</v>
      </c>
      <c r="P240" s="72">
        <v>171.61721360999999</v>
      </c>
      <c r="Q240" s="72">
        <v>9.6894262300000006E-2</v>
      </c>
      <c r="R240" s="72">
        <v>2.4868106141999999</v>
      </c>
      <c r="S240" s="72">
        <v>180.72723675</v>
      </c>
      <c r="T240" s="72">
        <v>5.3892831189999999</v>
      </c>
      <c r="U240" s="72">
        <v>12.507047933000001</v>
      </c>
      <c r="V240" s="72">
        <v>146.42424027999999</v>
      </c>
      <c r="W240" s="72">
        <v>0</v>
      </c>
      <c r="X240" s="72">
        <v>15.51641049</v>
      </c>
      <c r="Y240" s="72">
        <v>6.3034733999999997E-3</v>
      </c>
      <c r="Z240" s="72">
        <v>262.33412217</v>
      </c>
      <c r="AA240" s="72">
        <v>8.7752359564999995</v>
      </c>
      <c r="AB240" s="72">
        <v>191.32179056999999</v>
      </c>
      <c r="AC240" s="72">
        <v>28.449548913000001</v>
      </c>
      <c r="AD240" s="72">
        <v>1.06826023E-2</v>
      </c>
      <c r="AE240" s="72">
        <v>5520.4794795999996</v>
      </c>
      <c r="AF240" s="72">
        <v>3976.1182543</v>
      </c>
      <c r="AG240" s="72">
        <v>662.51371469000003</v>
      </c>
      <c r="AH240" s="72">
        <v>840.61533402999999</v>
      </c>
      <c r="AI240" s="72">
        <v>10.668707468999999</v>
      </c>
      <c r="AJ240" s="72">
        <v>26.628747495999999</v>
      </c>
      <c r="AK240" s="72">
        <v>3.9347215614</v>
      </c>
      <c r="AL240" s="72">
        <v>73.135069333999994</v>
      </c>
      <c r="AM240" s="72">
        <v>31.288533337000001</v>
      </c>
      <c r="AN240" s="72">
        <v>16.387078810999999</v>
      </c>
      <c r="AO240" s="72">
        <v>0</v>
      </c>
      <c r="AP240" s="72">
        <v>3.6001095375999999</v>
      </c>
      <c r="AQ240" s="72">
        <v>0</v>
      </c>
      <c r="AR240" s="72">
        <v>0</v>
      </c>
      <c r="AS240" s="72">
        <v>21.859347648</v>
      </c>
      <c r="AT240" s="72">
        <v>31.935309366999999</v>
      </c>
      <c r="AU240" s="72">
        <v>2.7221666261999999</v>
      </c>
      <c r="AV240" s="72">
        <v>0</v>
      </c>
      <c r="AW240" s="72">
        <v>0</v>
      </c>
      <c r="AX240" s="72">
        <v>0</v>
      </c>
      <c r="AY240" s="72">
        <v>0.3563479517</v>
      </c>
      <c r="AZ240" s="72">
        <v>0</v>
      </c>
      <c r="BA240" s="72">
        <v>0</v>
      </c>
      <c r="BB240" s="72">
        <v>0</v>
      </c>
      <c r="BC240" s="72">
        <v>0</v>
      </c>
      <c r="BD240" s="72">
        <v>0</v>
      </c>
      <c r="BE240" s="72">
        <v>0</v>
      </c>
      <c r="BF240" s="72">
        <v>0</v>
      </c>
      <c r="BG240" s="72">
        <v>0</v>
      </c>
      <c r="BH240" s="72">
        <v>0</v>
      </c>
      <c r="BI240" s="72">
        <v>1.1712972806999999</v>
      </c>
      <c r="BJ240" s="72">
        <v>0.23149021950000001</v>
      </c>
      <c r="BK240" s="72">
        <v>0</v>
      </c>
      <c r="BL240" s="72">
        <v>27.454007289</v>
      </c>
      <c r="BM240" s="72">
        <v>0</v>
      </c>
      <c r="BN240" s="72">
        <v>779.08920320000004</v>
      </c>
      <c r="BO240" s="72">
        <v>165.26568789999999</v>
      </c>
      <c r="BP240" s="72">
        <v>14.577721929999999</v>
      </c>
      <c r="BQ240" s="72">
        <v>338.61574315000001</v>
      </c>
      <c r="BR240" s="72">
        <v>0.70058502079999996</v>
      </c>
      <c r="BS240" s="72">
        <v>0</v>
      </c>
      <c r="BT240" s="72">
        <v>27.191068638000001</v>
      </c>
      <c r="BU240" s="72">
        <v>53.656254187000002</v>
      </c>
      <c r="BV240" s="72">
        <v>13.756486806</v>
      </c>
      <c r="BW240" s="72">
        <v>3.1169866988999999</v>
      </c>
      <c r="BX240" s="72">
        <v>27.950674418999998</v>
      </c>
      <c r="BY240" s="72">
        <v>56.266207127999998</v>
      </c>
      <c r="BZ240" s="72">
        <v>0</v>
      </c>
      <c r="CA240" s="72">
        <v>45.207755783000003</v>
      </c>
      <c r="CB240" s="72">
        <v>0</v>
      </c>
      <c r="CC240" s="72">
        <v>6.7420473943000001</v>
      </c>
      <c r="CD240" s="72">
        <v>0.13687215080000001</v>
      </c>
      <c r="CE240" s="72">
        <v>0</v>
      </c>
      <c r="CF240" s="72">
        <v>0</v>
      </c>
      <c r="CG240" s="72">
        <v>1.0527969207000001</v>
      </c>
      <c r="CH240" s="72">
        <v>0</v>
      </c>
      <c r="CI240" s="72">
        <v>0</v>
      </c>
      <c r="CJ240" s="72">
        <v>24.603409370000001</v>
      </c>
      <c r="CK240" s="72">
        <v>0</v>
      </c>
      <c r="CL240" s="72">
        <v>0.24890569700000001</v>
      </c>
      <c r="CM240" s="72">
        <v>65.629750772999998</v>
      </c>
      <c r="CN240" s="72">
        <v>44.466716679000001</v>
      </c>
      <c r="CO240" s="72">
        <v>20.782505686</v>
      </c>
      <c r="CP240" s="72">
        <v>0.38052840840000002</v>
      </c>
      <c r="CQ240" s="72">
        <v>239.43556448999999</v>
      </c>
      <c r="CR240" s="72">
        <v>174.29798457999999</v>
      </c>
      <c r="CS240" s="72">
        <v>2.0271150000000001E-4</v>
      </c>
      <c r="CT240" s="72">
        <v>11.292934341</v>
      </c>
      <c r="CU240" s="72">
        <v>53.626037852000003</v>
      </c>
      <c r="CV240" s="72">
        <v>0.2184050038</v>
      </c>
      <c r="CW240" s="72">
        <v>3315.1543050999999</v>
      </c>
      <c r="CX240" s="72">
        <v>138.49599739999999</v>
      </c>
      <c r="CY240" s="72">
        <v>671.82099466</v>
      </c>
      <c r="CZ240" s="72">
        <v>781.15677060999997</v>
      </c>
      <c r="DA240" s="72">
        <v>520.42703649999999</v>
      </c>
      <c r="DB240" s="72">
        <v>57.918067082999997</v>
      </c>
      <c r="DC240" s="72">
        <v>474.05535085000002</v>
      </c>
      <c r="DD240" s="72">
        <v>386.83393681000001</v>
      </c>
      <c r="DE240" s="72">
        <v>183.99482639999999</v>
      </c>
      <c r="DF240" s="72">
        <v>40.806248615999998</v>
      </c>
      <c r="DG240" s="72">
        <v>20.837007159999999</v>
      </c>
      <c r="DH240" s="72">
        <v>38.808069015000001</v>
      </c>
      <c r="DI240" s="72">
        <v>507.75574146000002</v>
      </c>
      <c r="DJ240" s="72">
        <v>42.556535009000001</v>
      </c>
      <c r="DK240" s="72">
        <v>465.19920645000002</v>
      </c>
    </row>
    <row r="241" spans="8:115" x14ac:dyDescent="0.3">
      <c r="H241" s="27" t="s">
        <v>167</v>
      </c>
      <c r="I241" s="39" t="s">
        <v>168</v>
      </c>
      <c r="J241" s="39">
        <v>152</v>
      </c>
      <c r="K241" s="75">
        <v>5446</v>
      </c>
      <c r="L241" s="75">
        <v>15708.113445999999</v>
      </c>
      <c r="M241" s="75">
        <v>47.042867184000002</v>
      </c>
      <c r="N241" s="75">
        <v>1327.8598749</v>
      </c>
      <c r="O241" s="75">
        <v>57.706930360999998</v>
      </c>
      <c r="P241" s="75">
        <v>160.29898387</v>
      </c>
      <c r="Q241" s="75">
        <v>0.1769540171</v>
      </c>
      <c r="R241" s="75">
        <v>10.847660138</v>
      </c>
      <c r="S241" s="75">
        <v>318.08710778</v>
      </c>
      <c r="T241" s="75">
        <v>40.213935135</v>
      </c>
      <c r="U241" s="75">
        <v>16.707812621999999</v>
      </c>
      <c r="V241" s="75">
        <v>225.29696372999999</v>
      </c>
      <c r="W241" s="75">
        <v>0.15776058849999999</v>
      </c>
      <c r="X241" s="75">
        <v>29.719207445999999</v>
      </c>
      <c r="Y241" s="75">
        <v>3.25396721E-2</v>
      </c>
      <c r="Z241" s="75">
        <v>304.30499632999999</v>
      </c>
      <c r="AA241" s="75">
        <v>10.606936112</v>
      </c>
      <c r="AB241" s="75">
        <v>143.91926196</v>
      </c>
      <c r="AC241" s="75">
        <v>9.7828251522999992</v>
      </c>
      <c r="AD241" s="75">
        <v>0</v>
      </c>
      <c r="AE241" s="75">
        <v>8983.6999381999995</v>
      </c>
      <c r="AF241" s="75">
        <v>6930.316675</v>
      </c>
      <c r="AG241" s="75">
        <v>955.60833991000004</v>
      </c>
      <c r="AH241" s="75">
        <v>1036.274611</v>
      </c>
      <c r="AI241" s="75">
        <v>19.537074733000001</v>
      </c>
      <c r="AJ241" s="75">
        <v>33.769688993000003</v>
      </c>
      <c r="AK241" s="75">
        <v>8.1935486095000005</v>
      </c>
      <c r="AL241" s="75">
        <v>132.54123095</v>
      </c>
      <c r="AM241" s="75">
        <v>91.797010057999998</v>
      </c>
      <c r="AN241" s="75">
        <v>39.347570740000002</v>
      </c>
      <c r="AO241" s="75">
        <v>0</v>
      </c>
      <c r="AP241" s="75">
        <v>1.3966501512</v>
      </c>
      <c r="AQ241" s="75">
        <v>0</v>
      </c>
      <c r="AR241" s="75">
        <v>0</v>
      </c>
      <c r="AS241" s="75">
        <v>0</v>
      </c>
      <c r="AT241" s="75">
        <v>34.995422752000003</v>
      </c>
      <c r="AU241" s="75">
        <v>2.6487858933999999</v>
      </c>
      <c r="AV241" s="75">
        <v>0</v>
      </c>
      <c r="AW241" s="75">
        <v>0</v>
      </c>
      <c r="AX241" s="75">
        <v>1.10302786E-2</v>
      </c>
      <c r="AY241" s="75">
        <v>1.05825526E-2</v>
      </c>
      <c r="AZ241" s="75">
        <v>0</v>
      </c>
      <c r="BA241" s="75">
        <v>0</v>
      </c>
      <c r="BB241" s="75">
        <v>0</v>
      </c>
      <c r="BC241" s="75">
        <v>5.7979672000000003E-2</v>
      </c>
      <c r="BD241" s="75">
        <v>0</v>
      </c>
      <c r="BE241" s="75">
        <v>0</v>
      </c>
      <c r="BF241" s="75">
        <v>0</v>
      </c>
      <c r="BG241" s="75">
        <v>0</v>
      </c>
      <c r="BH241" s="75">
        <v>0</v>
      </c>
      <c r="BI241" s="75">
        <v>0.36751389759999997</v>
      </c>
      <c r="BJ241" s="75">
        <v>0</v>
      </c>
      <c r="BK241" s="75">
        <v>0.2733390121</v>
      </c>
      <c r="BL241" s="75">
        <v>31.626191445</v>
      </c>
      <c r="BM241" s="75">
        <v>0</v>
      </c>
      <c r="BN241" s="75">
        <v>590.88759369000002</v>
      </c>
      <c r="BO241" s="75">
        <v>57.639523685999997</v>
      </c>
      <c r="BP241" s="75">
        <v>8.3887363965000006</v>
      </c>
      <c r="BQ241" s="75">
        <v>306.14472916</v>
      </c>
      <c r="BR241" s="75">
        <v>1.8631025635</v>
      </c>
      <c r="BS241" s="75">
        <v>0</v>
      </c>
      <c r="BT241" s="75">
        <v>25.034535937000001</v>
      </c>
      <c r="BU241" s="75">
        <v>57.154417582000001</v>
      </c>
      <c r="BV241" s="75">
        <v>9.6368860296999994</v>
      </c>
      <c r="BW241" s="75">
        <v>3.4496110293000002</v>
      </c>
      <c r="BX241" s="75">
        <v>32.346825629000001</v>
      </c>
      <c r="BY241" s="75">
        <v>22.007194613999999</v>
      </c>
      <c r="BZ241" s="75">
        <v>0</v>
      </c>
      <c r="CA241" s="75">
        <v>57.858638919999997</v>
      </c>
      <c r="CB241" s="75">
        <v>0</v>
      </c>
      <c r="CC241" s="75">
        <v>2.4428067341999999</v>
      </c>
      <c r="CD241" s="75">
        <v>0.48117091039999998</v>
      </c>
      <c r="CE241" s="75">
        <v>2.1412898000000001E-3</v>
      </c>
      <c r="CF241" s="75">
        <v>0</v>
      </c>
      <c r="CG241" s="75">
        <v>1.2565373149000001</v>
      </c>
      <c r="CH241" s="75">
        <v>0</v>
      </c>
      <c r="CI241" s="75">
        <v>0</v>
      </c>
      <c r="CJ241" s="75">
        <v>5.1785122365999996</v>
      </c>
      <c r="CK241" s="75">
        <v>0</v>
      </c>
      <c r="CL241" s="75">
        <v>2.2236564999999998E-3</v>
      </c>
      <c r="CM241" s="75">
        <v>47.471033472000002</v>
      </c>
      <c r="CN241" s="75">
        <v>30.270123512000001</v>
      </c>
      <c r="CO241" s="75">
        <v>16.758774569</v>
      </c>
      <c r="CP241" s="75">
        <v>0.4421353898</v>
      </c>
      <c r="CQ241" s="75">
        <v>295.56947871</v>
      </c>
      <c r="CR241" s="75">
        <v>220.05382187000001</v>
      </c>
      <c r="CS241" s="75">
        <v>1.2718098799999999E-2</v>
      </c>
      <c r="CT241" s="75">
        <v>23.061556536000001</v>
      </c>
      <c r="CU241" s="75">
        <v>51.909480752999997</v>
      </c>
      <c r="CV241" s="75">
        <v>0.53190144969999997</v>
      </c>
      <c r="CW241" s="75">
        <v>4295.0888734</v>
      </c>
      <c r="CX241" s="75">
        <v>230.55753093999999</v>
      </c>
      <c r="CY241" s="75">
        <v>872.25061701000004</v>
      </c>
      <c r="CZ241" s="75">
        <v>828.66987632999997</v>
      </c>
      <c r="DA241" s="75">
        <v>536.83277756999996</v>
      </c>
      <c r="DB241" s="75">
        <v>53.155373029000003</v>
      </c>
      <c r="DC241" s="75">
        <v>800.96695750000003</v>
      </c>
      <c r="DD241" s="75">
        <v>506.88656959999997</v>
      </c>
      <c r="DE241" s="75">
        <v>331.48729528000001</v>
      </c>
      <c r="DF241" s="75">
        <v>62.308889444000002</v>
      </c>
      <c r="DG241" s="75">
        <v>50.841692623999997</v>
      </c>
      <c r="DH241" s="75">
        <v>21.131294084</v>
      </c>
      <c r="DI241" s="75">
        <v>678.01051270000005</v>
      </c>
      <c r="DJ241" s="75">
        <v>82.075603310999995</v>
      </c>
      <c r="DK241" s="75">
        <v>595.93490939000003</v>
      </c>
    </row>
    <row r="242" spans="8:115" x14ac:dyDescent="0.3">
      <c r="H242" s="28" t="s">
        <v>763</v>
      </c>
      <c r="I242" s="37" t="s">
        <v>764</v>
      </c>
      <c r="J242" s="37" t="s">
        <v>436</v>
      </c>
      <c r="K242" s="72">
        <v>827</v>
      </c>
      <c r="L242" s="72">
        <v>217.74943564</v>
      </c>
      <c r="M242" s="72" t="s">
        <v>436</v>
      </c>
      <c r="N242" s="72">
        <v>11.468212817</v>
      </c>
      <c r="O242" s="72">
        <v>0</v>
      </c>
      <c r="P242" s="72">
        <v>0.12010565600000001</v>
      </c>
      <c r="Q242" s="72">
        <v>0</v>
      </c>
      <c r="R242" s="72">
        <v>0</v>
      </c>
      <c r="S242" s="72">
        <v>0.78623900300000005</v>
      </c>
      <c r="T242" s="72">
        <v>1.4578061569</v>
      </c>
      <c r="U242" s="72">
        <v>0.15272096339999999</v>
      </c>
      <c r="V242" s="72">
        <v>0.2182550801</v>
      </c>
      <c r="W242" s="72">
        <v>0</v>
      </c>
      <c r="X242" s="72">
        <v>2.3750013E-3</v>
      </c>
      <c r="Y242" s="72">
        <v>6.0077710000000001E-6</v>
      </c>
      <c r="Z242" s="72">
        <v>3.8884169999999998E-4</v>
      </c>
      <c r="AA242" s="72">
        <v>4.4879464299999998E-2</v>
      </c>
      <c r="AB242" s="72">
        <v>7.5986876402999997</v>
      </c>
      <c r="AC242" s="72">
        <v>1.0867490019999999</v>
      </c>
      <c r="AD242" s="72">
        <v>0</v>
      </c>
      <c r="AE242" s="72">
        <v>48.614497772999997</v>
      </c>
      <c r="AF242" s="72">
        <v>21.110276518999999</v>
      </c>
      <c r="AG242" s="72">
        <v>16.374628806</v>
      </c>
      <c r="AH242" s="72">
        <v>10.774925228000001</v>
      </c>
      <c r="AI242" s="72">
        <v>9.0344548400000002E-2</v>
      </c>
      <c r="AJ242" s="72">
        <v>0.24362935250000001</v>
      </c>
      <c r="AK242" s="72">
        <v>2.06933194E-2</v>
      </c>
      <c r="AL242" s="72">
        <v>6.55190363E-2</v>
      </c>
      <c r="AM242" s="72">
        <v>2.8175894699999999E-2</v>
      </c>
      <c r="AN242" s="72">
        <v>0</v>
      </c>
      <c r="AO242" s="72">
        <v>0</v>
      </c>
      <c r="AP242" s="72">
        <v>0</v>
      </c>
      <c r="AQ242" s="72">
        <v>0</v>
      </c>
      <c r="AR242" s="72">
        <v>0</v>
      </c>
      <c r="AS242" s="72">
        <v>3.7343141599999997E-2</v>
      </c>
      <c r="AT242" s="72">
        <v>3.5521001215000001</v>
      </c>
      <c r="AU242" s="72">
        <v>0.35962325760000002</v>
      </c>
      <c r="AV242" s="72">
        <v>0</v>
      </c>
      <c r="AW242" s="72">
        <v>0</v>
      </c>
      <c r="AX242" s="72">
        <v>0</v>
      </c>
      <c r="AY242" s="72">
        <v>0</v>
      </c>
      <c r="AZ242" s="72">
        <v>0</v>
      </c>
      <c r="BA242" s="72">
        <v>0</v>
      </c>
      <c r="BB242" s="72">
        <v>0</v>
      </c>
      <c r="BC242" s="72">
        <v>0</v>
      </c>
      <c r="BD242" s="72">
        <v>3.50633791E-2</v>
      </c>
      <c r="BE242" s="72">
        <v>0</v>
      </c>
      <c r="BF242" s="72">
        <v>0</v>
      </c>
      <c r="BG242" s="72">
        <v>0</v>
      </c>
      <c r="BH242" s="72">
        <v>0</v>
      </c>
      <c r="BI242" s="72">
        <v>0.2420905776</v>
      </c>
      <c r="BJ242" s="72">
        <v>9.94231535E-2</v>
      </c>
      <c r="BK242" s="72">
        <v>3.7673459800000003E-2</v>
      </c>
      <c r="BL242" s="72">
        <v>2.7782262938</v>
      </c>
      <c r="BM242" s="72">
        <v>0</v>
      </c>
      <c r="BN242" s="72">
        <v>80.085026778</v>
      </c>
      <c r="BO242" s="72">
        <v>13.231620134</v>
      </c>
      <c r="BP242" s="72">
        <v>1.0195502564000001</v>
      </c>
      <c r="BQ242" s="72">
        <v>26.148304314000001</v>
      </c>
      <c r="BR242" s="72">
        <v>0.74944461330000001</v>
      </c>
      <c r="BS242" s="72">
        <v>0</v>
      </c>
      <c r="BT242" s="72">
        <v>8.5532083000000002E-3</v>
      </c>
      <c r="BU242" s="72">
        <v>8.5906947685000006</v>
      </c>
      <c r="BV242" s="72">
        <v>1.7444577077000001</v>
      </c>
      <c r="BW242" s="72">
        <v>0</v>
      </c>
      <c r="BX242" s="72">
        <v>1.7466911410999999</v>
      </c>
      <c r="BY242" s="72">
        <v>2.9199254683999998</v>
      </c>
      <c r="BZ242" s="72">
        <v>0.40831444890000002</v>
      </c>
      <c r="CA242" s="72">
        <v>19.513905791999999</v>
      </c>
      <c r="CB242" s="72">
        <v>0.10882513520000001</v>
      </c>
      <c r="CC242" s="72">
        <v>0</v>
      </c>
      <c r="CD242" s="72">
        <v>0</v>
      </c>
      <c r="CE242" s="72">
        <v>0</v>
      </c>
      <c r="CF242" s="72">
        <v>0</v>
      </c>
      <c r="CG242" s="72">
        <v>2.7097237597000001</v>
      </c>
      <c r="CH242" s="72">
        <v>0</v>
      </c>
      <c r="CI242" s="72">
        <v>0</v>
      </c>
      <c r="CJ242" s="72">
        <v>1.0112781597</v>
      </c>
      <c r="CK242" s="72">
        <v>0</v>
      </c>
      <c r="CL242" s="72">
        <v>0.1737378718</v>
      </c>
      <c r="CM242" s="72">
        <v>2.4573182766000001</v>
      </c>
      <c r="CN242" s="72">
        <v>0.22007176079999999</v>
      </c>
      <c r="CO242" s="72">
        <v>2.2223025449999998</v>
      </c>
      <c r="CP242" s="72">
        <v>1.4943970799999999E-2</v>
      </c>
      <c r="CQ242" s="72">
        <v>1.9366410537000001</v>
      </c>
      <c r="CR242" s="72">
        <v>0.89356441269999998</v>
      </c>
      <c r="CS242" s="72">
        <v>0</v>
      </c>
      <c r="CT242" s="72">
        <v>0.77937457610000005</v>
      </c>
      <c r="CU242" s="72">
        <v>0.26370206499999999</v>
      </c>
      <c r="CV242" s="72">
        <v>0</v>
      </c>
      <c r="CW242" s="72">
        <v>69.570119779999999</v>
      </c>
      <c r="CX242" s="72">
        <v>0.69663975410000001</v>
      </c>
      <c r="CY242" s="72">
        <v>8.1198371758000008</v>
      </c>
      <c r="CZ242" s="72">
        <v>18.317238446000001</v>
      </c>
      <c r="DA242" s="72">
        <v>9.2897471821999993</v>
      </c>
      <c r="DB242" s="72">
        <v>7.1718926271000001</v>
      </c>
      <c r="DC242" s="72">
        <v>7.8850930337999996</v>
      </c>
      <c r="DD242" s="72">
        <v>5.3606145490000001</v>
      </c>
      <c r="DE242" s="72">
        <v>7.6422981515000004</v>
      </c>
      <c r="DF242" s="72">
        <v>4.2784684447999997</v>
      </c>
      <c r="DG242" s="72">
        <v>1.39341238E-2</v>
      </c>
      <c r="DH242" s="72">
        <v>0.7943562918</v>
      </c>
      <c r="DI242" s="72">
        <v>9.4981567773000002</v>
      </c>
      <c r="DJ242" s="72">
        <v>0.23198497679999999</v>
      </c>
      <c r="DK242" s="72">
        <v>9.2661718004000004</v>
      </c>
    </row>
    <row r="243" spans="8:115" x14ac:dyDescent="0.3">
      <c r="H243" s="27" t="s">
        <v>169</v>
      </c>
      <c r="I243" s="39" t="s">
        <v>170</v>
      </c>
      <c r="J243" s="39">
        <v>42</v>
      </c>
      <c r="K243" s="75">
        <v>1909</v>
      </c>
      <c r="L243" s="75">
        <v>16118.415837</v>
      </c>
      <c r="M243" s="75">
        <v>46.393616754</v>
      </c>
      <c r="N243" s="75">
        <v>1614.0080917</v>
      </c>
      <c r="O243" s="75">
        <v>59.932663331999997</v>
      </c>
      <c r="P243" s="75">
        <v>214.79433968000001</v>
      </c>
      <c r="Q243" s="75">
        <v>5.5773461E-3</v>
      </c>
      <c r="R243" s="75">
        <v>0</v>
      </c>
      <c r="S243" s="75">
        <v>303.62778964</v>
      </c>
      <c r="T243" s="75">
        <v>7.1662347199000003</v>
      </c>
      <c r="U243" s="75">
        <v>27.521724003999999</v>
      </c>
      <c r="V243" s="75">
        <v>225.33935206000001</v>
      </c>
      <c r="W243" s="75">
        <v>0</v>
      </c>
      <c r="X243" s="75">
        <v>2.8957477543999999</v>
      </c>
      <c r="Y243" s="75">
        <v>1.521194E-17</v>
      </c>
      <c r="Z243" s="75">
        <v>342.22952643999997</v>
      </c>
      <c r="AA243" s="75">
        <v>5.1382638415999997</v>
      </c>
      <c r="AB243" s="75">
        <v>367.73957657</v>
      </c>
      <c r="AC243" s="75">
        <v>57.617296324000002</v>
      </c>
      <c r="AD243" s="75">
        <v>0</v>
      </c>
      <c r="AE243" s="75">
        <v>7668.5324645999999</v>
      </c>
      <c r="AF243" s="75">
        <v>5142.8377723000003</v>
      </c>
      <c r="AG243" s="75">
        <v>1184.1913110999999</v>
      </c>
      <c r="AH243" s="75">
        <v>1267.3431261999999</v>
      </c>
      <c r="AI243" s="75">
        <v>17.377861437</v>
      </c>
      <c r="AJ243" s="75">
        <v>55.216035603000002</v>
      </c>
      <c r="AK243" s="75">
        <v>1.5663579015</v>
      </c>
      <c r="AL243" s="75">
        <v>134.80007691</v>
      </c>
      <c r="AM243" s="75">
        <v>77.080527176999993</v>
      </c>
      <c r="AN243" s="75">
        <v>0.99423476030000002</v>
      </c>
      <c r="AO243" s="75">
        <v>0</v>
      </c>
      <c r="AP243" s="75">
        <v>6.7522123994000003</v>
      </c>
      <c r="AQ243" s="75">
        <v>0</v>
      </c>
      <c r="AR243" s="75">
        <v>0</v>
      </c>
      <c r="AS243" s="75">
        <v>49.973102574000002</v>
      </c>
      <c r="AT243" s="75">
        <v>113.90532972</v>
      </c>
      <c r="AU243" s="75">
        <v>11.316739140999999</v>
      </c>
      <c r="AV243" s="75">
        <v>0</v>
      </c>
      <c r="AW243" s="75">
        <v>0</v>
      </c>
      <c r="AX243" s="75">
        <v>0.1416280952</v>
      </c>
      <c r="AY243" s="75">
        <v>0.71970495209999996</v>
      </c>
      <c r="AZ243" s="75">
        <v>0</v>
      </c>
      <c r="BA243" s="75">
        <v>0</v>
      </c>
      <c r="BB243" s="75">
        <v>0</v>
      </c>
      <c r="BC243" s="75">
        <v>0</v>
      </c>
      <c r="BD243" s="75">
        <v>0.85511578740000005</v>
      </c>
      <c r="BE243" s="75">
        <v>0</v>
      </c>
      <c r="BF243" s="75">
        <v>0</v>
      </c>
      <c r="BG243" s="75">
        <v>0</v>
      </c>
      <c r="BH243" s="75">
        <v>0</v>
      </c>
      <c r="BI243" s="75">
        <v>3.7319051923000002</v>
      </c>
      <c r="BJ243" s="75">
        <v>7.0007624869000002</v>
      </c>
      <c r="BK243" s="75">
        <v>0.45043210099999997</v>
      </c>
      <c r="BL243" s="75">
        <v>89.689041969000002</v>
      </c>
      <c r="BM243" s="75">
        <v>0</v>
      </c>
      <c r="BN243" s="75">
        <v>1740.5516408999999</v>
      </c>
      <c r="BO243" s="75">
        <v>185.71607695</v>
      </c>
      <c r="BP243" s="75">
        <v>16.478676488000001</v>
      </c>
      <c r="BQ243" s="75">
        <v>1071.5752580000001</v>
      </c>
      <c r="BR243" s="75">
        <v>0</v>
      </c>
      <c r="BS243" s="75">
        <v>0</v>
      </c>
      <c r="BT243" s="75">
        <v>49.640469783</v>
      </c>
      <c r="BU243" s="75">
        <v>159.85908115000001</v>
      </c>
      <c r="BV243" s="75">
        <v>18.025063534000001</v>
      </c>
      <c r="BW243" s="75">
        <v>0.49499547500000002</v>
      </c>
      <c r="BX243" s="75">
        <v>48.921617417</v>
      </c>
      <c r="BY243" s="75">
        <v>20.860478582999999</v>
      </c>
      <c r="BZ243" s="75">
        <v>0</v>
      </c>
      <c r="CA243" s="75">
        <v>70.611576651999997</v>
      </c>
      <c r="CB243" s="75">
        <v>0</v>
      </c>
      <c r="CC243" s="75">
        <v>5.8145166015000003</v>
      </c>
      <c r="CD243" s="75">
        <v>0</v>
      </c>
      <c r="CE243" s="75">
        <v>0</v>
      </c>
      <c r="CF243" s="75">
        <v>0</v>
      </c>
      <c r="CG243" s="75">
        <v>10.962911113000001</v>
      </c>
      <c r="CH243" s="75">
        <v>0</v>
      </c>
      <c r="CI243" s="75">
        <v>0</v>
      </c>
      <c r="CJ243" s="75">
        <v>81.590919150000005</v>
      </c>
      <c r="CK243" s="75">
        <v>0</v>
      </c>
      <c r="CL243" s="75">
        <v>0</v>
      </c>
      <c r="CM243" s="75">
        <v>77.605142025000006</v>
      </c>
      <c r="CN243" s="75">
        <v>45.863524329999997</v>
      </c>
      <c r="CO243" s="75">
        <v>24.463187291000001</v>
      </c>
      <c r="CP243" s="75">
        <v>7.2784304038999998</v>
      </c>
      <c r="CQ243" s="75">
        <v>372.20334093000002</v>
      </c>
      <c r="CR243" s="75">
        <v>217.50863494000001</v>
      </c>
      <c r="CS243" s="75">
        <v>8.4371213999999998E-6</v>
      </c>
      <c r="CT243" s="75">
        <v>62.014965986999997</v>
      </c>
      <c r="CU243" s="75">
        <v>92.671600163999997</v>
      </c>
      <c r="CV243" s="75">
        <v>8.1314089999999992E-3</v>
      </c>
      <c r="CW243" s="75">
        <v>4396.8097502000001</v>
      </c>
      <c r="CX243" s="75">
        <v>170.85346028999999</v>
      </c>
      <c r="CY243" s="75">
        <v>970.38511902000005</v>
      </c>
      <c r="CZ243" s="75">
        <v>836.51977128999999</v>
      </c>
      <c r="DA243" s="75">
        <v>730.10977101000003</v>
      </c>
      <c r="DB243" s="75">
        <v>84.664234334</v>
      </c>
      <c r="DC243" s="75">
        <v>748.64728580999997</v>
      </c>
      <c r="DD243" s="75">
        <v>469.12330085999997</v>
      </c>
      <c r="DE243" s="75">
        <v>284.35244453000001</v>
      </c>
      <c r="DF243" s="75">
        <v>61.901210290999998</v>
      </c>
      <c r="DG243" s="75">
        <v>2.4887976768</v>
      </c>
      <c r="DH243" s="75">
        <v>37.764355080000001</v>
      </c>
      <c r="DI243" s="75">
        <v>764.44097814999998</v>
      </c>
      <c r="DJ243" s="75">
        <v>43.950075560999998</v>
      </c>
      <c r="DK243" s="75">
        <v>720.49090258000001</v>
      </c>
    </row>
    <row r="244" spans="8:115" x14ac:dyDescent="0.3">
      <c r="H244" s="28" t="s">
        <v>407</v>
      </c>
      <c r="I244" s="37" t="s">
        <v>423</v>
      </c>
      <c r="J244" s="37" t="s">
        <v>436</v>
      </c>
      <c r="K244" s="72">
        <v>40</v>
      </c>
      <c r="L244" s="72">
        <v>303.19442805</v>
      </c>
      <c r="M244" s="72" t="s">
        <v>436</v>
      </c>
      <c r="N244" s="72">
        <v>8.7622721156000001</v>
      </c>
      <c r="O244" s="72">
        <v>0</v>
      </c>
      <c r="P244" s="72">
        <v>1.7951912699999999E-2</v>
      </c>
      <c r="Q244" s="72">
        <v>0</v>
      </c>
      <c r="R244" s="72">
        <v>0</v>
      </c>
      <c r="S244" s="72">
        <v>1.5978992272000001</v>
      </c>
      <c r="T244" s="72">
        <v>0</v>
      </c>
      <c r="U244" s="72">
        <v>0</v>
      </c>
      <c r="V244" s="72">
        <v>0</v>
      </c>
      <c r="W244" s="72">
        <v>0</v>
      </c>
      <c r="X244" s="72">
        <v>2.3285319999999999E-16</v>
      </c>
      <c r="Y244" s="72">
        <v>0</v>
      </c>
      <c r="Z244" s="72">
        <v>1.39128E-5</v>
      </c>
      <c r="AA244" s="72">
        <v>0</v>
      </c>
      <c r="AB244" s="72">
        <v>4.5489792464000001</v>
      </c>
      <c r="AC244" s="72">
        <v>2.5974278165000002</v>
      </c>
      <c r="AD244" s="72">
        <v>0</v>
      </c>
      <c r="AE244" s="72">
        <v>65.212997246</v>
      </c>
      <c r="AF244" s="72">
        <v>16.326857487000002</v>
      </c>
      <c r="AG244" s="72">
        <v>15.800283090000001</v>
      </c>
      <c r="AH244" s="72">
        <v>32.998037734999997</v>
      </c>
      <c r="AI244" s="72">
        <v>0</v>
      </c>
      <c r="AJ244" s="72">
        <v>8.7818933200000004E-2</v>
      </c>
      <c r="AK244" s="72">
        <v>0</v>
      </c>
      <c r="AL244" s="72">
        <v>0</v>
      </c>
      <c r="AM244" s="72">
        <v>0</v>
      </c>
      <c r="AN244" s="72">
        <v>0</v>
      </c>
      <c r="AO244" s="72">
        <v>0</v>
      </c>
      <c r="AP244" s="72">
        <v>0</v>
      </c>
      <c r="AQ244" s="72">
        <v>0</v>
      </c>
      <c r="AR244" s="72">
        <v>0</v>
      </c>
      <c r="AS244" s="72">
        <v>0</v>
      </c>
      <c r="AT244" s="72">
        <v>0.26027493369999999</v>
      </c>
      <c r="AU244" s="72">
        <v>0.15551524159999999</v>
      </c>
      <c r="AV244" s="72">
        <v>0</v>
      </c>
      <c r="AW244" s="72">
        <v>0</v>
      </c>
      <c r="AX244" s="72">
        <v>0</v>
      </c>
      <c r="AY244" s="72">
        <v>0</v>
      </c>
      <c r="AZ244" s="72">
        <v>0</v>
      </c>
      <c r="BA244" s="72">
        <v>0</v>
      </c>
      <c r="BB244" s="72">
        <v>0</v>
      </c>
      <c r="BC244" s="72">
        <v>0</v>
      </c>
      <c r="BD244" s="72">
        <v>0</v>
      </c>
      <c r="BE244" s="72">
        <v>0</v>
      </c>
      <c r="BF244" s="72">
        <v>0</v>
      </c>
      <c r="BG244" s="72">
        <v>0</v>
      </c>
      <c r="BH244" s="72">
        <v>0</v>
      </c>
      <c r="BI244" s="72">
        <v>2.06346944E-2</v>
      </c>
      <c r="BJ244" s="72">
        <v>0</v>
      </c>
      <c r="BK244" s="72">
        <v>0</v>
      </c>
      <c r="BL244" s="72">
        <v>8.4124997699999995E-2</v>
      </c>
      <c r="BM244" s="72">
        <v>0</v>
      </c>
      <c r="BN244" s="72">
        <v>64.648272148000004</v>
      </c>
      <c r="BO244" s="72">
        <v>46.903014943000002</v>
      </c>
      <c r="BP244" s="72">
        <v>6.8414249489000003</v>
      </c>
      <c r="BQ244" s="72">
        <v>1.6724388629</v>
      </c>
      <c r="BR244" s="72">
        <v>0</v>
      </c>
      <c r="BS244" s="72">
        <v>0</v>
      </c>
      <c r="BT244" s="72">
        <v>0</v>
      </c>
      <c r="BU244" s="72">
        <v>3.1807660389999999</v>
      </c>
      <c r="BV244" s="72">
        <v>0.74725495190000002</v>
      </c>
      <c r="BW244" s="72">
        <v>0</v>
      </c>
      <c r="BX244" s="72">
        <v>0</v>
      </c>
      <c r="BY244" s="72">
        <v>4.3331897762000002</v>
      </c>
      <c r="BZ244" s="72">
        <v>0</v>
      </c>
      <c r="CA244" s="72">
        <v>0.31048673900000001</v>
      </c>
      <c r="CB244" s="72">
        <v>0</v>
      </c>
      <c r="CC244" s="72">
        <v>0</v>
      </c>
      <c r="CD244" s="72">
        <v>0</v>
      </c>
      <c r="CE244" s="72">
        <v>0</v>
      </c>
      <c r="CF244" s="72">
        <v>0</v>
      </c>
      <c r="CG244" s="72">
        <v>0.65969588690000003</v>
      </c>
      <c r="CH244" s="72">
        <v>0</v>
      </c>
      <c r="CI244" s="72">
        <v>0</v>
      </c>
      <c r="CJ244" s="72">
        <v>0</v>
      </c>
      <c r="CK244" s="72">
        <v>0</v>
      </c>
      <c r="CL244" s="72">
        <v>0</v>
      </c>
      <c r="CM244" s="72">
        <v>12.328031210000001</v>
      </c>
      <c r="CN244" s="72">
        <v>10.241412903000001</v>
      </c>
      <c r="CO244" s="72">
        <v>2.0866183067000001</v>
      </c>
      <c r="CP244" s="72">
        <v>0</v>
      </c>
      <c r="CQ244" s="72">
        <v>5.1176434180000001</v>
      </c>
      <c r="CR244" s="72">
        <v>3.0295878086000001</v>
      </c>
      <c r="CS244" s="72">
        <v>0</v>
      </c>
      <c r="CT244" s="72">
        <v>2.40306253E-2</v>
      </c>
      <c r="CU244" s="72">
        <v>2.0640249842</v>
      </c>
      <c r="CV244" s="72">
        <v>0</v>
      </c>
      <c r="CW244" s="72">
        <v>146.86493697</v>
      </c>
      <c r="CX244" s="72">
        <v>0.6984537905</v>
      </c>
      <c r="CY244" s="72">
        <v>9.5048250378999999</v>
      </c>
      <c r="CZ244" s="72">
        <v>26.902248495999999</v>
      </c>
      <c r="DA244" s="72">
        <v>14.501156258</v>
      </c>
      <c r="DB244" s="72">
        <v>57.613771829999997</v>
      </c>
      <c r="DC244" s="72">
        <v>13.515382646000001</v>
      </c>
      <c r="DD244" s="72">
        <v>9.5902807619000008</v>
      </c>
      <c r="DE244" s="72">
        <v>8.0791853607000004</v>
      </c>
      <c r="DF244" s="72">
        <v>2.9102661411000001</v>
      </c>
      <c r="DG244" s="72">
        <v>0</v>
      </c>
      <c r="DH244" s="72">
        <v>3.5493666512000002</v>
      </c>
      <c r="DI244" s="72">
        <v>22.634607059</v>
      </c>
      <c r="DJ244" s="72">
        <v>0.67928185050000001</v>
      </c>
      <c r="DK244" s="72">
        <v>21.955325208000001</v>
      </c>
    </row>
    <row r="245" spans="8:115" x14ac:dyDescent="0.3">
      <c r="H245" s="27" t="s">
        <v>765</v>
      </c>
      <c r="I245" s="39" t="s">
        <v>766</v>
      </c>
      <c r="J245" s="39">
        <v>58</v>
      </c>
      <c r="K245" s="75">
        <v>4332</v>
      </c>
      <c r="L245" s="75">
        <v>18447.79552</v>
      </c>
      <c r="M245" s="75">
        <v>51.488817892</v>
      </c>
      <c r="N245" s="75">
        <v>1876.2184431999999</v>
      </c>
      <c r="O245" s="75">
        <v>52.258749381000001</v>
      </c>
      <c r="P245" s="75">
        <v>172.09812529999999</v>
      </c>
      <c r="Q245" s="75">
        <v>0</v>
      </c>
      <c r="R245" s="75">
        <v>0</v>
      </c>
      <c r="S245" s="75">
        <v>318.06862655999998</v>
      </c>
      <c r="T245" s="75">
        <v>2.5637552358</v>
      </c>
      <c r="U245" s="75">
        <v>54.739701400000001</v>
      </c>
      <c r="V245" s="75">
        <v>274.99967270000002</v>
      </c>
      <c r="W245" s="75">
        <v>8.5916896016000006</v>
      </c>
      <c r="X245" s="75">
        <v>22.889522113000002</v>
      </c>
      <c r="Y245" s="75">
        <v>1.1554437802999999</v>
      </c>
      <c r="Z245" s="75">
        <v>380.76743649000002</v>
      </c>
      <c r="AA245" s="75">
        <v>6.6903436286</v>
      </c>
      <c r="AB245" s="75">
        <v>452.91485931</v>
      </c>
      <c r="AC245" s="75">
        <v>128.48051774000001</v>
      </c>
      <c r="AD245" s="75">
        <v>0</v>
      </c>
      <c r="AE245" s="75">
        <v>9101.1658043000007</v>
      </c>
      <c r="AF245" s="75">
        <v>6227.3555101000002</v>
      </c>
      <c r="AG245" s="75">
        <v>1432.6380144</v>
      </c>
      <c r="AH245" s="75">
        <v>1362.4528241</v>
      </c>
      <c r="AI245" s="75">
        <v>22.148789384000001</v>
      </c>
      <c r="AJ245" s="75">
        <v>55.409152657</v>
      </c>
      <c r="AK245" s="75">
        <v>1.1615136391000001</v>
      </c>
      <c r="AL245" s="75">
        <v>119.13348637</v>
      </c>
      <c r="AM245" s="75">
        <v>107.34548649</v>
      </c>
      <c r="AN245" s="75">
        <v>0</v>
      </c>
      <c r="AO245" s="75">
        <v>0</v>
      </c>
      <c r="AP245" s="75">
        <v>11.787999880999999</v>
      </c>
      <c r="AQ245" s="75">
        <v>0</v>
      </c>
      <c r="AR245" s="75">
        <v>0</v>
      </c>
      <c r="AS245" s="75">
        <v>0</v>
      </c>
      <c r="AT245" s="75">
        <v>138.17503668000001</v>
      </c>
      <c r="AU245" s="75">
        <v>18.399809545</v>
      </c>
      <c r="AV245" s="75">
        <v>0</v>
      </c>
      <c r="AW245" s="75">
        <v>0</v>
      </c>
      <c r="AX245" s="75">
        <v>9.9317494300000003E-2</v>
      </c>
      <c r="AY245" s="75">
        <v>1.490825461</v>
      </c>
      <c r="AZ245" s="75">
        <v>0</v>
      </c>
      <c r="BA245" s="75">
        <v>0</v>
      </c>
      <c r="BB245" s="75">
        <v>0</v>
      </c>
      <c r="BC245" s="75">
        <v>0</v>
      </c>
      <c r="BD245" s="75">
        <v>0.42891663689999998</v>
      </c>
      <c r="BE245" s="75">
        <v>0</v>
      </c>
      <c r="BF245" s="75">
        <v>0</v>
      </c>
      <c r="BG245" s="75">
        <v>0</v>
      </c>
      <c r="BH245" s="75">
        <v>1.9864403999999999E-2</v>
      </c>
      <c r="BI245" s="75">
        <v>2.9699635641</v>
      </c>
      <c r="BJ245" s="75">
        <v>2.2125372961999998</v>
      </c>
      <c r="BK245" s="75">
        <v>5.6067827600000002E-2</v>
      </c>
      <c r="BL245" s="75">
        <v>112.49773445</v>
      </c>
      <c r="BM245" s="75">
        <v>0</v>
      </c>
      <c r="BN245" s="75">
        <v>1836.8613848</v>
      </c>
      <c r="BO245" s="75">
        <v>177.20715931000001</v>
      </c>
      <c r="BP245" s="75">
        <v>34.026053437999998</v>
      </c>
      <c r="BQ245" s="75">
        <v>1013.5894761</v>
      </c>
      <c r="BR245" s="75">
        <v>5.0892051971000001</v>
      </c>
      <c r="BS245" s="75">
        <v>0</v>
      </c>
      <c r="BT245" s="75">
        <v>55.052975736</v>
      </c>
      <c r="BU245" s="75">
        <v>270.92193099000002</v>
      </c>
      <c r="BV245" s="75">
        <v>10.310735134</v>
      </c>
      <c r="BW245" s="75">
        <v>5.7101031341999997</v>
      </c>
      <c r="BX245" s="75">
        <v>65.323844663000003</v>
      </c>
      <c r="BY245" s="75">
        <v>34.948898745999998</v>
      </c>
      <c r="BZ245" s="75">
        <v>0.41705794089999998</v>
      </c>
      <c r="CA245" s="75">
        <v>96.437150771999995</v>
      </c>
      <c r="CB245" s="75">
        <v>0</v>
      </c>
      <c r="CC245" s="75">
        <v>3.8610860811999999</v>
      </c>
      <c r="CD245" s="75">
        <v>2.7684836998</v>
      </c>
      <c r="CE245" s="75">
        <v>0</v>
      </c>
      <c r="CF245" s="75">
        <v>0</v>
      </c>
      <c r="CG245" s="75">
        <v>24.348668231000001</v>
      </c>
      <c r="CH245" s="75">
        <v>0</v>
      </c>
      <c r="CI245" s="75">
        <v>1.4796220484</v>
      </c>
      <c r="CJ245" s="75">
        <v>28.156355499</v>
      </c>
      <c r="CK245" s="75">
        <v>0</v>
      </c>
      <c r="CL245" s="75">
        <v>7.2125780739999996</v>
      </c>
      <c r="CM245" s="75">
        <v>111.18621757</v>
      </c>
      <c r="CN245" s="75">
        <v>53.940307158000003</v>
      </c>
      <c r="CO245" s="75">
        <v>28.496709226</v>
      </c>
      <c r="CP245" s="75">
        <v>28.749201189000001</v>
      </c>
      <c r="CQ245" s="75">
        <v>418.72103002</v>
      </c>
      <c r="CR245" s="75">
        <v>255.42933374</v>
      </c>
      <c r="CS245" s="75">
        <v>0</v>
      </c>
      <c r="CT245" s="75">
        <v>61.000951086000001</v>
      </c>
      <c r="CU245" s="75">
        <v>102.29074519</v>
      </c>
      <c r="CV245" s="75">
        <v>0</v>
      </c>
      <c r="CW245" s="75">
        <v>4846.3341170000003</v>
      </c>
      <c r="CX245" s="75">
        <v>199.26186748000001</v>
      </c>
      <c r="CY245" s="75">
        <v>1136.8988598000001</v>
      </c>
      <c r="CZ245" s="75">
        <v>901.61438194000004</v>
      </c>
      <c r="DA245" s="75">
        <v>721.14064456999995</v>
      </c>
      <c r="DB245" s="75">
        <v>87.314517706000004</v>
      </c>
      <c r="DC245" s="75">
        <v>773.06748924999999</v>
      </c>
      <c r="DD245" s="75">
        <v>506.98260192999999</v>
      </c>
      <c r="DE245" s="75">
        <v>367.14437205000002</v>
      </c>
      <c r="DF245" s="75">
        <v>82.987359154000004</v>
      </c>
      <c r="DG245" s="75">
        <v>1.650640704</v>
      </c>
      <c r="DH245" s="75">
        <v>68.271382377999998</v>
      </c>
      <c r="DI245" s="75">
        <v>929.90478911000002</v>
      </c>
      <c r="DJ245" s="75">
        <v>55.755815804000001</v>
      </c>
      <c r="DK245" s="75">
        <v>874.14897329999997</v>
      </c>
    </row>
    <row r="246" spans="8:115" x14ac:dyDescent="0.3">
      <c r="H246" s="28" t="s">
        <v>767</v>
      </c>
      <c r="I246" s="37" t="s">
        <v>768</v>
      </c>
      <c r="J246" s="37" t="s">
        <v>436</v>
      </c>
      <c r="K246" s="72">
        <v>1583</v>
      </c>
      <c r="L246" s="72">
        <v>170.75183626</v>
      </c>
      <c r="M246" s="72" t="s">
        <v>436</v>
      </c>
      <c r="N246" s="72">
        <v>5.0068775597000004</v>
      </c>
      <c r="O246" s="72">
        <v>0.35317772139999998</v>
      </c>
      <c r="P246" s="72">
        <v>0.58018541950000002</v>
      </c>
      <c r="Q246" s="72">
        <v>0</v>
      </c>
      <c r="R246" s="72">
        <v>0</v>
      </c>
      <c r="S246" s="72">
        <v>1.4483254055000001</v>
      </c>
      <c r="T246" s="72">
        <v>0</v>
      </c>
      <c r="U246" s="72">
        <v>3.6667439099999997E-2</v>
      </c>
      <c r="V246" s="72">
        <v>0.44133123549999997</v>
      </c>
      <c r="W246" s="72">
        <v>0</v>
      </c>
      <c r="X246" s="72">
        <v>0.45025198989999998</v>
      </c>
      <c r="Y246" s="72">
        <v>2.7677500000000001E-5</v>
      </c>
      <c r="Z246" s="72">
        <v>0.1205789994</v>
      </c>
      <c r="AA246" s="72">
        <v>4.9851375999999999E-3</v>
      </c>
      <c r="AB246" s="72">
        <v>1.5250373693999999</v>
      </c>
      <c r="AC246" s="72">
        <v>4.6309164999999999E-2</v>
      </c>
      <c r="AD246" s="72">
        <v>0</v>
      </c>
      <c r="AE246" s="72">
        <v>43.833917536999998</v>
      </c>
      <c r="AF246" s="72">
        <v>16.099299729999998</v>
      </c>
      <c r="AG246" s="72">
        <v>17.085870439000001</v>
      </c>
      <c r="AH246" s="72">
        <v>9.9178398408999993</v>
      </c>
      <c r="AI246" s="72">
        <v>0.1675493481</v>
      </c>
      <c r="AJ246" s="72">
        <v>0.53043035900000002</v>
      </c>
      <c r="AK246" s="72">
        <v>3.2927819699999999E-2</v>
      </c>
      <c r="AL246" s="72">
        <v>1.5803683613999999</v>
      </c>
      <c r="AM246" s="72">
        <v>1.4311313381999999</v>
      </c>
      <c r="AN246" s="72">
        <v>0</v>
      </c>
      <c r="AO246" s="72">
        <v>0</v>
      </c>
      <c r="AP246" s="72">
        <v>0</v>
      </c>
      <c r="AQ246" s="72">
        <v>0</v>
      </c>
      <c r="AR246" s="72">
        <v>0</v>
      </c>
      <c r="AS246" s="72">
        <v>0.14923702320000001</v>
      </c>
      <c r="AT246" s="72">
        <v>9.0772313025999996</v>
      </c>
      <c r="AU246" s="72">
        <v>0.1701857303</v>
      </c>
      <c r="AV246" s="72">
        <v>0</v>
      </c>
      <c r="AW246" s="72">
        <v>0</v>
      </c>
      <c r="AX246" s="72">
        <v>0</v>
      </c>
      <c r="AY246" s="72">
        <v>1.17198545E-2</v>
      </c>
      <c r="AZ246" s="72">
        <v>0.52540045690000003</v>
      </c>
      <c r="BA246" s="72">
        <v>0</v>
      </c>
      <c r="BB246" s="72">
        <v>0</v>
      </c>
      <c r="BC246" s="72">
        <v>0.48145619049999999</v>
      </c>
      <c r="BD246" s="72">
        <v>2.6288207500000001E-2</v>
      </c>
      <c r="BE246" s="72">
        <v>0</v>
      </c>
      <c r="BF246" s="72">
        <v>5.4186911900000002E-2</v>
      </c>
      <c r="BG246" s="72">
        <v>1.0310476477999999</v>
      </c>
      <c r="BH246" s="72">
        <v>2.10303568E-2</v>
      </c>
      <c r="BI246" s="72">
        <v>0.29030370989999998</v>
      </c>
      <c r="BJ246" s="72">
        <v>3.0305441920999998</v>
      </c>
      <c r="BK246" s="72">
        <v>1.5740773E-3</v>
      </c>
      <c r="BL246" s="72">
        <v>3.4214151048999999</v>
      </c>
      <c r="BM246" s="72">
        <v>1.20788623E-2</v>
      </c>
      <c r="BN246" s="72">
        <v>41.497149346</v>
      </c>
      <c r="BO246" s="72">
        <v>1.5382281137</v>
      </c>
      <c r="BP246" s="72">
        <v>0.28938531719999999</v>
      </c>
      <c r="BQ246" s="72">
        <v>28.313629328000001</v>
      </c>
      <c r="BR246" s="72">
        <v>9.12759447E-2</v>
      </c>
      <c r="BS246" s="72">
        <v>0</v>
      </c>
      <c r="BT246" s="72">
        <v>0</v>
      </c>
      <c r="BU246" s="72">
        <v>4.1961559474000003</v>
      </c>
      <c r="BV246" s="72">
        <v>0.52154277110000002</v>
      </c>
      <c r="BW246" s="72">
        <v>8.3206949099999997E-2</v>
      </c>
      <c r="BX246" s="72">
        <v>0.47982203089999997</v>
      </c>
      <c r="BY246" s="72">
        <v>0.14712957099999999</v>
      </c>
      <c r="BZ246" s="72">
        <v>0</v>
      </c>
      <c r="CA246" s="72">
        <v>0.31042465479999998</v>
      </c>
      <c r="CB246" s="72">
        <v>0</v>
      </c>
      <c r="CC246" s="72">
        <v>0</v>
      </c>
      <c r="CD246" s="72">
        <v>2.5461159899999999E-2</v>
      </c>
      <c r="CE246" s="72">
        <v>0.21274459279999999</v>
      </c>
      <c r="CF246" s="72">
        <v>0</v>
      </c>
      <c r="CG246" s="72">
        <v>0.22865525880000001</v>
      </c>
      <c r="CH246" s="72">
        <v>0</v>
      </c>
      <c r="CI246" s="72">
        <v>9.0685713900000006E-2</v>
      </c>
      <c r="CJ246" s="72">
        <v>3.2460155169</v>
      </c>
      <c r="CK246" s="72">
        <v>0</v>
      </c>
      <c r="CL246" s="72">
        <v>1.7227864764</v>
      </c>
      <c r="CM246" s="72">
        <v>2.2307128984000002</v>
      </c>
      <c r="CN246" s="72">
        <v>0.59864730870000005</v>
      </c>
      <c r="CO246" s="72">
        <v>1.5940113358000001</v>
      </c>
      <c r="CP246" s="72">
        <v>3.8054253900000001E-2</v>
      </c>
      <c r="CQ246" s="72">
        <v>7.8844874222000003</v>
      </c>
      <c r="CR246" s="72">
        <v>2.1805863286</v>
      </c>
      <c r="CS246" s="72">
        <v>4.5453800000000002E-5</v>
      </c>
      <c r="CT246" s="72">
        <v>4.9870366173000003</v>
      </c>
      <c r="CU246" s="72">
        <v>0.71430168189999999</v>
      </c>
      <c r="CV246" s="72">
        <v>2.5173406000000001E-3</v>
      </c>
      <c r="CW246" s="72">
        <v>59.641091834000001</v>
      </c>
      <c r="CX246" s="72">
        <v>1.213077972</v>
      </c>
      <c r="CY246" s="72">
        <v>9.5556669971999995</v>
      </c>
      <c r="CZ246" s="72">
        <v>11.150997554</v>
      </c>
      <c r="DA246" s="72">
        <v>9.6573956229999993</v>
      </c>
      <c r="DB246" s="72">
        <v>3.9321363277999999</v>
      </c>
      <c r="DC246" s="72">
        <v>10.28145426</v>
      </c>
      <c r="DD246" s="72">
        <v>6.4433701249000004</v>
      </c>
      <c r="DE246" s="72">
        <v>3.2551174966</v>
      </c>
      <c r="DF246" s="72">
        <v>3.3966962797</v>
      </c>
      <c r="DG246" s="72">
        <v>0.21384297150000001</v>
      </c>
      <c r="DH246" s="72">
        <v>0.54133622699999995</v>
      </c>
      <c r="DI246" s="72">
        <v>16.036120283999999</v>
      </c>
      <c r="DJ246" s="72">
        <v>1.8179154071000001</v>
      </c>
      <c r="DK246" s="72">
        <v>14.218204877</v>
      </c>
    </row>
    <row r="247" spans="8:115" x14ac:dyDescent="0.3">
      <c r="H247" s="27" t="s">
        <v>769</v>
      </c>
      <c r="I247" s="39" t="s">
        <v>770</v>
      </c>
      <c r="J247" s="39">
        <v>44</v>
      </c>
      <c r="K247" s="75">
        <v>1385</v>
      </c>
      <c r="L247" s="75">
        <v>7784.783829</v>
      </c>
      <c r="M247" s="75">
        <v>29.401639343999999</v>
      </c>
      <c r="N247" s="75">
        <v>475.51028328000001</v>
      </c>
      <c r="O247" s="75">
        <v>9.3335097543999996</v>
      </c>
      <c r="P247" s="75">
        <v>67.821469148999995</v>
      </c>
      <c r="Q247" s="75">
        <v>4.8759975499999997E-2</v>
      </c>
      <c r="R247" s="75">
        <v>3.3345902400000002E-2</v>
      </c>
      <c r="S247" s="75">
        <v>113.35283475999999</v>
      </c>
      <c r="T247" s="75">
        <v>9.0147895300000003E-2</v>
      </c>
      <c r="U247" s="75">
        <v>4.0307774483000003</v>
      </c>
      <c r="V247" s="75">
        <v>91.204123362999994</v>
      </c>
      <c r="W247" s="75">
        <v>1.1848288705000001</v>
      </c>
      <c r="X247" s="75">
        <v>3.8845136244999998</v>
      </c>
      <c r="Y247" s="75">
        <v>0.54976810620000005</v>
      </c>
      <c r="Z247" s="75">
        <v>152.07685832999999</v>
      </c>
      <c r="AA247" s="75">
        <v>7.0321005570999997</v>
      </c>
      <c r="AB247" s="75">
        <v>22.539568376999998</v>
      </c>
      <c r="AC247" s="75">
        <v>2.3258359706</v>
      </c>
      <c r="AD247" s="75">
        <v>1.8412024E-3</v>
      </c>
      <c r="AE247" s="75">
        <v>3290.8211274</v>
      </c>
      <c r="AF247" s="75">
        <v>1916.8621307999999</v>
      </c>
      <c r="AG247" s="75">
        <v>663.31318694000004</v>
      </c>
      <c r="AH247" s="75">
        <v>680.85413915000004</v>
      </c>
      <c r="AI247" s="75">
        <v>6.4293608400000002</v>
      </c>
      <c r="AJ247" s="75">
        <v>22.956085751</v>
      </c>
      <c r="AK247" s="75">
        <v>0.40622393239999999</v>
      </c>
      <c r="AL247" s="75">
        <v>15.825305393000001</v>
      </c>
      <c r="AM247" s="75">
        <v>9.4443545777000004</v>
      </c>
      <c r="AN247" s="75">
        <v>2.5781414999000001</v>
      </c>
      <c r="AO247" s="75">
        <v>0</v>
      </c>
      <c r="AP247" s="75">
        <v>3.8028093152000002</v>
      </c>
      <c r="AQ247" s="75">
        <v>0</v>
      </c>
      <c r="AR247" s="75">
        <v>0</v>
      </c>
      <c r="AS247" s="75">
        <v>0</v>
      </c>
      <c r="AT247" s="75">
        <v>88.995128710000003</v>
      </c>
      <c r="AU247" s="75">
        <v>4.3544513184999998</v>
      </c>
      <c r="AV247" s="75">
        <v>0</v>
      </c>
      <c r="AW247" s="75">
        <v>0</v>
      </c>
      <c r="AX247" s="75">
        <v>0</v>
      </c>
      <c r="AY247" s="75">
        <v>0.2194802273</v>
      </c>
      <c r="AZ247" s="75">
        <v>0</v>
      </c>
      <c r="BA247" s="75">
        <v>0</v>
      </c>
      <c r="BB247" s="75">
        <v>0</v>
      </c>
      <c r="BC247" s="75">
        <v>0</v>
      </c>
      <c r="BD247" s="75">
        <v>0</v>
      </c>
      <c r="BE247" s="75">
        <v>0.1608121179</v>
      </c>
      <c r="BF247" s="75">
        <v>0.94396866339999996</v>
      </c>
      <c r="BG247" s="75">
        <v>2.9811598181000001</v>
      </c>
      <c r="BH247" s="75">
        <v>0</v>
      </c>
      <c r="BI247" s="75">
        <v>1.8696411419000001</v>
      </c>
      <c r="BJ247" s="75">
        <v>15.025312119000001</v>
      </c>
      <c r="BK247" s="75">
        <v>3.5560248400000001E-2</v>
      </c>
      <c r="BL247" s="75">
        <v>63.403509997</v>
      </c>
      <c r="BM247" s="75">
        <v>1.2330583000000001E-3</v>
      </c>
      <c r="BN247" s="75">
        <v>795.97676392000005</v>
      </c>
      <c r="BO247" s="75">
        <v>34.130455826999999</v>
      </c>
      <c r="BP247" s="75">
        <v>5.3953474111000004</v>
      </c>
      <c r="BQ247" s="75">
        <v>590.11326527999995</v>
      </c>
      <c r="BR247" s="75">
        <v>0.35143865990000001</v>
      </c>
      <c r="BS247" s="75">
        <v>0</v>
      </c>
      <c r="BT247" s="75">
        <v>12.758625443</v>
      </c>
      <c r="BU247" s="75">
        <v>54.974394725000003</v>
      </c>
      <c r="BV247" s="75">
        <v>5.7592063638999997</v>
      </c>
      <c r="BW247" s="75">
        <v>15.674840997</v>
      </c>
      <c r="BX247" s="75">
        <v>16.323564731000001</v>
      </c>
      <c r="BY247" s="75">
        <v>0.76914752850000001</v>
      </c>
      <c r="BZ247" s="75">
        <v>0.24104575280000001</v>
      </c>
      <c r="CA247" s="75">
        <v>23.273290026000002</v>
      </c>
      <c r="CB247" s="75">
        <v>0.2425918691</v>
      </c>
      <c r="CC247" s="75">
        <v>16.245547535</v>
      </c>
      <c r="CD247" s="75">
        <v>0</v>
      </c>
      <c r="CE247" s="75">
        <v>4.6188693601999997</v>
      </c>
      <c r="CF247" s="75">
        <v>0</v>
      </c>
      <c r="CG247" s="75">
        <v>0.14581762640000001</v>
      </c>
      <c r="CH247" s="75">
        <v>0</v>
      </c>
      <c r="CI247" s="75">
        <v>0</v>
      </c>
      <c r="CJ247" s="75">
        <v>10.250760688</v>
      </c>
      <c r="CK247" s="75">
        <v>0</v>
      </c>
      <c r="CL247" s="75">
        <v>4.7085540904999998</v>
      </c>
      <c r="CM247" s="75">
        <v>44.395381331000003</v>
      </c>
      <c r="CN247" s="75">
        <v>25.193010306000001</v>
      </c>
      <c r="CO247" s="75">
        <v>10.00477785</v>
      </c>
      <c r="CP247" s="75">
        <v>9.1975931751999997</v>
      </c>
      <c r="CQ247" s="75">
        <v>191.74441974000001</v>
      </c>
      <c r="CR247" s="75">
        <v>142.59524042999999</v>
      </c>
      <c r="CS247" s="75">
        <v>3.0179609999999999E-4</v>
      </c>
      <c r="CT247" s="75">
        <v>9.2955985342999998</v>
      </c>
      <c r="CU247" s="75">
        <v>39.721579075999998</v>
      </c>
      <c r="CV247" s="75">
        <v>0.13169990470000001</v>
      </c>
      <c r="CW247" s="75">
        <v>2881.5154192999998</v>
      </c>
      <c r="CX247" s="75">
        <v>119.13670066</v>
      </c>
      <c r="CY247" s="75">
        <v>527.91382685999997</v>
      </c>
      <c r="CZ247" s="75">
        <v>736.54471577000004</v>
      </c>
      <c r="DA247" s="75">
        <v>407.39888746999998</v>
      </c>
      <c r="DB247" s="75">
        <v>70.731058751999996</v>
      </c>
      <c r="DC247" s="75">
        <v>416.72425638999999</v>
      </c>
      <c r="DD247" s="75">
        <v>292.79472276000001</v>
      </c>
      <c r="DE247" s="75">
        <v>204.66834761000001</v>
      </c>
      <c r="DF247" s="75">
        <v>44.988936680000002</v>
      </c>
      <c r="DG247" s="75">
        <v>17.790911032</v>
      </c>
      <c r="DH247" s="75">
        <v>42.823055285000002</v>
      </c>
      <c r="DI247" s="75">
        <v>664.39971576999994</v>
      </c>
      <c r="DJ247" s="75">
        <v>102.26319219</v>
      </c>
      <c r="DK247" s="75">
        <v>562.13652358000002</v>
      </c>
    </row>
    <row r="248" spans="8:115" x14ac:dyDescent="0.3">
      <c r="H248" s="28" t="s">
        <v>771</v>
      </c>
      <c r="I248" s="37" t="s">
        <v>772</v>
      </c>
      <c r="J248" s="37">
        <v>51</v>
      </c>
      <c r="K248" s="72">
        <v>1794</v>
      </c>
      <c r="L248" s="72">
        <v>10431.248573999999</v>
      </c>
      <c r="M248" s="72">
        <v>36.216235128999998</v>
      </c>
      <c r="N248" s="72">
        <v>824.49130832000003</v>
      </c>
      <c r="O248" s="72">
        <v>10.37672798</v>
      </c>
      <c r="P248" s="72">
        <v>175.19220702999999</v>
      </c>
      <c r="Q248" s="72">
        <v>0.1514866627</v>
      </c>
      <c r="R248" s="72">
        <v>8.4940831728999999</v>
      </c>
      <c r="S248" s="72">
        <v>140.52180189000001</v>
      </c>
      <c r="T248" s="72">
        <v>1.8073848297999999</v>
      </c>
      <c r="U248" s="72">
        <v>9.2842096088999995</v>
      </c>
      <c r="V248" s="72">
        <v>163.33883616</v>
      </c>
      <c r="W248" s="72">
        <v>0</v>
      </c>
      <c r="X248" s="72">
        <v>21.734309498999998</v>
      </c>
      <c r="Y248" s="72">
        <v>0.75334431079999997</v>
      </c>
      <c r="Z248" s="72">
        <v>269.88401109</v>
      </c>
      <c r="AA248" s="72">
        <v>15.925568811</v>
      </c>
      <c r="AB248" s="72">
        <v>3.0036010382999998</v>
      </c>
      <c r="AC248" s="72">
        <v>4.0237362276999997</v>
      </c>
      <c r="AD248" s="72">
        <v>0</v>
      </c>
      <c r="AE248" s="72">
        <v>4263.4797268000002</v>
      </c>
      <c r="AF248" s="72">
        <v>2771.7788088000002</v>
      </c>
      <c r="AG248" s="72">
        <v>676.46448680000003</v>
      </c>
      <c r="AH248" s="72">
        <v>771.09277272999998</v>
      </c>
      <c r="AI248" s="72">
        <v>7.5880591985999999</v>
      </c>
      <c r="AJ248" s="72">
        <v>33.083265033000004</v>
      </c>
      <c r="AK248" s="72">
        <v>3.4723342187999999</v>
      </c>
      <c r="AL248" s="72">
        <v>64.443760440000005</v>
      </c>
      <c r="AM248" s="72">
        <v>40.659925039999997</v>
      </c>
      <c r="AN248" s="72">
        <v>16.046210844000001</v>
      </c>
      <c r="AO248" s="72">
        <v>0</v>
      </c>
      <c r="AP248" s="72">
        <v>0.66413864540000001</v>
      </c>
      <c r="AQ248" s="72">
        <v>0</v>
      </c>
      <c r="AR248" s="72">
        <v>0</v>
      </c>
      <c r="AS248" s="72">
        <v>7.0734859109999997</v>
      </c>
      <c r="AT248" s="72">
        <v>174.00030422</v>
      </c>
      <c r="AU248" s="72">
        <v>3.6833272962999999</v>
      </c>
      <c r="AV248" s="72">
        <v>0</v>
      </c>
      <c r="AW248" s="72">
        <v>0</v>
      </c>
      <c r="AX248" s="72">
        <v>0.4170984271</v>
      </c>
      <c r="AY248" s="72">
        <v>0.18193951089999999</v>
      </c>
      <c r="AZ248" s="72">
        <v>3.7917715300000002E-2</v>
      </c>
      <c r="BA248" s="72">
        <v>0</v>
      </c>
      <c r="BB248" s="72">
        <v>0</v>
      </c>
      <c r="BC248" s="72">
        <v>0</v>
      </c>
      <c r="BD248" s="72">
        <v>0</v>
      </c>
      <c r="BE248" s="72">
        <v>0</v>
      </c>
      <c r="BF248" s="72">
        <v>4.2818039968999999</v>
      </c>
      <c r="BG248" s="72">
        <v>0</v>
      </c>
      <c r="BH248" s="72">
        <v>0</v>
      </c>
      <c r="BI248" s="72">
        <v>3.6739068127999999</v>
      </c>
      <c r="BJ248" s="72">
        <v>90.004529200999997</v>
      </c>
      <c r="BK248" s="72">
        <v>0.50487505840000002</v>
      </c>
      <c r="BL248" s="72">
        <v>71.210291299000005</v>
      </c>
      <c r="BM248" s="72">
        <v>4.6149004E-3</v>
      </c>
      <c r="BN248" s="72">
        <v>1028.6445692</v>
      </c>
      <c r="BO248" s="72">
        <v>113.00572342</v>
      </c>
      <c r="BP248" s="72">
        <v>16.310722782999999</v>
      </c>
      <c r="BQ248" s="72">
        <v>635.39650810000001</v>
      </c>
      <c r="BR248" s="72">
        <v>0</v>
      </c>
      <c r="BS248" s="72">
        <v>0</v>
      </c>
      <c r="BT248" s="72">
        <v>27.973411904999999</v>
      </c>
      <c r="BU248" s="72">
        <v>41.423887686</v>
      </c>
      <c r="BV248" s="72">
        <v>6.8367913503000004</v>
      </c>
      <c r="BW248" s="72">
        <v>0.38195851600000003</v>
      </c>
      <c r="BX248" s="72">
        <v>27.66856795</v>
      </c>
      <c r="BY248" s="72">
        <v>0</v>
      </c>
      <c r="BZ248" s="72">
        <v>47.355528339000003</v>
      </c>
      <c r="CA248" s="72">
        <v>73.246444565000004</v>
      </c>
      <c r="CB248" s="72">
        <v>0</v>
      </c>
      <c r="CC248" s="72">
        <v>13.48918931</v>
      </c>
      <c r="CD248" s="72">
        <v>0</v>
      </c>
      <c r="CE248" s="72">
        <v>0</v>
      </c>
      <c r="CF248" s="72">
        <v>0</v>
      </c>
      <c r="CG248" s="72">
        <v>5.0536218710999998</v>
      </c>
      <c r="CH248" s="72">
        <v>0</v>
      </c>
      <c r="CI248" s="72">
        <v>0</v>
      </c>
      <c r="CJ248" s="72">
        <v>19.878684985</v>
      </c>
      <c r="CK248" s="72">
        <v>0</v>
      </c>
      <c r="CL248" s="72">
        <v>0.62352840809999999</v>
      </c>
      <c r="CM248" s="72">
        <v>67.535689750000003</v>
      </c>
      <c r="CN248" s="72">
        <v>34.889431015</v>
      </c>
      <c r="CO248" s="72">
        <v>24.57444834</v>
      </c>
      <c r="CP248" s="72">
        <v>8.0718103949</v>
      </c>
      <c r="CQ248" s="72">
        <v>200.86258229000001</v>
      </c>
      <c r="CR248" s="72">
        <v>151.73826147</v>
      </c>
      <c r="CS248" s="72">
        <v>1.8809170000000001E-4</v>
      </c>
      <c r="CT248" s="72">
        <v>14.835888056</v>
      </c>
      <c r="CU248" s="72">
        <v>33.909943595999998</v>
      </c>
      <c r="CV248" s="72">
        <v>0.37830108080000002</v>
      </c>
      <c r="CW248" s="72">
        <v>3807.7906326000002</v>
      </c>
      <c r="CX248" s="72">
        <v>160.99675274000001</v>
      </c>
      <c r="CY248" s="72">
        <v>727.64446393000003</v>
      </c>
      <c r="CZ248" s="72">
        <v>869.25100469999995</v>
      </c>
      <c r="DA248" s="72">
        <v>553.50136067000005</v>
      </c>
      <c r="DB248" s="72">
        <v>79.549944349</v>
      </c>
      <c r="DC248" s="72">
        <v>607.22799831999998</v>
      </c>
      <c r="DD248" s="72">
        <v>435.63038088000002</v>
      </c>
      <c r="DE248" s="72">
        <v>241.86945858999999</v>
      </c>
      <c r="DF248" s="72">
        <v>54.737383471999998</v>
      </c>
      <c r="DG248" s="72">
        <v>29.429938836000002</v>
      </c>
      <c r="DH248" s="72">
        <v>47.951946098999997</v>
      </c>
      <c r="DI248" s="72">
        <v>688.09495666999999</v>
      </c>
      <c r="DJ248" s="72">
        <v>56.729830417000002</v>
      </c>
      <c r="DK248" s="72">
        <v>631.36512625</v>
      </c>
    </row>
    <row r="249" spans="8:115" x14ac:dyDescent="0.3">
      <c r="H249" s="27" t="s">
        <v>773</v>
      </c>
      <c r="I249" s="39" t="s">
        <v>774</v>
      </c>
      <c r="J249" s="39">
        <v>44</v>
      </c>
      <c r="K249" s="75">
        <v>1906</v>
      </c>
      <c r="L249" s="75">
        <v>14887.29796</v>
      </c>
      <c r="M249" s="75">
        <v>49.066588783</v>
      </c>
      <c r="N249" s="75">
        <v>1490.1044254000001</v>
      </c>
      <c r="O249" s="75">
        <v>66.257017705999999</v>
      </c>
      <c r="P249" s="75">
        <v>349.38724122000002</v>
      </c>
      <c r="Q249" s="75">
        <v>0.1008337401</v>
      </c>
      <c r="R249" s="75">
        <v>1.6169857499999999E-2</v>
      </c>
      <c r="S249" s="75">
        <v>318.39524505999998</v>
      </c>
      <c r="T249" s="75">
        <v>19.966402117000001</v>
      </c>
      <c r="U249" s="75">
        <v>2.0007270571000002</v>
      </c>
      <c r="V249" s="75">
        <v>232.41806907</v>
      </c>
      <c r="W249" s="75">
        <v>9.8355598090999994</v>
      </c>
      <c r="X249" s="75">
        <v>25.101826045999999</v>
      </c>
      <c r="Y249" s="75">
        <v>1.0663978E-3</v>
      </c>
      <c r="Z249" s="75">
        <v>436.38111193999998</v>
      </c>
      <c r="AA249" s="75">
        <v>14.539502967000001</v>
      </c>
      <c r="AB249" s="75">
        <v>2.6977544063000001</v>
      </c>
      <c r="AC249" s="75">
        <v>12.986424831000001</v>
      </c>
      <c r="AD249" s="75">
        <v>1.94732198E-2</v>
      </c>
      <c r="AE249" s="75">
        <v>6556.7134139999998</v>
      </c>
      <c r="AF249" s="75">
        <v>4245.9988200999996</v>
      </c>
      <c r="AG249" s="75">
        <v>1019.4683795</v>
      </c>
      <c r="AH249" s="75">
        <v>1222.0744252</v>
      </c>
      <c r="AI249" s="75">
        <v>9.2303377976000007</v>
      </c>
      <c r="AJ249" s="75">
        <v>52.635445159</v>
      </c>
      <c r="AK249" s="75">
        <v>7.3060062063000002</v>
      </c>
      <c r="AL249" s="75">
        <v>169.90252989000001</v>
      </c>
      <c r="AM249" s="75">
        <v>65.937476293000003</v>
      </c>
      <c r="AN249" s="75">
        <v>17.351265206000001</v>
      </c>
      <c r="AO249" s="75">
        <v>0</v>
      </c>
      <c r="AP249" s="75">
        <v>77.323391305000001</v>
      </c>
      <c r="AQ249" s="75">
        <v>0</v>
      </c>
      <c r="AR249" s="75">
        <v>9.2903970821000001</v>
      </c>
      <c r="AS249" s="75">
        <v>0</v>
      </c>
      <c r="AT249" s="75">
        <v>102.08537056</v>
      </c>
      <c r="AU249" s="75">
        <v>16.133762260000001</v>
      </c>
      <c r="AV249" s="75">
        <v>0</v>
      </c>
      <c r="AW249" s="75">
        <v>0</v>
      </c>
      <c r="AX249" s="75">
        <v>2.46594989E-2</v>
      </c>
      <c r="AY249" s="75">
        <v>0.56824912289999996</v>
      </c>
      <c r="AZ249" s="75">
        <v>0</v>
      </c>
      <c r="BA249" s="75">
        <v>4.1908935174000002</v>
      </c>
      <c r="BB249" s="75">
        <v>0</v>
      </c>
      <c r="BC249" s="75">
        <v>0</v>
      </c>
      <c r="BD249" s="75">
        <v>0</v>
      </c>
      <c r="BE249" s="75">
        <v>0</v>
      </c>
      <c r="BF249" s="75">
        <v>0</v>
      </c>
      <c r="BG249" s="75">
        <v>0</v>
      </c>
      <c r="BH249" s="75">
        <v>0</v>
      </c>
      <c r="BI249" s="75">
        <v>2.2743933201000002</v>
      </c>
      <c r="BJ249" s="75">
        <v>7.8441331025999999</v>
      </c>
      <c r="BK249" s="75">
        <v>5.4369997154999998</v>
      </c>
      <c r="BL249" s="75">
        <v>65.612280025999993</v>
      </c>
      <c r="BM249" s="75">
        <v>0</v>
      </c>
      <c r="BN249" s="75">
        <v>1463.5374500999999</v>
      </c>
      <c r="BO249" s="75">
        <v>268.95763475000001</v>
      </c>
      <c r="BP249" s="75">
        <v>23.685871501000001</v>
      </c>
      <c r="BQ249" s="75">
        <v>825.91571618</v>
      </c>
      <c r="BR249" s="75">
        <v>3.7030732461000002</v>
      </c>
      <c r="BS249" s="75">
        <v>0</v>
      </c>
      <c r="BT249" s="75">
        <v>24.986442003000001</v>
      </c>
      <c r="BU249" s="75">
        <v>133.44586597</v>
      </c>
      <c r="BV249" s="75">
        <v>21.778069622</v>
      </c>
      <c r="BW249" s="75">
        <v>6.2753514405999997</v>
      </c>
      <c r="BX249" s="75">
        <v>28.654075348999999</v>
      </c>
      <c r="BY249" s="75">
        <v>0.54382415210000001</v>
      </c>
      <c r="BZ249" s="75">
        <v>0</v>
      </c>
      <c r="CA249" s="75">
        <v>60.124391607</v>
      </c>
      <c r="CB249" s="75">
        <v>0</v>
      </c>
      <c r="CC249" s="75">
        <v>33.691265070999997</v>
      </c>
      <c r="CD249" s="75">
        <v>0</v>
      </c>
      <c r="CE249" s="75">
        <v>0</v>
      </c>
      <c r="CF249" s="75">
        <v>0</v>
      </c>
      <c r="CG249" s="75">
        <v>10.41376354</v>
      </c>
      <c r="CH249" s="75">
        <v>0</v>
      </c>
      <c r="CI249" s="75">
        <v>0</v>
      </c>
      <c r="CJ249" s="75">
        <v>18.989304354000001</v>
      </c>
      <c r="CK249" s="75">
        <v>0</v>
      </c>
      <c r="CL249" s="75">
        <v>2.3728013404000001</v>
      </c>
      <c r="CM249" s="75">
        <v>42.533728455999999</v>
      </c>
      <c r="CN249" s="75">
        <v>28.482281248</v>
      </c>
      <c r="CO249" s="75">
        <v>3.9038641098000002</v>
      </c>
      <c r="CP249" s="75">
        <v>10.147583099</v>
      </c>
      <c r="CQ249" s="75">
        <v>302.47440041999999</v>
      </c>
      <c r="CR249" s="75">
        <v>195.41823626999999</v>
      </c>
      <c r="CS249" s="75">
        <v>5.4868120000000004E-4</v>
      </c>
      <c r="CT249" s="75">
        <v>50.043860535999997</v>
      </c>
      <c r="CU249" s="75">
        <v>56.801801955999998</v>
      </c>
      <c r="CV249" s="75">
        <v>0.20995298060000001</v>
      </c>
      <c r="CW249" s="75">
        <v>4759.9466407</v>
      </c>
      <c r="CX249" s="75">
        <v>210.41377975</v>
      </c>
      <c r="CY249" s="75">
        <v>911.66298719999998</v>
      </c>
      <c r="CZ249" s="75">
        <v>1131.9235848000001</v>
      </c>
      <c r="DA249" s="75">
        <v>641.90044918000001</v>
      </c>
      <c r="DB249" s="75">
        <v>72.360648479999995</v>
      </c>
      <c r="DC249" s="75">
        <v>787.75383504000001</v>
      </c>
      <c r="DD249" s="75">
        <v>503.80347462999998</v>
      </c>
      <c r="DE249" s="75">
        <v>331.72104103999999</v>
      </c>
      <c r="DF249" s="75">
        <v>76.681950369000006</v>
      </c>
      <c r="DG249" s="75">
        <v>17.312398664</v>
      </c>
      <c r="DH249" s="75">
        <v>74.412491571000004</v>
      </c>
      <c r="DI249" s="75">
        <v>641.80369827000004</v>
      </c>
      <c r="DJ249" s="75">
        <v>40.154628795999997</v>
      </c>
      <c r="DK249" s="75">
        <v>601.64906946999997</v>
      </c>
    </row>
    <row r="250" spans="8:115" x14ac:dyDescent="0.3">
      <c r="H250" s="28" t="s">
        <v>775</v>
      </c>
      <c r="I250" s="37" t="s">
        <v>776</v>
      </c>
      <c r="J250" s="37">
        <v>44</v>
      </c>
      <c r="K250" s="72">
        <v>1965</v>
      </c>
      <c r="L250" s="72">
        <v>19459.108301</v>
      </c>
      <c r="M250" s="72">
        <v>54.553497942</v>
      </c>
      <c r="N250" s="72">
        <v>2505.8972945</v>
      </c>
      <c r="O250" s="72">
        <v>739.07219774999999</v>
      </c>
      <c r="P250" s="72">
        <v>384.84870825000002</v>
      </c>
      <c r="Q250" s="72">
        <v>0.47029279740000002</v>
      </c>
      <c r="R250" s="72">
        <v>28.986436135999998</v>
      </c>
      <c r="S250" s="72">
        <v>463.16587489</v>
      </c>
      <c r="T250" s="72">
        <v>0</v>
      </c>
      <c r="U250" s="72">
        <v>33.597374481999999</v>
      </c>
      <c r="V250" s="72">
        <v>404.31921986999998</v>
      </c>
      <c r="W250" s="72">
        <v>1.9665130146000001</v>
      </c>
      <c r="X250" s="72">
        <v>15.179012147</v>
      </c>
      <c r="Y250" s="72">
        <v>5.7720389999999996E-4</v>
      </c>
      <c r="Z250" s="72">
        <v>420.70515387</v>
      </c>
      <c r="AA250" s="72">
        <v>9.3025145003999992</v>
      </c>
      <c r="AB250" s="72">
        <v>0.64957474690000006</v>
      </c>
      <c r="AC250" s="72">
        <v>3.5179144937000002</v>
      </c>
      <c r="AD250" s="72">
        <v>0.1159303211</v>
      </c>
      <c r="AE250" s="72">
        <v>9670.2601106999991</v>
      </c>
      <c r="AF250" s="72">
        <v>7246.3709337999999</v>
      </c>
      <c r="AG250" s="72">
        <v>1069.8178935000001</v>
      </c>
      <c r="AH250" s="72">
        <v>1288.6392824</v>
      </c>
      <c r="AI250" s="72">
        <v>11.046492757999999</v>
      </c>
      <c r="AJ250" s="72">
        <v>50.351426025999999</v>
      </c>
      <c r="AK250" s="72">
        <v>4.0340821645</v>
      </c>
      <c r="AL250" s="72">
        <v>266.76176198000002</v>
      </c>
      <c r="AM250" s="72">
        <v>90.367071585000005</v>
      </c>
      <c r="AN250" s="72">
        <v>144.04612513999999</v>
      </c>
      <c r="AO250" s="72">
        <v>0</v>
      </c>
      <c r="AP250" s="72">
        <v>31.200847703000001</v>
      </c>
      <c r="AQ250" s="72">
        <v>0</v>
      </c>
      <c r="AR250" s="72">
        <v>1.1477175499000001</v>
      </c>
      <c r="AS250" s="72">
        <v>0</v>
      </c>
      <c r="AT250" s="72">
        <v>51.019604514000001</v>
      </c>
      <c r="AU250" s="72">
        <v>5.2890882746000001</v>
      </c>
      <c r="AV250" s="72">
        <v>0</v>
      </c>
      <c r="AW250" s="72">
        <v>0</v>
      </c>
      <c r="AX250" s="72">
        <v>1.1347409284000001</v>
      </c>
      <c r="AY250" s="72">
        <v>1.4973298240999999</v>
      </c>
      <c r="AZ250" s="72">
        <v>0</v>
      </c>
      <c r="BA250" s="72">
        <v>0</v>
      </c>
      <c r="BB250" s="72">
        <v>0</v>
      </c>
      <c r="BC250" s="72">
        <v>0</v>
      </c>
      <c r="BD250" s="72">
        <v>0</v>
      </c>
      <c r="BE250" s="72">
        <v>0</v>
      </c>
      <c r="BF250" s="72">
        <v>0</v>
      </c>
      <c r="BG250" s="72">
        <v>0</v>
      </c>
      <c r="BH250" s="72">
        <v>0</v>
      </c>
      <c r="BI250" s="72">
        <v>0.55982146939999999</v>
      </c>
      <c r="BJ250" s="72">
        <v>0.6632064969</v>
      </c>
      <c r="BK250" s="72">
        <v>0.40251896409999999</v>
      </c>
      <c r="BL250" s="72">
        <v>41.472898555999997</v>
      </c>
      <c r="BM250" s="72">
        <v>0</v>
      </c>
      <c r="BN250" s="72">
        <v>987.59602022000001</v>
      </c>
      <c r="BO250" s="72">
        <v>111.5126534</v>
      </c>
      <c r="BP250" s="72">
        <v>16.383245275</v>
      </c>
      <c r="BQ250" s="72">
        <v>539.67867718000002</v>
      </c>
      <c r="BR250" s="72">
        <v>4.0931165727999996</v>
      </c>
      <c r="BS250" s="72">
        <v>0</v>
      </c>
      <c r="BT250" s="72">
        <v>30.331343941</v>
      </c>
      <c r="BU250" s="72">
        <v>148.77723664999999</v>
      </c>
      <c r="BV250" s="72">
        <v>5.2689059013000001</v>
      </c>
      <c r="BW250" s="72">
        <v>1.1965426254</v>
      </c>
      <c r="BX250" s="72">
        <v>27.902875729000002</v>
      </c>
      <c r="BY250" s="72">
        <v>0.1037817206</v>
      </c>
      <c r="BZ250" s="72">
        <v>0</v>
      </c>
      <c r="CA250" s="72">
        <v>70.772615544999994</v>
      </c>
      <c r="CB250" s="72">
        <v>0</v>
      </c>
      <c r="CC250" s="72">
        <v>21.716440300999999</v>
      </c>
      <c r="CD250" s="72">
        <v>0.4217974967</v>
      </c>
      <c r="CE250" s="72">
        <v>0</v>
      </c>
      <c r="CF250" s="72">
        <v>0</v>
      </c>
      <c r="CG250" s="72">
        <v>3.2291185230999999</v>
      </c>
      <c r="CH250" s="72">
        <v>0</v>
      </c>
      <c r="CI250" s="72">
        <v>0</v>
      </c>
      <c r="CJ250" s="72">
        <v>5.9047641909999999</v>
      </c>
      <c r="CK250" s="72">
        <v>0</v>
      </c>
      <c r="CL250" s="72">
        <v>0.30290517420000002</v>
      </c>
      <c r="CM250" s="72">
        <v>49.973850917999997</v>
      </c>
      <c r="CN250" s="72">
        <v>28.270261095999999</v>
      </c>
      <c r="CO250" s="72">
        <v>18.543707155</v>
      </c>
      <c r="CP250" s="72">
        <v>3.1598826673999998</v>
      </c>
      <c r="CQ250" s="72">
        <v>352.58316299000001</v>
      </c>
      <c r="CR250" s="72">
        <v>267.17397757999998</v>
      </c>
      <c r="CS250" s="72">
        <v>3.4375201899999999E-2</v>
      </c>
      <c r="CT250" s="72">
        <v>25.209079087999999</v>
      </c>
      <c r="CU250" s="72">
        <v>58.624381638999999</v>
      </c>
      <c r="CV250" s="72">
        <v>1.5413494792</v>
      </c>
      <c r="CW250" s="72">
        <v>5575.0164955999999</v>
      </c>
      <c r="CX250" s="72">
        <v>256.71186791000002</v>
      </c>
      <c r="CY250" s="72">
        <v>954.79647703000001</v>
      </c>
      <c r="CZ250" s="72">
        <v>1085.2455548</v>
      </c>
      <c r="DA250" s="72">
        <v>789.62175367999998</v>
      </c>
      <c r="DB250" s="72">
        <v>64.283284996999996</v>
      </c>
      <c r="DC250" s="72">
        <v>1172.8875757000001</v>
      </c>
      <c r="DD250" s="72">
        <v>632.63297736000004</v>
      </c>
      <c r="DE250" s="72">
        <v>371.50661085000002</v>
      </c>
      <c r="DF250" s="72">
        <v>72.873294024000003</v>
      </c>
      <c r="DG250" s="72">
        <v>121.64733917</v>
      </c>
      <c r="DH250" s="72">
        <v>52.809760054999998</v>
      </c>
      <c r="DI250" s="72">
        <v>1187.7161808000001</v>
      </c>
      <c r="DJ250" s="72">
        <v>190.18037656000001</v>
      </c>
      <c r="DK250" s="72">
        <v>997.53580427999998</v>
      </c>
    </row>
    <row r="251" spans="8:115" x14ac:dyDescent="0.3">
      <c r="H251" s="27" t="s">
        <v>777</v>
      </c>
      <c r="I251" s="39" t="s">
        <v>778</v>
      </c>
      <c r="J251" s="39">
        <v>35</v>
      </c>
      <c r="K251" s="75">
        <v>1526</v>
      </c>
      <c r="L251" s="75">
        <v>15424.295042</v>
      </c>
      <c r="M251" s="75">
        <v>48.708884687999998</v>
      </c>
      <c r="N251" s="75">
        <v>1245.8549965</v>
      </c>
      <c r="O251" s="75">
        <v>108.50363177</v>
      </c>
      <c r="P251" s="75">
        <v>245.97487899000001</v>
      </c>
      <c r="Q251" s="75">
        <v>0.4145624094</v>
      </c>
      <c r="R251" s="75">
        <v>3.1141292149000002</v>
      </c>
      <c r="S251" s="75">
        <v>233.70095594</v>
      </c>
      <c r="T251" s="75">
        <v>2.8150084247999998</v>
      </c>
      <c r="U251" s="75">
        <v>11.227596910000001</v>
      </c>
      <c r="V251" s="75">
        <v>235.52611358999999</v>
      </c>
      <c r="W251" s="75">
        <v>0</v>
      </c>
      <c r="X251" s="75">
        <v>102.17670303</v>
      </c>
      <c r="Y251" s="75">
        <v>4.6170090999999996E-3</v>
      </c>
      <c r="Z251" s="75">
        <v>288.85537846</v>
      </c>
      <c r="AA251" s="75">
        <v>12.887497186999999</v>
      </c>
      <c r="AB251" s="75">
        <v>0</v>
      </c>
      <c r="AC251" s="75">
        <v>0.46307084859999997</v>
      </c>
      <c r="AD251" s="75">
        <v>0.19085275099999999</v>
      </c>
      <c r="AE251" s="75">
        <v>7893.5367395000003</v>
      </c>
      <c r="AF251" s="75">
        <v>5560.8219951000001</v>
      </c>
      <c r="AG251" s="75">
        <v>1093.7415905</v>
      </c>
      <c r="AH251" s="75">
        <v>1176.1206095</v>
      </c>
      <c r="AI251" s="75">
        <v>11.823338611</v>
      </c>
      <c r="AJ251" s="75">
        <v>47.424524730999998</v>
      </c>
      <c r="AK251" s="75">
        <v>3.6046810266999998</v>
      </c>
      <c r="AL251" s="75">
        <v>156.89410758</v>
      </c>
      <c r="AM251" s="75">
        <v>68.978131185999999</v>
      </c>
      <c r="AN251" s="75">
        <v>57.181048224000001</v>
      </c>
      <c r="AO251" s="75">
        <v>0</v>
      </c>
      <c r="AP251" s="75">
        <v>25.506265466999999</v>
      </c>
      <c r="AQ251" s="75">
        <v>4.4046276290000002</v>
      </c>
      <c r="AR251" s="75">
        <v>0.82403507600000003</v>
      </c>
      <c r="AS251" s="75">
        <v>0</v>
      </c>
      <c r="AT251" s="75">
        <v>108.89556192000001</v>
      </c>
      <c r="AU251" s="75">
        <v>10.706358184000001</v>
      </c>
      <c r="AV251" s="75">
        <v>0</v>
      </c>
      <c r="AW251" s="75">
        <v>0</v>
      </c>
      <c r="AX251" s="75">
        <v>0.16647215800000001</v>
      </c>
      <c r="AY251" s="75">
        <v>0</v>
      </c>
      <c r="AZ251" s="75">
        <v>0</v>
      </c>
      <c r="BA251" s="75">
        <v>0</v>
      </c>
      <c r="BB251" s="75">
        <v>0</v>
      </c>
      <c r="BC251" s="75">
        <v>0</v>
      </c>
      <c r="BD251" s="75">
        <v>0</v>
      </c>
      <c r="BE251" s="75">
        <v>0</v>
      </c>
      <c r="BF251" s="75">
        <v>0</v>
      </c>
      <c r="BG251" s="75">
        <v>0</v>
      </c>
      <c r="BH251" s="75">
        <v>0</v>
      </c>
      <c r="BI251" s="75">
        <v>7.9730355399999994E-2</v>
      </c>
      <c r="BJ251" s="75">
        <v>17.648860283000001</v>
      </c>
      <c r="BK251" s="75">
        <v>3.6952628088999999</v>
      </c>
      <c r="BL251" s="75">
        <v>76.598878134000003</v>
      </c>
      <c r="BM251" s="75">
        <v>0</v>
      </c>
      <c r="BN251" s="75">
        <v>1175.9514194000001</v>
      </c>
      <c r="BO251" s="75">
        <v>137.59230632000001</v>
      </c>
      <c r="BP251" s="75">
        <v>8.8959904779999999</v>
      </c>
      <c r="BQ251" s="75">
        <v>701.17383170999994</v>
      </c>
      <c r="BR251" s="75">
        <v>7.7805693300000006E-2</v>
      </c>
      <c r="BS251" s="75">
        <v>0</v>
      </c>
      <c r="BT251" s="75">
        <v>20.351337350000001</v>
      </c>
      <c r="BU251" s="75">
        <v>132.43075769000001</v>
      </c>
      <c r="BV251" s="75">
        <v>37.110734323999999</v>
      </c>
      <c r="BW251" s="75">
        <v>9.9188248534000003</v>
      </c>
      <c r="BX251" s="75">
        <v>32.693271815000003</v>
      </c>
      <c r="BY251" s="75">
        <v>0</v>
      </c>
      <c r="BZ251" s="75">
        <v>0</v>
      </c>
      <c r="CA251" s="75">
        <v>76.562626175000005</v>
      </c>
      <c r="CB251" s="75">
        <v>0</v>
      </c>
      <c r="CC251" s="75">
        <v>7.6169300061999996</v>
      </c>
      <c r="CD251" s="75">
        <v>0.2518726094</v>
      </c>
      <c r="CE251" s="75">
        <v>0</v>
      </c>
      <c r="CF251" s="75">
        <v>0</v>
      </c>
      <c r="CG251" s="75">
        <v>7.5391742555999999</v>
      </c>
      <c r="CH251" s="75">
        <v>0</v>
      </c>
      <c r="CI251" s="75">
        <v>0</v>
      </c>
      <c r="CJ251" s="75">
        <v>1.8318724622</v>
      </c>
      <c r="CK251" s="75">
        <v>0</v>
      </c>
      <c r="CL251" s="75">
        <v>1.9040836071</v>
      </c>
      <c r="CM251" s="75">
        <v>35.028574018999997</v>
      </c>
      <c r="CN251" s="75">
        <v>24.043357687</v>
      </c>
      <c r="CO251" s="75">
        <v>10.985216332</v>
      </c>
      <c r="CP251" s="75">
        <v>0</v>
      </c>
      <c r="CQ251" s="75">
        <v>283.62532195</v>
      </c>
      <c r="CR251" s="75">
        <v>222.48048802</v>
      </c>
      <c r="CS251" s="75">
        <v>0.14324596949999999</v>
      </c>
      <c r="CT251" s="75">
        <v>14.028688694</v>
      </c>
      <c r="CU251" s="75">
        <v>46.231920584000001</v>
      </c>
      <c r="CV251" s="75">
        <v>0.74097867419999996</v>
      </c>
      <c r="CW251" s="75">
        <v>4524.5083207999996</v>
      </c>
      <c r="CX251" s="75">
        <v>235.91116016000001</v>
      </c>
      <c r="CY251" s="75">
        <v>673.73198103000004</v>
      </c>
      <c r="CZ251" s="75">
        <v>878.03170627999998</v>
      </c>
      <c r="DA251" s="75">
        <v>688.03993948000004</v>
      </c>
      <c r="DB251" s="75">
        <v>53.687833138999999</v>
      </c>
      <c r="DC251" s="75">
        <v>906.29391045</v>
      </c>
      <c r="DD251" s="75">
        <v>477.93445020000001</v>
      </c>
      <c r="DE251" s="75">
        <v>397.78683789000002</v>
      </c>
      <c r="DF251" s="75">
        <v>74.889981251999998</v>
      </c>
      <c r="DG251" s="75">
        <v>73.115036712000006</v>
      </c>
      <c r="DH251" s="75">
        <v>65.085484218000005</v>
      </c>
      <c r="DI251" s="75">
        <v>896.72889653000004</v>
      </c>
      <c r="DJ251" s="75">
        <v>141.83477232000001</v>
      </c>
      <c r="DK251" s="75">
        <v>754.89412420999997</v>
      </c>
    </row>
    <row r="252" spans="8:115" x14ac:dyDescent="0.3">
      <c r="H252" s="28" t="s">
        <v>779</v>
      </c>
      <c r="I252" s="37" t="s">
        <v>780</v>
      </c>
      <c r="J252" s="37" t="s">
        <v>436</v>
      </c>
      <c r="K252" s="72">
        <v>621</v>
      </c>
      <c r="L252" s="72">
        <v>201.97064974</v>
      </c>
      <c r="M252" s="72" t="s">
        <v>436</v>
      </c>
      <c r="N252" s="72">
        <v>4.3707983530999996</v>
      </c>
      <c r="O252" s="72">
        <v>0</v>
      </c>
      <c r="P252" s="72">
        <v>0.18545201189999999</v>
      </c>
      <c r="Q252" s="72">
        <v>0</v>
      </c>
      <c r="R252" s="72">
        <v>0</v>
      </c>
      <c r="S252" s="72">
        <v>1.3130145411</v>
      </c>
      <c r="T252" s="72">
        <v>0</v>
      </c>
      <c r="U252" s="72">
        <v>1.8288368E-3</v>
      </c>
      <c r="V252" s="72">
        <v>0.13421924960000001</v>
      </c>
      <c r="W252" s="72">
        <v>0</v>
      </c>
      <c r="X252" s="72">
        <v>6.3011826999999996E-3</v>
      </c>
      <c r="Y252" s="72">
        <v>0</v>
      </c>
      <c r="Z252" s="72">
        <v>4.7840694099999997E-2</v>
      </c>
      <c r="AA252" s="72">
        <v>5.7647688599999997E-2</v>
      </c>
      <c r="AB252" s="72">
        <v>2.4683967384000001</v>
      </c>
      <c r="AC252" s="72">
        <v>0.15609740999999999</v>
      </c>
      <c r="AD252" s="72">
        <v>0</v>
      </c>
      <c r="AE252" s="72">
        <v>52.656175427000001</v>
      </c>
      <c r="AF252" s="72">
        <v>19.141921116999999</v>
      </c>
      <c r="AG252" s="72">
        <v>17.174584771999999</v>
      </c>
      <c r="AH252" s="72">
        <v>16.006518669999998</v>
      </c>
      <c r="AI252" s="72">
        <v>7.0307534800000002E-2</v>
      </c>
      <c r="AJ252" s="72">
        <v>0.18108543229999999</v>
      </c>
      <c r="AK252" s="72">
        <v>8.17579004E-2</v>
      </c>
      <c r="AL252" s="72">
        <v>2.0919744160999998</v>
      </c>
      <c r="AM252" s="72">
        <v>2.0919744160999998</v>
      </c>
      <c r="AN252" s="72">
        <v>0</v>
      </c>
      <c r="AO252" s="72">
        <v>0</v>
      </c>
      <c r="AP252" s="72">
        <v>0</v>
      </c>
      <c r="AQ252" s="72">
        <v>0</v>
      </c>
      <c r="AR252" s="72">
        <v>0</v>
      </c>
      <c r="AS252" s="72">
        <v>0</v>
      </c>
      <c r="AT252" s="72">
        <v>8.5005709723000002</v>
      </c>
      <c r="AU252" s="72">
        <v>0.41696851210000002</v>
      </c>
      <c r="AV252" s="72">
        <v>0</v>
      </c>
      <c r="AW252" s="72">
        <v>0</v>
      </c>
      <c r="AX252" s="72">
        <v>0</v>
      </c>
      <c r="AY252" s="72">
        <v>0</v>
      </c>
      <c r="AZ252" s="72">
        <v>0</v>
      </c>
      <c r="BA252" s="72">
        <v>0</v>
      </c>
      <c r="BB252" s="72">
        <v>0</v>
      </c>
      <c r="BC252" s="72">
        <v>0</v>
      </c>
      <c r="BD252" s="72">
        <v>0</v>
      </c>
      <c r="BE252" s="72">
        <v>0</v>
      </c>
      <c r="BF252" s="72">
        <v>0</v>
      </c>
      <c r="BG252" s="72">
        <v>0</v>
      </c>
      <c r="BH252" s="72">
        <v>3.3705539999999998E-4</v>
      </c>
      <c r="BI252" s="72">
        <v>0.36667941440000001</v>
      </c>
      <c r="BJ252" s="72">
        <v>4.0330663457</v>
      </c>
      <c r="BK252" s="72">
        <v>4.5259532300000002E-2</v>
      </c>
      <c r="BL252" s="72">
        <v>3.6382601122999998</v>
      </c>
      <c r="BM252" s="72">
        <v>0</v>
      </c>
      <c r="BN252" s="72">
        <v>52.687360161999997</v>
      </c>
      <c r="BO252" s="72">
        <v>3.4857346987</v>
      </c>
      <c r="BP252" s="72">
        <v>1.4392631999999999E-3</v>
      </c>
      <c r="BQ252" s="72">
        <v>30.914534660000001</v>
      </c>
      <c r="BR252" s="72">
        <v>0</v>
      </c>
      <c r="BS252" s="72">
        <v>0</v>
      </c>
      <c r="BT252" s="72">
        <v>0.26298604450000002</v>
      </c>
      <c r="BU252" s="72">
        <v>5.9035415719</v>
      </c>
      <c r="BV252" s="72">
        <v>1.453938884</v>
      </c>
      <c r="BW252" s="72">
        <v>0.47079277609999998</v>
      </c>
      <c r="BX252" s="72">
        <v>0.1641784832</v>
      </c>
      <c r="BY252" s="72">
        <v>0.41062509829999999</v>
      </c>
      <c r="BZ252" s="72">
        <v>0.44197869429999997</v>
      </c>
      <c r="CA252" s="72">
        <v>7.1939573100000001E-2</v>
      </c>
      <c r="CB252" s="72">
        <v>1.3140402273</v>
      </c>
      <c r="CC252" s="72">
        <v>3.3508231000000002E-3</v>
      </c>
      <c r="CD252" s="72">
        <v>0</v>
      </c>
      <c r="CE252" s="72">
        <v>1.9633137294</v>
      </c>
      <c r="CF252" s="72">
        <v>0</v>
      </c>
      <c r="CG252" s="72">
        <v>0</v>
      </c>
      <c r="CH252" s="72">
        <v>0</v>
      </c>
      <c r="CI252" s="72">
        <v>0</v>
      </c>
      <c r="CJ252" s="72">
        <v>5.8249656349999999</v>
      </c>
      <c r="CK252" s="72">
        <v>0</v>
      </c>
      <c r="CL252" s="72">
        <v>0</v>
      </c>
      <c r="CM252" s="72">
        <v>1.2034487903</v>
      </c>
      <c r="CN252" s="72">
        <v>1.1778879956999999</v>
      </c>
      <c r="CO252" s="72">
        <v>2.55607947E-2</v>
      </c>
      <c r="CP252" s="72">
        <v>0</v>
      </c>
      <c r="CQ252" s="72">
        <v>2.7404697208000002</v>
      </c>
      <c r="CR252" s="72">
        <v>2.0239601493000001</v>
      </c>
      <c r="CS252" s="72">
        <v>4.5610360000000001E-4</v>
      </c>
      <c r="CT252" s="72">
        <v>0.21451212280000001</v>
      </c>
      <c r="CU252" s="72">
        <v>0.50106418639999994</v>
      </c>
      <c r="CV252" s="72">
        <v>4.7715879999999999E-4</v>
      </c>
      <c r="CW252" s="72">
        <v>77.719851895999994</v>
      </c>
      <c r="CX252" s="72">
        <v>0.99953740719999995</v>
      </c>
      <c r="CY252" s="72">
        <v>9.4471647471000004</v>
      </c>
      <c r="CZ252" s="72">
        <v>17.211606279000002</v>
      </c>
      <c r="DA252" s="72">
        <v>10.549928105999999</v>
      </c>
      <c r="DB252" s="72">
        <v>4.6052768421000003</v>
      </c>
      <c r="DC252" s="72">
        <v>17.218338739</v>
      </c>
      <c r="DD252" s="72">
        <v>8.2801814594999996</v>
      </c>
      <c r="DE252" s="72">
        <v>4.6714437067999999</v>
      </c>
      <c r="DF252" s="72">
        <v>2.8256403215999999</v>
      </c>
      <c r="DG252" s="72">
        <v>0.49866715849999999</v>
      </c>
      <c r="DH252" s="72">
        <v>1.4120671291</v>
      </c>
      <c r="DI252" s="72">
        <v>23.867178735</v>
      </c>
      <c r="DJ252" s="72">
        <v>2.1782888103000002</v>
      </c>
      <c r="DK252" s="72">
        <v>21.688889925000002</v>
      </c>
    </row>
    <row r="253" spans="8:115" x14ac:dyDescent="0.3">
      <c r="H253" s="27" t="s">
        <v>781</v>
      </c>
      <c r="I253" s="39" t="s">
        <v>782</v>
      </c>
      <c r="J253" s="39">
        <v>30</v>
      </c>
      <c r="K253" s="75">
        <v>768</v>
      </c>
      <c r="L253" s="75">
        <v>11492.000609000001</v>
      </c>
      <c r="M253" s="75">
        <v>30.434359805</v>
      </c>
      <c r="N253" s="75">
        <v>989.44115820000002</v>
      </c>
      <c r="O253" s="75">
        <v>0</v>
      </c>
      <c r="P253" s="75">
        <v>245.79007916</v>
      </c>
      <c r="Q253" s="75">
        <v>0.19356542630000001</v>
      </c>
      <c r="R253" s="75">
        <v>10.811356262</v>
      </c>
      <c r="S253" s="75">
        <v>158.76202659</v>
      </c>
      <c r="T253" s="75">
        <v>34.603450273</v>
      </c>
      <c r="U253" s="75">
        <v>5.6954993258000002</v>
      </c>
      <c r="V253" s="75">
        <v>69.535851612000002</v>
      </c>
      <c r="W253" s="75">
        <v>0</v>
      </c>
      <c r="X253" s="75">
        <v>15.499286803</v>
      </c>
      <c r="Y253" s="75">
        <v>8.1064155000000002E-3</v>
      </c>
      <c r="Z253" s="75">
        <v>446.80730913000002</v>
      </c>
      <c r="AA253" s="75">
        <v>1.2562312547000001</v>
      </c>
      <c r="AB253" s="75">
        <v>0</v>
      </c>
      <c r="AC253" s="75">
        <v>0.44198014279999998</v>
      </c>
      <c r="AD253" s="75">
        <v>3.6415800399999997E-2</v>
      </c>
      <c r="AE253" s="75">
        <v>6221.7938246000003</v>
      </c>
      <c r="AF253" s="75">
        <v>4640.215948</v>
      </c>
      <c r="AG253" s="75">
        <v>653.10516713000004</v>
      </c>
      <c r="AH253" s="75">
        <v>891.35911057999999</v>
      </c>
      <c r="AI253" s="75">
        <v>7.3376111518</v>
      </c>
      <c r="AJ253" s="75">
        <v>28.564392364</v>
      </c>
      <c r="AK253" s="75">
        <v>1.2115952971999999</v>
      </c>
      <c r="AL253" s="75">
        <v>162.73068047000001</v>
      </c>
      <c r="AM253" s="75">
        <v>64.776094483999998</v>
      </c>
      <c r="AN253" s="75">
        <v>52.139624734000002</v>
      </c>
      <c r="AO253" s="75">
        <v>0</v>
      </c>
      <c r="AP253" s="75">
        <v>4.3930636421000004</v>
      </c>
      <c r="AQ253" s="75">
        <v>0</v>
      </c>
      <c r="AR253" s="75">
        <v>0</v>
      </c>
      <c r="AS253" s="75">
        <v>41.421897606000002</v>
      </c>
      <c r="AT253" s="75">
        <v>155.44347414000001</v>
      </c>
      <c r="AU253" s="75">
        <v>1.5878906198</v>
      </c>
      <c r="AV253" s="75">
        <v>0</v>
      </c>
      <c r="AW253" s="75">
        <v>0</v>
      </c>
      <c r="AX253" s="75">
        <v>0.20458574970000001</v>
      </c>
      <c r="AY253" s="75">
        <v>1.6013674619</v>
      </c>
      <c r="AZ253" s="75">
        <v>0</v>
      </c>
      <c r="BA253" s="75">
        <v>0</v>
      </c>
      <c r="BB253" s="75">
        <v>0</v>
      </c>
      <c r="BC253" s="75">
        <v>0</v>
      </c>
      <c r="BD253" s="75">
        <v>0</v>
      </c>
      <c r="BE253" s="75">
        <v>0</v>
      </c>
      <c r="BF253" s="75">
        <v>0</v>
      </c>
      <c r="BG253" s="75">
        <v>0</v>
      </c>
      <c r="BH253" s="75">
        <v>0</v>
      </c>
      <c r="BI253" s="75">
        <v>0</v>
      </c>
      <c r="BJ253" s="75">
        <v>0</v>
      </c>
      <c r="BK253" s="75">
        <v>0</v>
      </c>
      <c r="BL253" s="75">
        <v>152.04963031</v>
      </c>
      <c r="BM253" s="75">
        <v>0</v>
      </c>
      <c r="BN253" s="75">
        <v>720.79110244000003</v>
      </c>
      <c r="BO253" s="75">
        <v>77.870072586000006</v>
      </c>
      <c r="BP253" s="75">
        <v>3.8174990160000002</v>
      </c>
      <c r="BQ253" s="75">
        <v>525.38109180000004</v>
      </c>
      <c r="BR253" s="75">
        <v>0.80027690880000002</v>
      </c>
      <c r="BS253" s="75">
        <v>0</v>
      </c>
      <c r="BT253" s="75">
        <v>15.956564413000001</v>
      </c>
      <c r="BU253" s="75">
        <v>30.613663957</v>
      </c>
      <c r="BV253" s="75">
        <v>7.7677309067999998</v>
      </c>
      <c r="BW253" s="75">
        <v>1.1241495463</v>
      </c>
      <c r="BX253" s="75">
        <v>16.844813272</v>
      </c>
      <c r="BY253" s="75">
        <v>0.55598219010000005</v>
      </c>
      <c r="BZ253" s="75">
        <v>0</v>
      </c>
      <c r="CA253" s="75">
        <v>16.089691117000001</v>
      </c>
      <c r="CB253" s="75">
        <v>2.9170387151999999</v>
      </c>
      <c r="CC253" s="75">
        <v>11.649659083</v>
      </c>
      <c r="CD253" s="75">
        <v>0.19874956690000001</v>
      </c>
      <c r="CE253" s="75">
        <v>0</v>
      </c>
      <c r="CF253" s="75">
        <v>0</v>
      </c>
      <c r="CG253" s="75">
        <v>0</v>
      </c>
      <c r="CH253" s="75">
        <v>0</v>
      </c>
      <c r="CI253" s="75">
        <v>0</v>
      </c>
      <c r="CJ253" s="75">
        <v>9.2041193587999999</v>
      </c>
      <c r="CK253" s="75">
        <v>0</v>
      </c>
      <c r="CL253" s="75">
        <v>0</v>
      </c>
      <c r="CM253" s="75">
        <v>19.450034461000001</v>
      </c>
      <c r="CN253" s="75">
        <v>15.860051715000001</v>
      </c>
      <c r="CO253" s="75">
        <v>3.0844638538</v>
      </c>
      <c r="CP253" s="75">
        <v>0.50551889179999998</v>
      </c>
      <c r="CQ253" s="75">
        <v>198.78718691</v>
      </c>
      <c r="CR253" s="75">
        <v>155.64324026</v>
      </c>
      <c r="CS253" s="75">
        <v>5.5195019000000003E-3</v>
      </c>
      <c r="CT253" s="75">
        <v>8.3621401767000005</v>
      </c>
      <c r="CU253" s="75">
        <v>33.650094396999997</v>
      </c>
      <c r="CV253" s="75">
        <v>1.1261925658</v>
      </c>
      <c r="CW253" s="75">
        <v>3023.5631475</v>
      </c>
      <c r="CX253" s="75">
        <v>147.85342037000001</v>
      </c>
      <c r="CY253" s="75">
        <v>516.05485657999998</v>
      </c>
      <c r="CZ253" s="75">
        <v>582.00317395000002</v>
      </c>
      <c r="DA253" s="75">
        <v>414.45839783000002</v>
      </c>
      <c r="DB253" s="75">
        <v>42.852383766000003</v>
      </c>
      <c r="DC253" s="75">
        <v>601.92850455999996</v>
      </c>
      <c r="DD253" s="75">
        <v>370.63410549999998</v>
      </c>
      <c r="DE253" s="75">
        <v>202.3584372</v>
      </c>
      <c r="DF253" s="75">
        <v>43.377073027000002</v>
      </c>
      <c r="DG253" s="75">
        <v>81.217792949</v>
      </c>
      <c r="DH253" s="75">
        <v>20.825001725</v>
      </c>
      <c r="DI253" s="75">
        <v>757.62648924999996</v>
      </c>
      <c r="DJ253" s="75">
        <v>132.1009119</v>
      </c>
      <c r="DK253" s="75">
        <v>625.52557735000005</v>
      </c>
    </row>
    <row r="254" spans="8:115" x14ac:dyDescent="0.3">
      <c r="H254" s="28" t="s">
        <v>783</v>
      </c>
      <c r="I254" s="37" t="s">
        <v>784</v>
      </c>
      <c r="J254" s="37">
        <v>36</v>
      </c>
      <c r="K254" s="72">
        <v>1401</v>
      </c>
      <c r="L254" s="72">
        <v>12602.106103</v>
      </c>
      <c r="M254" s="72">
        <v>39.852326605000002</v>
      </c>
      <c r="N254" s="72">
        <v>1540.8440639999999</v>
      </c>
      <c r="O254" s="72">
        <v>364.68497803999998</v>
      </c>
      <c r="P254" s="72">
        <v>273.12853784999999</v>
      </c>
      <c r="Q254" s="72">
        <v>7.2401926199999994E-2</v>
      </c>
      <c r="R254" s="72">
        <v>4.4384569800000002E-2</v>
      </c>
      <c r="S254" s="72">
        <v>217.92346144000001</v>
      </c>
      <c r="T254" s="72">
        <v>5.0169597241000004</v>
      </c>
      <c r="U254" s="72">
        <v>5.6399471836000004</v>
      </c>
      <c r="V254" s="72">
        <v>129.75660787999999</v>
      </c>
      <c r="W254" s="72">
        <v>0</v>
      </c>
      <c r="X254" s="72">
        <v>67.344234845000003</v>
      </c>
      <c r="Y254" s="72">
        <v>4.9374794559000001</v>
      </c>
      <c r="Z254" s="72">
        <v>434.73646155</v>
      </c>
      <c r="AA254" s="72">
        <v>24.864604244999999</v>
      </c>
      <c r="AB254" s="72">
        <v>10.531682515</v>
      </c>
      <c r="AC254" s="72">
        <v>2.1337738002000002</v>
      </c>
      <c r="AD254" s="72">
        <v>2.8548963399999999E-2</v>
      </c>
      <c r="AE254" s="72">
        <v>6318.4986736999999</v>
      </c>
      <c r="AF254" s="72">
        <v>4186.8032039999998</v>
      </c>
      <c r="AG254" s="72">
        <v>837.67017023999995</v>
      </c>
      <c r="AH254" s="72">
        <v>1246.1678747000001</v>
      </c>
      <c r="AI254" s="72">
        <v>7.1372810311999997</v>
      </c>
      <c r="AJ254" s="72">
        <v>38.064189685999999</v>
      </c>
      <c r="AK254" s="72">
        <v>2.6559540258999998</v>
      </c>
      <c r="AL254" s="72">
        <v>181.36077333</v>
      </c>
      <c r="AM254" s="72">
        <v>107.56803939</v>
      </c>
      <c r="AN254" s="72">
        <v>31.004992152</v>
      </c>
      <c r="AO254" s="72">
        <v>0</v>
      </c>
      <c r="AP254" s="72">
        <v>4.5010407526999998</v>
      </c>
      <c r="AQ254" s="72">
        <v>0</v>
      </c>
      <c r="AR254" s="72">
        <v>12.752673399000001</v>
      </c>
      <c r="AS254" s="72">
        <v>25.534027639000001</v>
      </c>
      <c r="AT254" s="72">
        <v>81.570745389999999</v>
      </c>
      <c r="AU254" s="72">
        <v>2.1149724507999998</v>
      </c>
      <c r="AV254" s="72">
        <v>0</v>
      </c>
      <c r="AW254" s="72">
        <v>0</v>
      </c>
      <c r="AX254" s="72">
        <v>0</v>
      </c>
      <c r="AY254" s="72">
        <v>4.8483605000000001E-3</v>
      </c>
      <c r="AZ254" s="72">
        <v>0</v>
      </c>
      <c r="BA254" s="72">
        <v>0</v>
      </c>
      <c r="BB254" s="72">
        <v>0</v>
      </c>
      <c r="BC254" s="72">
        <v>0</v>
      </c>
      <c r="BD254" s="72">
        <v>0</v>
      </c>
      <c r="BE254" s="72">
        <v>0</v>
      </c>
      <c r="BF254" s="72">
        <v>0</v>
      </c>
      <c r="BG254" s="72">
        <v>0</v>
      </c>
      <c r="BH254" s="72">
        <v>0</v>
      </c>
      <c r="BI254" s="72">
        <v>1.08988543E-2</v>
      </c>
      <c r="BJ254" s="72">
        <v>11.942572628000001</v>
      </c>
      <c r="BK254" s="72">
        <v>0</v>
      </c>
      <c r="BL254" s="72">
        <v>67.497453096000001</v>
      </c>
      <c r="BM254" s="72">
        <v>0</v>
      </c>
      <c r="BN254" s="72">
        <v>670.01409655999998</v>
      </c>
      <c r="BO254" s="72">
        <v>112.176203</v>
      </c>
      <c r="BP254" s="72">
        <v>26.118672457999999</v>
      </c>
      <c r="BQ254" s="72">
        <v>351.16927250999998</v>
      </c>
      <c r="BR254" s="72">
        <v>0</v>
      </c>
      <c r="BS254" s="72">
        <v>0</v>
      </c>
      <c r="BT254" s="72">
        <v>18.183562706</v>
      </c>
      <c r="BU254" s="72">
        <v>58.888379053000001</v>
      </c>
      <c r="BV254" s="72">
        <v>13.48053803</v>
      </c>
      <c r="BW254" s="72">
        <v>0</v>
      </c>
      <c r="BX254" s="72">
        <v>44.860836139</v>
      </c>
      <c r="BY254" s="72">
        <v>0.55183212680000004</v>
      </c>
      <c r="BZ254" s="72">
        <v>0</v>
      </c>
      <c r="CA254" s="72">
        <v>34.753789865999998</v>
      </c>
      <c r="CB254" s="72">
        <v>0.41617605029999999</v>
      </c>
      <c r="CC254" s="72">
        <v>6.3887573530999999</v>
      </c>
      <c r="CD254" s="72">
        <v>0</v>
      </c>
      <c r="CE254" s="72">
        <v>0</v>
      </c>
      <c r="CF254" s="72">
        <v>0</v>
      </c>
      <c r="CG254" s="72">
        <v>2.5070488719999999</v>
      </c>
      <c r="CH254" s="72">
        <v>0</v>
      </c>
      <c r="CI254" s="72">
        <v>0</v>
      </c>
      <c r="CJ254" s="72">
        <v>0.51902839919999999</v>
      </c>
      <c r="CK254" s="72">
        <v>0</v>
      </c>
      <c r="CL254" s="72">
        <v>0</v>
      </c>
      <c r="CM254" s="72">
        <v>7.1004586158</v>
      </c>
      <c r="CN254" s="72">
        <v>6.0951869694000003</v>
      </c>
      <c r="CO254" s="72">
        <v>0.77800715909999996</v>
      </c>
      <c r="CP254" s="72">
        <v>0.22726448730000001</v>
      </c>
      <c r="CQ254" s="72">
        <v>258.91071717</v>
      </c>
      <c r="CR254" s="72">
        <v>186.38877461999999</v>
      </c>
      <c r="CS254" s="72">
        <v>5.6213427999999999E-3</v>
      </c>
      <c r="CT254" s="72">
        <v>23.093920208</v>
      </c>
      <c r="CU254" s="72">
        <v>48.953109288999997</v>
      </c>
      <c r="CV254" s="72">
        <v>0.46929171539999998</v>
      </c>
      <c r="CW254" s="72">
        <v>3543.8065741</v>
      </c>
      <c r="CX254" s="72">
        <v>168.99764622999999</v>
      </c>
      <c r="CY254" s="72">
        <v>685.81945727000004</v>
      </c>
      <c r="CZ254" s="72">
        <v>732.44714667000005</v>
      </c>
      <c r="DA254" s="72">
        <v>490.88252590000002</v>
      </c>
      <c r="DB254" s="72">
        <v>54.695391235000002</v>
      </c>
      <c r="DC254" s="72">
        <v>571.19263093999996</v>
      </c>
      <c r="DD254" s="72">
        <v>447.83210824000003</v>
      </c>
      <c r="DE254" s="72">
        <v>265.39888497999999</v>
      </c>
      <c r="DF254" s="72">
        <v>53.133552967</v>
      </c>
      <c r="DG254" s="72">
        <v>49.250987008999999</v>
      </c>
      <c r="DH254" s="72">
        <v>24.156242629000001</v>
      </c>
      <c r="DI254" s="72">
        <v>612.74411871999996</v>
      </c>
      <c r="DJ254" s="72">
        <v>66.723840463000002</v>
      </c>
      <c r="DK254" s="72">
        <v>546.02027825000005</v>
      </c>
    </row>
    <row r="255" spans="8:115" x14ac:dyDescent="0.3">
      <c r="H255" s="27" t="s">
        <v>785</v>
      </c>
      <c r="I255" s="39" t="s">
        <v>786</v>
      </c>
      <c r="J255" s="39" t="s">
        <v>436</v>
      </c>
      <c r="K255" s="75">
        <v>1447</v>
      </c>
      <c r="L255" s="75">
        <v>161.17502213</v>
      </c>
      <c r="M255" s="75" t="s">
        <v>436</v>
      </c>
      <c r="N255" s="75">
        <v>3.3660018544999999</v>
      </c>
      <c r="O255" s="75">
        <v>9.3665135400000002E-2</v>
      </c>
      <c r="P255" s="75">
        <v>0.23257018199999999</v>
      </c>
      <c r="Q255" s="75">
        <v>0</v>
      </c>
      <c r="R255" s="75">
        <v>0</v>
      </c>
      <c r="S255" s="75">
        <v>2.3811906494000001</v>
      </c>
      <c r="T255" s="75">
        <v>0</v>
      </c>
      <c r="U255" s="75">
        <v>5.1799702400000001E-2</v>
      </c>
      <c r="V255" s="75">
        <v>0.51636895709999997</v>
      </c>
      <c r="W255" s="75">
        <v>0</v>
      </c>
      <c r="X255" s="75">
        <v>9.8014257999999993E-3</v>
      </c>
      <c r="Y255" s="75">
        <v>2.3538100000000001E-5</v>
      </c>
      <c r="Z255" s="75">
        <v>2.9010431400000002E-2</v>
      </c>
      <c r="AA255" s="75">
        <v>2.2192825499999999E-2</v>
      </c>
      <c r="AB255" s="75">
        <v>0</v>
      </c>
      <c r="AC255" s="75">
        <v>2.9379007499999998E-2</v>
      </c>
      <c r="AD255" s="75">
        <v>0</v>
      </c>
      <c r="AE255" s="75">
        <v>38.513176510000001</v>
      </c>
      <c r="AF255" s="75">
        <v>13.965446492</v>
      </c>
      <c r="AG255" s="75">
        <v>14.984882376</v>
      </c>
      <c r="AH255" s="75">
        <v>8.9420262379000004</v>
      </c>
      <c r="AI255" s="75">
        <v>7.8151618000000006E-2</v>
      </c>
      <c r="AJ255" s="75">
        <v>0.50005258559999999</v>
      </c>
      <c r="AK255" s="75">
        <v>4.2617200700000003E-2</v>
      </c>
      <c r="AL255" s="75">
        <v>3.2234693735</v>
      </c>
      <c r="AM255" s="75">
        <v>0.69806534090000005</v>
      </c>
      <c r="AN255" s="75">
        <v>0</v>
      </c>
      <c r="AO255" s="75">
        <v>0</v>
      </c>
      <c r="AP255" s="75">
        <v>0.48979614970000002</v>
      </c>
      <c r="AQ255" s="75">
        <v>0</v>
      </c>
      <c r="AR255" s="75">
        <v>0</v>
      </c>
      <c r="AS255" s="75">
        <v>2.0356078828999999</v>
      </c>
      <c r="AT255" s="75">
        <v>7.0885087748000002</v>
      </c>
      <c r="AU255" s="75">
        <v>0.46056675790000001</v>
      </c>
      <c r="AV255" s="75">
        <v>0</v>
      </c>
      <c r="AW255" s="75">
        <v>0</v>
      </c>
      <c r="AX255" s="75">
        <v>0</v>
      </c>
      <c r="AY255" s="75">
        <v>9.7661427800000006E-2</v>
      </c>
      <c r="AZ255" s="75">
        <v>0.1073926357</v>
      </c>
      <c r="BA255" s="75">
        <v>0</v>
      </c>
      <c r="BB255" s="75">
        <v>0</v>
      </c>
      <c r="BC255" s="75">
        <v>0</v>
      </c>
      <c r="BD255" s="75">
        <v>0</v>
      </c>
      <c r="BE255" s="75">
        <v>0</v>
      </c>
      <c r="BF255" s="75">
        <v>0.54019020009999996</v>
      </c>
      <c r="BG255" s="75">
        <v>0</v>
      </c>
      <c r="BH255" s="75">
        <v>0</v>
      </c>
      <c r="BI255" s="75">
        <v>0.61365359149999998</v>
      </c>
      <c r="BJ255" s="75">
        <v>2.7297262634999999</v>
      </c>
      <c r="BK255" s="75">
        <v>0</v>
      </c>
      <c r="BL255" s="75">
        <v>2.5392663609000001</v>
      </c>
      <c r="BM255" s="75">
        <v>5.1537499999999999E-5</v>
      </c>
      <c r="BN255" s="75">
        <v>45.616702805999999</v>
      </c>
      <c r="BO255" s="75">
        <v>1.9598307731</v>
      </c>
      <c r="BP255" s="75">
        <v>0.50031585789999999</v>
      </c>
      <c r="BQ255" s="75">
        <v>28.976784847000001</v>
      </c>
      <c r="BR255" s="75">
        <v>4.7152348599999998E-2</v>
      </c>
      <c r="BS255" s="75">
        <v>0</v>
      </c>
      <c r="BT255" s="75">
        <v>0.1027765588</v>
      </c>
      <c r="BU255" s="75">
        <v>7.0429822527999999</v>
      </c>
      <c r="BV255" s="75">
        <v>0.355101683</v>
      </c>
      <c r="BW255" s="75">
        <v>0</v>
      </c>
      <c r="BX255" s="75">
        <v>1.5470302574999999</v>
      </c>
      <c r="BY255" s="75">
        <v>0.1002797913</v>
      </c>
      <c r="BZ255" s="75">
        <v>0</v>
      </c>
      <c r="CA255" s="75">
        <v>0.51231605449999995</v>
      </c>
      <c r="CB255" s="75">
        <v>0</v>
      </c>
      <c r="CC255" s="75">
        <v>0</v>
      </c>
      <c r="CD255" s="75">
        <v>0</v>
      </c>
      <c r="CE255" s="75">
        <v>0</v>
      </c>
      <c r="CF255" s="75">
        <v>0</v>
      </c>
      <c r="CG255" s="75">
        <v>0.40606916250000002</v>
      </c>
      <c r="CH255" s="75">
        <v>0</v>
      </c>
      <c r="CI255" s="75">
        <v>0</v>
      </c>
      <c r="CJ255" s="75">
        <v>4.0660632189000001</v>
      </c>
      <c r="CK255" s="75">
        <v>0</v>
      </c>
      <c r="CL255" s="75">
        <v>0</v>
      </c>
      <c r="CM255" s="75">
        <v>0.36931382289999998</v>
      </c>
      <c r="CN255" s="75">
        <v>0.2335381336</v>
      </c>
      <c r="CO255" s="75">
        <v>0.11417228109999999</v>
      </c>
      <c r="CP255" s="75">
        <v>2.1603408300000002E-2</v>
      </c>
      <c r="CQ255" s="75">
        <v>2.2826241486000001</v>
      </c>
      <c r="CR255" s="75">
        <v>1.5198902283</v>
      </c>
      <c r="CS255" s="75">
        <v>4.1341399999999997E-5</v>
      </c>
      <c r="CT255" s="75">
        <v>0.46359666630000002</v>
      </c>
      <c r="CU255" s="75">
        <v>0.29887760159999999</v>
      </c>
      <c r="CV255" s="75">
        <v>2.18311E-4</v>
      </c>
      <c r="CW255" s="75">
        <v>60.715224839999998</v>
      </c>
      <c r="CX255" s="75">
        <v>1.1706699098</v>
      </c>
      <c r="CY255" s="75">
        <v>9.5468906115000003</v>
      </c>
      <c r="CZ255" s="75">
        <v>11.923675246</v>
      </c>
      <c r="DA255" s="75">
        <v>9.3083341079000004</v>
      </c>
      <c r="DB255" s="75">
        <v>3.4964207295</v>
      </c>
      <c r="DC255" s="75">
        <v>11.224253243</v>
      </c>
      <c r="DD255" s="75">
        <v>6.5932291280999999</v>
      </c>
      <c r="DE255" s="75">
        <v>3.7888932253999998</v>
      </c>
      <c r="DF255" s="75">
        <v>2.6786906153999999</v>
      </c>
      <c r="DG255" s="75">
        <v>0.11639793750000001</v>
      </c>
      <c r="DH255" s="75">
        <v>0.86777008509999998</v>
      </c>
      <c r="DI255" s="75">
        <v>12.866531487</v>
      </c>
      <c r="DJ255" s="75">
        <v>0.57530443340000004</v>
      </c>
      <c r="DK255" s="75">
        <v>12.291227054</v>
      </c>
    </row>
    <row r="256" spans="8:115" x14ac:dyDescent="0.3">
      <c r="H256" s="28" t="s">
        <v>787</v>
      </c>
      <c r="I256" s="37" t="s">
        <v>788</v>
      </c>
      <c r="J256" s="37">
        <v>112</v>
      </c>
      <c r="K256" s="72">
        <v>3290</v>
      </c>
      <c r="L256" s="72">
        <v>6805.4630440000001</v>
      </c>
      <c r="M256" s="72">
        <v>26.859247966000002</v>
      </c>
      <c r="N256" s="72">
        <v>323.28942717000001</v>
      </c>
      <c r="O256" s="72">
        <v>3.4507292123000002</v>
      </c>
      <c r="P256" s="72">
        <v>65.168326925000002</v>
      </c>
      <c r="Q256" s="72">
        <v>3.44739908E-2</v>
      </c>
      <c r="R256" s="72">
        <v>8.9780403000000002E-3</v>
      </c>
      <c r="S256" s="72">
        <v>89.601750490000001</v>
      </c>
      <c r="T256" s="72">
        <v>1.0717770152999999</v>
      </c>
      <c r="U256" s="72">
        <v>5.3817440244999997</v>
      </c>
      <c r="V256" s="72">
        <v>74.106971454999993</v>
      </c>
      <c r="W256" s="72">
        <v>0</v>
      </c>
      <c r="X256" s="72">
        <v>18.368231650999999</v>
      </c>
      <c r="Y256" s="72">
        <v>2.069506E-3</v>
      </c>
      <c r="Z256" s="72">
        <v>48.559627849000002</v>
      </c>
      <c r="AA256" s="72">
        <v>13.325963555</v>
      </c>
      <c r="AB256" s="72">
        <v>0.99187729150000004</v>
      </c>
      <c r="AC256" s="72">
        <v>3.2169061697000001</v>
      </c>
      <c r="AD256" s="72">
        <v>0</v>
      </c>
      <c r="AE256" s="72">
        <v>2506.5490392000002</v>
      </c>
      <c r="AF256" s="72">
        <v>1410.2425332</v>
      </c>
      <c r="AG256" s="72">
        <v>560.37516803000005</v>
      </c>
      <c r="AH256" s="72">
        <v>512.71617674000004</v>
      </c>
      <c r="AI256" s="72">
        <v>5.0823349565999996</v>
      </c>
      <c r="AJ256" s="72">
        <v>17.413859368000001</v>
      </c>
      <c r="AK256" s="72">
        <v>0.71896685230000001</v>
      </c>
      <c r="AL256" s="72">
        <v>34.138226883000002</v>
      </c>
      <c r="AM256" s="72">
        <v>17.628916164</v>
      </c>
      <c r="AN256" s="72">
        <v>0</v>
      </c>
      <c r="AO256" s="72">
        <v>0</v>
      </c>
      <c r="AP256" s="72">
        <v>0.74414546120000002</v>
      </c>
      <c r="AQ256" s="72">
        <v>0</v>
      </c>
      <c r="AR256" s="72">
        <v>0</v>
      </c>
      <c r="AS256" s="72">
        <v>15.765165258</v>
      </c>
      <c r="AT256" s="72">
        <v>96.876284084999995</v>
      </c>
      <c r="AU256" s="72">
        <v>2.7634565693000002</v>
      </c>
      <c r="AV256" s="72">
        <v>0</v>
      </c>
      <c r="AW256" s="72">
        <v>0</v>
      </c>
      <c r="AX256" s="72">
        <v>3.1020426600000001E-2</v>
      </c>
      <c r="AY256" s="72">
        <v>0.1202044281</v>
      </c>
      <c r="AZ256" s="72">
        <v>4.1199656600000002E-2</v>
      </c>
      <c r="BA256" s="72">
        <v>0</v>
      </c>
      <c r="BB256" s="72">
        <v>0</v>
      </c>
      <c r="BC256" s="72">
        <v>0</v>
      </c>
      <c r="BD256" s="72">
        <v>0</v>
      </c>
      <c r="BE256" s="72">
        <v>0</v>
      </c>
      <c r="BF256" s="72">
        <v>2.5044395923999998</v>
      </c>
      <c r="BG256" s="72">
        <v>0</v>
      </c>
      <c r="BH256" s="72">
        <v>5.31486943E-2</v>
      </c>
      <c r="BI256" s="72">
        <v>8.1161376692000005</v>
      </c>
      <c r="BJ256" s="72">
        <v>33.812098734999999</v>
      </c>
      <c r="BK256" s="72">
        <v>5.7053346300000002E-2</v>
      </c>
      <c r="BL256" s="72">
        <v>49.277343273</v>
      </c>
      <c r="BM256" s="72">
        <v>0.1001816933</v>
      </c>
      <c r="BN256" s="72">
        <v>870.86964790000002</v>
      </c>
      <c r="BO256" s="72">
        <v>69.013432144999996</v>
      </c>
      <c r="BP256" s="72">
        <v>6.6035952142000003</v>
      </c>
      <c r="BQ256" s="72">
        <v>624.02564174999998</v>
      </c>
      <c r="BR256" s="72">
        <v>0</v>
      </c>
      <c r="BS256" s="72">
        <v>0</v>
      </c>
      <c r="BT256" s="72">
        <v>12.693273476</v>
      </c>
      <c r="BU256" s="72">
        <v>40.220631693999998</v>
      </c>
      <c r="BV256" s="72">
        <v>1.694217538</v>
      </c>
      <c r="BW256" s="72">
        <v>1.1096605695999999</v>
      </c>
      <c r="BX256" s="72">
        <v>30.322697720000001</v>
      </c>
      <c r="BY256" s="72">
        <v>0.5637847359</v>
      </c>
      <c r="BZ256" s="72">
        <v>0</v>
      </c>
      <c r="CA256" s="72">
        <v>18.114002597999999</v>
      </c>
      <c r="CB256" s="72">
        <v>0</v>
      </c>
      <c r="CC256" s="72">
        <v>6.2592426006000004</v>
      </c>
      <c r="CD256" s="72">
        <v>0.39463632910000002</v>
      </c>
      <c r="CE256" s="72">
        <v>0</v>
      </c>
      <c r="CF256" s="72">
        <v>0</v>
      </c>
      <c r="CG256" s="72">
        <v>8.9347620077999999</v>
      </c>
      <c r="CH256" s="72">
        <v>0</v>
      </c>
      <c r="CI256" s="72">
        <v>0</v>
      </c>
      <c r="CJ256" s="72">
        <v>50.623552251</v>
      </c>
      <c r="CK256" s="72">
        <v>0</v>
      </c>
      <c r="CL256" s="72">
        <v>0.29651727100000003</v>
      </c>
      <c r="CM256" s="72">
        <v>27.169530171000002</v>
      </c>
      <c r="CN256" s="72">
        <v>20.423740690999999</v>
      </c>
      <c r="CO256" s="72">
        <v>1.5916449214999999</v>
      </c>
      <c r="CP256" s="72">
        <v>5.1541445577999996</v>
      </c>
      <c r="CQ256" s="72">
        <v>128.69541414</v>
      </c>
      <c r="CR256" s="72">
        <v>100.27912454</v>
      </c>
      <c r="CS256" s="72">
        <v>3.4111839999999998E-4</v>
      </c>
      <c r="CT256" s="72">
        <v>5.9191031760000001</v>
      </c>
      <c r="CU256" s="72">
        <v>22.435747674999998</v>
      </c>
      <c r="CV256" s="72">
        <v>6.1097630999999999E-2</v>
      </c>
      <c r="CW256" s="72">
        <v>2817.8754745000001</v>
      </c>
      <c r="CX256" s="72">
        <v>115.47706432</v>
      </c>
      <c r="CY256" s="72">
        <v>533.97293382999999</v>
      </c>
      <c r="CZ256" s="72">
        <v>630.79819865000002</v>
      </c>
      <c r="DA256" s="72">
        <v>391.86954512</v>
      </c>
      <c r="DB256" s="72">
        <v>90.716561959000003</v>
      </c>
      <c r="DC256" s="72">
        <v>440.91307549999999</v>
      </c>
      <c r="DD256" s="72">
        <v>327.36003577999998</v>
      </c>
      <c r="DE256" s="72">
        <v>158.44157564</v>
      </c>
      <c r="DF256" s="72">
        <v>33.155938800000001</v>
      </c>
      <c r="DG256" s="72">
        <v>12.948995692</v>
      </c>
      <c r="DH256" s="72">
        <v>82.221549229000004</v>
      </c>
      <c r="DI256" s="72">
        <v>708.05987789000005</v>
      </c>
      <c r="DJ256" s="72">
        <v>56.415716728</v>
      </c>
      <c r="DK256" s="72">
        <v>651.64416116999996</v>
      </c>
    </row>
    <row r="257" spans="8:115" x14ac:dyDescent="0.3">
      <c r="H257" s="27" t="s">
        <v>789</v>
      </c>
      <c r="I257" s="39" t="s">
        <v>790</v>
      </c>
      <c r="J257" s="39" t="s">
        <v>436</v>
      </c>
      <c r="K257" s="75">
        <v>250</v>
      </c>
      <c r="L257" s="75">
        <v>153.42700635</v>
      </c>
      <c r="M257" s="75" t="s">
        <v>436</v>
      </c>
      <c r="N257" s="75">
        <v>1.1339187538</v>
      </c>
      <c r="O257" s="75">
        <v>0</v>
      </c>
      <c r="P257" s="75">
        <v>1.2963469E-3</v>
      </c>
      <c r="Q257" s="75">
        <v>0</v>
      </c>
      <c r="R257" s="75">
        <v>0</v>
      </c>
      <c r="S257" s="75">
        <v>1.0661818177</v>
      </c>
      <c r="T257" s="75">
        <v>0</v>
      </c>
      <c r="U257" s="75">
        <v>1.15953359E-2</v>
      </c>
      <c r="V257" s="75">
        <v>9.8617055999999995E-3</v>
      </c>
      <c r="W257" s="75">
        <v>0</v>
      </c>
      <c r="X257" s="75">
        <v>1.1760291500000001E-2</v>
      </c>
      <c r="Y257" s="75">
        <v>0</v>
      </c>
      <c r="Z257" s="75">
        <v>2.3038170000000001E-3</v>
      </c>
      <c r="AA257" s="75">
        <v>9.5576300000000002E-5</v>
      </c>
      <c r="AB257" s="75">
        <v>0</v>
      </c>
      <c r="AC257" s="75">
        <v>3.0823862800000001E-2</v>
      </c>
      <c r="AD257" s="75">
        <v>0</v>
      </c>
      <c r="AE257" s="75">
        <v>29.962987199000001</v>
      </c>
      <c r="AF257" s="75">
        <v>10.233343608</v>
      </c>
      <c r="AG257" s="75">
        <v>11.24303566</v>
      </c>
      <c r="AH257" s="75">
        <v>7.5511741018</v>
      </c>
      <c r="AI257" s="75">
        <v>0.23183167439999999</v>
      </c>
      <c r="AJ257" s="75">
        <v>0.60107133300000004</v>
      </c>
      <c r="AK257" s="75">
        <v>0.1025308212</v>
      </c>
      <c r="AL257" s="75">
        <v>14.936013886</v>
      </c>
      <c r="AM257" s="75">
        <v>0.80295297200000004</v>
      </c>
      <c r="AN257" s="75">
        <v>0</v>
      </c>
      <c r="AO257" s="75">
        <v>0</v>
      </c>
      <c r="AP257" s="75">
        <v>0</v>
      </c>
      <c r="AQ257" s="75">
        <v>0</v>
      </c>
      <c r="AR257" s="75">
        <v>0</v>
      </c>
      <c r="AS257" s="75">
        <v>14.133060914</v>
      </c>
      <c r="AT257" s="75">
        <v>2.6898704721</v>
      </c>
      <c r="AU257" s="75">
        <v>0.25023404310000003</v>
      </c>
      <c r="AV257" s="75">
        <v>0</v>
      </c>
      <c r="AW257" s="75">
        <v>0</v>
      </c>
      <c r="AX257" s="75">
        <v>0</v>
      </c>
      <c r="AY257" s="75">
        <v>0</v>
      </c>
      <c r="AZ257" s="75">
        <v>0</v>
      </c>
      <c r="BA257" s="75">
        <v>0</v>
      </c>
      <c r="BB257" s="75">
        <v>0</v>
      </c>
      <c r="BC257" s="75">
        <v>0</v>
      </c>
      <c r="BD257" s="75">
        <v>0</v>
      </c>
      <c r="BE257" s="75">
        <v>0</v>
      </c>
      <c r="BF257" s="75">
        <v>0</v>
      </c>
      <c r="BG257" s="75">
        <v>0</v>
      </c>
      <c r="BH257" s="75">
        <v>0</v>
      </c>
      <c r="BI257" s="75">
        <v>0.25705305560000002</v>
      </c>
      <c r="BJ257" s="75">
        <v>0.4814242084</v>
      </c>
      <c r="BK257" s="75">
        <v>0</v>
      </c>
      <c r="BL257" s="75">
        <v>1.701159165</v>
      </c>
      <c r="BM257" s="75">
        <v>0</v>
      </c>
      <c r="BN257" s="75">
        <v>42.770396278</v>
      </c>
      <c r="BO257" s="75">
        <v>0.71731928590000005</v>
      </c>
      <c r="BP257" s="75">
        <v>0</v>
      </c>
      <c r="BQ257" s="75">
        <v>29.623545598</v>
      </c>
      <c r="BR257" s="75">
        <v>0</v>
      </c>
      <c r="BS257" s="75">
        <v>0</v>
      </c>
      <c r="BT257" s="75">
        <v>0.2379114302</v>
      </c>
      <c r="BU257" s="75">
        <v>4.8469095225999999</v>
      </c>
      <c r="BV257" s="75">
        <v>0.1019412569</v>
      </c>
      <c r="BW257" s="75">
        <v>0</v>
      </c>
      <c r="BX257" s="75">
        <v>3.2463586799999999E-2</v>
      </c>
      <c r="BY257" s="75">
        <v>0</v>
      </c>
      <c r="BZ257" s="75">
        <v>0</v>
      </c>
      <c r="CA257" s="75">
        <v>0.12626654600000001</v>
      </c>
      <c r="CB257" s="75">
        <v>0</v>
      </c>
      <c r="CC257" s="75">
        <v>0</v>
      </c>
      <c r="CD257" s="75">
        <v>0</v>
      </c>
      <c r="CE257" s="75">
        <v>0</v>
      </c>
      <c r="CF257" s="75">
        <v>0</v>
      </c>
      <c r="CG257" s="75">
        <v>2.8445030277000001</v>
      </c>
      <c r="CH257" s="75">
        <v>0</v>
      </c>
      <c r="CI257" s="75">
        <v>0</v>
      </c>
      <c r="CJ257" s="75">
        <v>4.2395360233000003</v>
      </c>
      <c r="CK257" s="75">
        <v>0</v>
      </c>
      <c r="CL257" s="75">
        <v>0</v>
      </c>
      <c r="CM257" s="75">
        <v>3.94608683E-2</v>
      </c>
      <c r="CN257" s="75">
        <v>3.94608683E-2</v>
      </c>
      <c r="CO257" s="75">
        <v>0</v>
      </c>
      <c r="CP257" s="75">
        <v>0</v>
      </c>
      <c r="CQ257" s="75">
        <v>0.71336138280000005</v>
      </c>
      <c r="CR257" s="75">
        <v>0.38931254199999998</v>
      </c>
      <c r="CS257" s="75">
        <v>0</v>
      </c>
      <c r="CT257" s="75">
        <v>0.20456982579999999</v>
      </c>
      <c r="CU257" s="75">
        <v>0.11947901499999999</v>
      </c>
      <c r="CV257" s="75">
        <v>0</v>
      </c>
      <c r="CW257" s="75">
        <v>61.180997507999997</v>
      </c>
      <c r="CX257" s="75">
        <v>0.85332622290000004</v>
      </c>
      <c r="CY257" s="75">
        <v>10.186226509999999</v>
      </c>
      <c r="CZ257" s="75">
        <v>15.132062459</v>
      </c>
      <c r="DA257" s="75">
        <v>8.2974682587000004</v>
      </c>
      <c r="DB257" s="75">
        <v>7.5890824609000003</v>
      </c>
      <c r="DC257" s="75">
        <v>7.6793215912999999</v>
      </c>
      <c r="DD257" s="75">
        <v>6.3566601856</v>
      </c>
      <c r="DE257" s="75">
        <v>2.1745925262000001</v>
      </c>
      <c r="DF257" s="75">
        <v>1.9672266002000001</v>
      </c>
      <c r="DG257" s="75">
        <v>0</v>
      </c>
      <c r="DH257" s="75">
        <v>0.94503069319999999</v>
      </c>
      <c r="DI257" s="75">
        <v>7.4484503408</v>
      </c>
      <c r="DJ257" s="75">
        <v>0.11854144799999999</v>
      </c>
      <c r="DK257" s="75">
        <v>7.3299088927999998</v>
      </c>
    </row>
    <row r="258" spans="8:115" x14ac:dyDescent="0.3">
      <c r="H258" s="28" t="s">
        <v>171</v>
      </c>
      <c r="I258" s="37" t="s">
        <v>172</v>
      </c>
      <c r="J258" s="37">
        <v>122</v>
      </c>
      <c r="K258" s="72">
        <v>4195</v>
      </c>
      <c r="L258" s="72">
        <v>9789.6348613999999</v>
      </c>
      <c r="M258" s="72">
        <v>36.235097492999998</v>
      </c>
      <c r="N258" s="72">
        <v>485.97061714</v>
      </c>
      <c r="O258" s="72">
        <v>0.25907457179999999</v>
      </c>
      <c r="P258" s="72">
        <v>81.600597109999995</v>
      </c>
      <c r="Q258" s="72">
        <v>8.4957163299999999E-2</v>
      </c>
      <c r="R258" s="72">
        <v>3.6754366169999999</v>
      </c>
      <c r="S258" s="72">
        <v>115.768443</v>
      </c>
      <c r="T258" s="72">
        <v>1.5616314843000001</v>
      </c>
      <c r="U258" s="72">
        <v>19.785331454000001</v>
      </c>
      <c r="V258" s="72">
        <v>109.21354545</v>
      </c>
      <c r="W258" s="72">
        <v>3.1250889400000002E-2</v>
      </c>
      <c r="X258" s="72">
        <v>23.409251100999999</v>
      </c>
      <c r="Y258" s="72">
        <v>0.37645605259999998</v>
      </c>
      <c r="Z258" s="72">
        <v>121.02953045</v>
      </c>
      <c r="AA258" s="72">
        <v>6.8584035443999998</v>
      </c>
      <c r="AB258" s="72">
        <v>0.32482074129999999</v>
      </c>
      <c r="AC258" s="72">
        <v>1.9918875132</v>
      </c>
      <c r="AD258" s="72">
        <v>0</v>
      </c>
      <c r="AE258" s="72">
        <v>4040.2189143000001</v>
      </c>
      <c r="AF258" s="72">
        <v>2559.7694486</v>
      </c>
      <c r="AG258" s="72">
        <v>663.91261282000005</v>
      </c>
      <c r="AH258" s="72">
        <v>780.29322090000005</v>
      </c>
      <c r="AI258" s="72">
        <v>8.3675939951</v>
      </c>
      <c r="AJ258" s="72">
        <v>25.494861203999999</v>
      </c>
      <c r="AK258" s="72">
        <v>2.3811767627</v>
      </c>
      <c r="AL258" s="72">
        <v>87.868330239000002</v>
      </c>
      <c r="AM258" s="72">
        <v>56.519047876999998</v>
      </c>
      <c r="AN258" s="72">
        <v>0</v>
      </c>
      <c r="AO258" s="72">
        <v>0</v>
      </c>
      <c r="AP258" s="72">
        <v>9.1340209747000003</v>
      </c>
      <c r="AQ258" s="72">
        <v>0</v>
      </c>
      <c r="AR258" s="72">
        <v>0</v>
      </c>
      <c r="AS258" s="72">
        <v>22.215261387999998</v>
      </c>
      <c r="AT258" s="72">
        <v>102.67411047</v>
      </c>
      <c r="AU258" s="72">
        <v>1.8179476838999999</v>
      </c>
      <c r="AV258" s="72">
        <v>0</v>
      </c>
      <c r="AW258" s="72">
        <v>0</v>
      </c>
      <c r="AX258" s="72">
        <v>0.41301045590000002</v>
      </c>
      <c r="AY258" s="72">
        <v>0.35990417650000001</v>
      </c>
      <c r="AZ258" s="72">
        <v>0.14399451460000001</v>
      </c>
      <c r="BA258" s="72">
        <v>0</v>
      </c>
      <c r="BB258" s="72">
        <v>0</v>
      </c>
      <c r="BC258" s="72">
        <v>0</v>
      </c>
      <c r="BD258" s="72">
        <v>0</v>
      </c>
      <c r="BE258" s="72">
        <v>0</v>
      </c>
      <c r="BF258" s="72">
        <v>2.3929484875</v>
      </c>
      <c r="BG258" s="72">
        <v>0</v>
      </c>
      <c r="BH258" s="72">
        <v>1.53382751E-2</v>
      </c>
      <c r="BI258" s="72">
        <v>4.4847987702000003</v>
      </c>
      <c r="BJ258" s="72">
        <v>22.752310407</v>
      </c>
      <c r="BK258" s="72">
        <v>0.30621659169999998</v>
      </c>
      <c r="BL258" s="72">
        <v>69.987641111000002</v>
      </c>
      <c r="BM258" s="72">
        <v>0</v>
      </c>
      <c r="BN258" s="72">
        <v>1114.0234058999999</v>
      </c>
      <c r="BO258" s="72">
        <v>103.07425359</v>
      </c>
      <c r="BP258" s="72">
        <v>8.4352777852000003</v>
      </c>
      <c r="BQ258" s="72">
        <v>789.54474431000006</v>
      </c>
      <c r="BR258" s="72">
        <v>4.1720776420999997</v>
      </c>
      <c r="BS258" s="72">
        <v>0</v>
      </c>
      <c r="BT258" s="72">
        <v>17.181936901</v>
      </c>
      <c r="BU258" s="72">
        <v>43.820454294999998</v>
      </c>
      <c r="BV258" s="72">
        <v>4.0729634058000004</v>
      </c>
      <c r="BW258" s="72">
        <v>1.1001566292</v>
      </c>
      <c r="BX258" s="72">
        <v>24.824787790999999</v>
      </c>
      <c r="BY258" s="72">
        <v>0.1820244107</v>
      </c>
      <c r="BZ258" s="72">
        <v>0.66125849869999997</v>
      </c>
      <c r="CA258" s="72">
        <v>41.140668187000003</v>
      </c>
      <c r="CB258" s="72">
        <v>0</v>
      </c>
      <c r="CC258" s="72">
        <v>31.210476692</v>
      </c>
      <c r="CD258" s="72">
        <v>0</v>
      </c>
      <c r="CE258" s="72">
        <v>0</v>
      </c>
      <c r="CF258" s="72">
        <v>0</v>
      </c>
      <c r="CG258" s="72">
        <v>7.0650696851000001</v>
      </c>
      <c r="CH258" s="72">
        <v>0</v>
      </c>
      <c r="CI258" s="72">
        <v>0</v>
      </c>
      <c r="CJ258" s="72">
        <v>37.163033122000002</v>
      </c>
      <c r="CK258" s="72">
        <v>0</v>
      </c>
      <c r="CL258" s="72">
        <v>0.3742229541</v>
      </c>
      <c r="CM258" s="72">
        <v>34.536579449000001</v>
      </c>
      <c r="CN258" s="72">
        <v>27.469525531999999</v>
      </c>
      <c r="CO258" s="72">
        <v>1.0809073839000001</v>
      </c>
      <c r="CP258" s="72">
        <v>5.9861465331000003</v>
      </c>
      <c r="CQ258" s="72">
        <v>190.52115363999999</v>
      </c>
      <c r="CR258" s="72">
        <v>144.29230104999999</v>
      </c>
      <c r="CS258" s="72">
        <v>8.452806E-4</v>
      </c>
      <c r="CT258" s="72">
        <v>8.9923068910000001</v>
      </c>
      <c r="CU258" s="72">
        <v>37.046056665999998</v>
      </c>
      <c r="CV258" s="72">
        <v>0.189643754</v>
      </c>
      <c r="CW258" s="72">
        <v>3733.8217502000002</v>
      </c>
      <c r="CX258" s="72">
        <v>145.11142373000001</v>
      </c>
      <c r="CY258" s="72">
        <v>721.36629626000001</v>
      </c>
      <c r="CZ258" s="72">
        <v>907.47713911000005</v>
      </c>
      <c r="DA258" s="72">
        <v>510.78135665000002</v>
      </c>
      <c r="DB258" s="72">
        <v>107.10987668999999</v>
      </c>
      <c r="DC258" s="72">
        <v>562.87207818000002</v>
      </c>
      <c r="DD258" s="72">
        <v>433.17600384999997</v>
      </c>
      <c r="DE258" s="72">
        <v>204.30313158000001</v>
      </c>
      <c r="DF258" s="72">
        <v>50.937153395000003</v>
      </c>
      <c r="DG258" s="72">
        <v>18.342857379000002</v>
      </c>
      <c r="DH258" s="72">
        <v>72.344433412000001</v>
      </c>
      <c r="DI258" s="72">
        <v>718.07936733999998</v>
      </c>
      <c r="DJ258" s="72">
        <v>71.188994589000004</v>
      </c>
      <c r="DK258" s="72">
        <v>646.89037274999998</v>
      </c>
    </row>
    <row r="259" spans="8:115" x14ac:dyDescent="0.3">
      <c r="H259" s="27" t="s">
        <v>173</v>
      </c>
      <c r="I259" s="39" t="s">
        <v>174</v>
      </c>
      <c r="J259" s="39">
        <v>42</v>
      </c>
      <c r="K259" s="75">
        <v>1962</v>
      </c>
      <c r="L259" s="75">
        <v>12585.915752999999</v>
      </c>
      <c r="M259" s="75">
        <v>46.046632123000002</v>
      </c>
      <c r="N259" s="75">
        <v>718.64096651</v>
      </c>
      <c r="O259" s="75">
        <v>7.7547769358999998</v>
      </c>
      <c r="P259" s="75">
        <v>121.12549538</v>
      </c>
      <c r="Q259" s="75">
        <v>7.7637949499999998E-2</v>
      </c>
      <c r="R259" s="75">
        <v>0.44102468480000001</v>
      </c>
      <c r="S259" s="75">
        <v>218.58893214</v>
      </c>
      <c r="T259" s="75">
        <v>0</v>
      </c>
      <c r="U259" s="75">
        <v>7.8804975753999997</v>
      </c>
      <c r="V259" s="75">
        <v>142.31013487000001</v>
      </c>
      <c r="W259" s="75">
        <v>0</v>
      </c>
      <c r="X259" s="75">
        <v>34.155514089999997</v>
      </c>
      <c r="Y259" s="75">
        <v>4.7015049999999997E-16</v>
      </c>
      <c r="Z259" s="75">
        <v>173.53070198</v>
      </c>
      <c r="AA259" s="75">
        <v>8.5782583166999995</v>
      </c>
      <c r="AB259" s="75">
        <v>0.15434055830000001</v>
      </c>
      <c r="AC259" s="75">
        <v>4.0436520354000001</v>
      </c>
      <c r="AD259" s="75">
        <v>0</v>
      </c>
      <c r="AE259" s="75">
        <v>5549.8238972999998</v>
      </c>
      <c r="AF259" s="75">
        <v>3494.2765847999999</v>
      </c>
      <c r="AG259" s="75">
        <v>929.27924622</v>
      </c>
      <c r="AH259" s="75">
        <v>1074.4515682000001</v>
      </c>
      <c r="AI259" s="75">
        <v>9.8175365784000004</v>
      </c>
      <c r="AJ259" s="75">
        <v>39.010376471000001</v>
      </c>
      <c r="AK259" s="75">
        <v>2.988585096</v>
      </c>
      <c r="AL259" s="75">
        <v>83.673923736000006</v>
      </c>
      <c r="AM259" s="75">
        <v>55.519778436000003</v>
      </c>
      <c r="AN259" s="75">
        <v>27.793792032999999</v>
      </c>
      <c r="AO259" s="75">
        <v>0</v>
      </c>
      <c r="AP259" s="75">
        <v>0.36035326629999997</v>
      </c>
      <c r="AQ259" s="75">
        <v>0</v>
      </c>
      <c r="AR259" s="75">
        <v>0</v>
      </c>
      <c r="AS259" s="75">
        <v>0</v>
      </c>
      <c r="AT259" s="75">
        <v>156.16923654000001</v>
      </c>
      <c r="AU259" s="75">
        <v>3.4220081184</v>
      </c>
      <c r="AV259" s="75">
        <v>0</v>
      </c>
      <c r="AW259" s="75">
        <v>0</v>
      </c>
      <c r="AX259" s="75">
        <v>0</v>
      </c>
      <c r="AY259" s="75">
        <v>0.50772219200000002</v>
      </c>
      <c r="AZ259" s="75">
        <v>0</v>
      </c>
      <c r="BA259" s="75">
        <v>0</v>
      </c>
      <c r="BB259" s="75">
        <v>0</v>
      </c>
      <c r="BC259" s="75">
        <v>0</v>
      </c>
      <c r="BD259" s="75">
        <v>0</v>
      </c>
      <c r="BE259" s="75">
        <v>0</v>
      </c>
      <c r="BF259" s="75">
        <v>0</v>
      </c>
      <c r="BG259" s="75">
        <v>0</v>
      </c>
      <c r="BH259" s="75">
        <v>0</v>
      </c>
      <c r="BI259" s="75">
        <v>3.0281398802999999</v>
      </c>
      <c r="BJ259" s="75">
        <v>70.351283784000003</v>
      </c>
      <c r="BK259" s="75">
        <v>2.0238382999999999E-2</v>
      </c>
      <c r="BL259" s="75">
        <v>78.804489140000001</v>
      </c>
      <c r="BM259" s="75">
        <v>3.53550407E-2</v>
      </c>
      <c r="BN259" s="75">
        <v>1360.2114862000001</v>
      </c>
      <c r="BO259" s="75">
        <v>146.16252026999999</v>
      </c>
      <c r="BP259" s="75">
        <v>15.034998434</v>
      </c>
      <c r="BQ259" s="75">
        <v>970.83603516000005</v>
      </c>
      <c r="BR259" s="75">
        <v>3.5100277325999998</v>
      </c>
      <c r="BS259" s="75">
        <v>0</v>
      </c>
      <c r="BT259" s="75">
        <v>22.118705882</v>
      </c>
      <c r="BU259" s="75">
        <v>24.353922796999999</v>
      </c>
      <c r="BV259" s="75">
        <v>4.1568341092000001</v>
      </c>
      <c r="BW259" s="75">
        <v>2.3359467423</v>
      </c>
      <c r="BX259" s="75">
        <v>21.910591697000001</v>
      </c>
      <c r="BY259" s="75">
        <v>0.54254553979999998</v>
      </c>
      <c r="BZ259" s="75">
        <v>0</v>
      </c>
      <c r="CA259" s="75">
        <v>49.958989518999999</v>
      </c>
      <c r="CB259" s="75">
        <v>0</v>
      </c>
      <c r="CC259" s="75">
        <v>22.804181824</v>
      </c>
      <c r="CD259" s="75">
        <v>0.32325797639999998</v>
      </c>
      <c r="CE259" s="75">
        <v>0</v>
      </c>
      <c r="CF259" s="75">
        <v>0</v>
      </c>
      <c r="CG259" s="75">
        <v>17.598200972000001</v>
      </c>
      <c r="CH259" s="75">
        <v>0</v>
      </c>
      <c r="CI259" s="75">
        <v>0</v>
      </c>
      <c r="CJ259" s="75">
        <v>58.564727560999998</v>
      </c>
      <c r="CK259" s="75">
        <v>0</v>
      </c>
      <c r="CL259" s="75">
        <v>0</v>
      </c>
      <c r="CM259" s="75">
        <v>41.171412426000003</v>
      </c>
      <c r="CN259" s="75">
        <v>33.850588000999998</v>
      </c>
      <c r="CO259" s="75">
        <v>0.79478943229999999</v>
      </c>
      <c r="CP259" s="75">
        <v>6.5260349926999996</v>
      </c>
      <c r="CQ259" s="75">
        <v>267.46809475999999</v>
      </c>
      <c r="CR259" s="75">
        <v>183.37000448000001</v>
      </c>
      <c r="CS259" s="75">
        <v>1.2688424E-3</v>
      </c>
      <c r="CT259" s="75">
        <v>27.383110502000001</v>
      </c>
      <c r="CU259" s="75">
        <v>56.357917317000002</v>
      </c>
      <c r="CV259" s="75">
        <v>0.355793627</v>
      </c>
      <c r="CW259" s="75">
        <v>4408.7567356</v>
      </c>
      <c r="CX259" s="75">
        <v>180.63655209000001</v>
      </c>
      <c r="CY259" s="75">
        <v>837.99044172000004</v>
      </c>
      <c r="CZ259" s="75">
        <v>999.64492199999995</v>
      </c>
      <c r="DA259" s="75">
        <v>585.04972846999999</v>
      </c>
      <c r="DB259" s="75">
        <v>113.99224153</v>
      </c>
      <c r="DC259" s="75">
        <v>781.25017192999996</v>
      </c>
      <c r="DD259" s="75">
        <v>453.77035518999998</v>
      </c>
      <c r="DE259" s="75">
        <v>288.22825683000002</v>
      </c>
      <c r="DF259" s="75">
        <v>54.981788381000001</v>
      </c>
      <c r="DG259" s="75">
        <v>38.260540397</v>
      </c>
      <c r="DH259" s="75">
        <v>74.951737066000007</v>
      </c>
      <c r="DI259" s="75">
        <v>859.12963526999999</v>
      </c>
      <c r="DJ259" s="75">
        <v>104.01815096999999</v>
      </c>
      <c r="DK259" s="75">
        <v>755.11148430000003</v>
      </c>
    </row>
    <row r="260" spans="8:115" x14ac:dyDescent="0.3">
      <c r="H260" s="28" t="s">
        <v>791</v>
      </c>
      <c r="I260" s="37" t="s">
        <v>792</v>
      </c>
      <c r="J260" s="37">
        <v>34</v>
      </c>
      <c r="K260" s="72">
        <v>1508</v>
      </c>
      <c r="L260" s="72">
        <v>11108.698762</v>
      </c>
      <c r="M260" s="72">
        <v>38.799734747999999</v>
      </c>
      <c r="N260" s="72">
        <v>659.96948046</v>
      </c>
      <c r="O260" s="72">
        <v>0.13380872599999999</v>
      </c>
      <c r="P260" s="72">
        <v>88.387033442000003</v>
      </c>
      <c r="Q260" s="72">
        <v>0.18089303709999999</v>
      </c>
      <c r="R260" s="72">
        <v>3.6158585658</v>
      </c>
      <c r="S260" s="72">
        <v>138.00786966000001</v>
      </c>
      <c r="T260" s="72">
        <v>0.85855714400000005</v>
      </c>
      <c r="U260" s="72">
        <v>9.6842906590000002</v>
      </c>
      <c r="V260" s="72">
        <v>144.54804762000001</v>
      </c>
      <c r="W260" s="72">
        <v>0</v>
      </c>
      <c r="X260" s="72">
        <v>16.986364901999998</v>
      </c>
      <c r="Y260" s="72">
        <v>0</v>
      </c>
      <c r="Z260" s="72">
        <v>240.49147457999999</v>
      </c>
      <c r="AA260" s="72">
        <v>6.4319055685000004</v>
      </c>
      <c r="AB260" s="72">
        <v>10.466538913000001</v>
      </c>
      <c r="AC260" s="72">
        <v>0.14637389170000001</v>
      </c>
      <c r="AD260" s="72">
        <v>3.04637585E-2</v>
      </c>
      <c r="AE260" s="72">
        <v>5276.7138900999998</v>
      </c>
      <c r="AF260" s="72">
        <v>3906.9602719</v>
      </c>
      <c r="AG260" s="72">
        <v>582.53880892999996</v>
      </c>
      <c r="AH260" s="72">
        <v>753.18254007999997</v>
      </c>
      <c r="AI260" s="72">
        <v>8.5073149388000004</v>
      </c>
      <c r="AJ260" s="72">
        <v>19.220028988999999</v>
      </c>
      <c r="AK260" s="72">
        <v>6.3049252465999999</v>
      </c>
      <c r="AL260" s="72">
        <v>221.04360865000001</v>
      </c>
      <c r="AM260" s="72">
        <v>125.14452578</v>
      </c>
      <c r="AN260" s="72">
        <v>48.206760039999999</v>
      </c>
      <c r="AO260" s="72">
        <v>0</v>
      </c>
      <c r="AP260" s="72">
        <v>12.120523910999999</v>
      </c>
      <c r="AQ260" s="72">
        <v>0</v>
      </c>
      <c r="AR260" s="72">
        <v>0</v>
      </c>
      <c r="AS260" s="72">
        <v>35.571798925000003</v>
      </c>
      <c r="AT260" s="72">
        <v>44.528022149999998</v>
      </c>
      <c r="AU260" s="72">
        <v>1.7745602069999999</v>
      </c>
      <c r="AV260" s="72">
        <v>0</v>
      </c>
      <c r="AW260" s="72">
        <v>0</v>
      </c>
      <c r="AX260" s="72">
        <v>0</v>
      </c>
      <c r="AY260" s="72">
        <v>0.79415421519999996</v>
      </c>
      <c r="AZ260" s="72">
        <v>0</v>
      </c>
      <c r="BA260" s="72">
        <v>0</v>
      </c>
      <c r="BB260" s="72">
        <v>0</v>
      </c>
      <c r="BC260" s="72">
        <v>0</v>
      </c>
      <c r="BD260" s="72">
        <v>0</v>
      </c>
      <c r="BE260" s="72">
        <v>0</v>
      </c>
      <c r="BF260" s="72">
        <v>1.0586418495000001</v>
      </c>
      <c r="BG260" s="72">
        <v>0</v>
      </c>
      <c r="BH260" s="72">
        <v>0</v>
      </c>
      <c r="BI260" s="72">
        <v>1.98378118</v>
      </c>
      <c r="BJ260" s="72">
        <v>0</v>
      </c>
      <c r="BK260" s="72">
        <v>1.49872648E-2</v>
      </c>
      <c r="BL260" s="72">
        <v>38.901897433000002</v>
      </c>
      <c r="BM260" s="72">
        <v>0</v>
      </c>
      <c r="BN260" s="72">
        <v>713.38329028999999</v>
      </c>
      <c r="BO260" s="72">
        <v>71.840693778000002</v>
      </c>
      <c r="BP260" s="72">
        <v>8.5505432192999997</v>
      </c>
      <c r="BQ260" s="72">
        <v>483.70342404000002</v>
      </c>
      <c r="BR260" s="72">
        <v>1.1494039385999999</v>
      </c>
      <c r="BS260" s="72">
        <v>0</v>
      </c>
      <c r="BT260" s="72">
        <v>22.376903798000001</v>
      </c>
      <c r="BU260" s="72">
        <v>35.294164064</v>
      </c>
      <c r="BV260" s="72">
        <v>4.2213571010999997</v>
      </c>
      <c r="BW260" s="72">
        <v>5.3494364207</v>
      </c>
      <c r="BX260" s="72">
        <v>14.057430052999999</v>
      </c>
      <c r="BY260" s="72">
        <v>0</v>
      </c>
      <c r="BZ260" s="72">
        <v>0</v>
      </c>
      <c r="CA260" s="72">
        <v>45.925139422999997</v>
      </c>
      <c r="CB260" s="72">
        <v>0</v>
      </c>
      <c r="CC260" s="72">
        <v>9.5281426446000008</v>
      </c>
      <c r="CD260" s="72">
        <v>0</v>
      </c>
      <c r="CE260" s="72">
        <v>0</v>
      </c>
      <c r="CF260" s="72">
        <v>0</v>
      </c>
      <c r="CG260" s="72">
        <v>3.1289376124000001</v>
      </c>
      <c r="CH260" s="72">
        <v>0</v>
      </c>
      <c r="CI260" s="72">
        <v>0</v>
      </c>
      <c r="CJ260" s="72">
        <v>8.257714193</v>
      </c>
      <c r="CK260" s="72">
        <v>0</v>
      </c>
      <c r="CL260" s="72">
        <v>0</v>
      </c>
      <c r="CM260" s="72">
        <v>24.238741446999999</v>
      </c>
      <c r="CN260" s="72">
        <v>18.942534004999999</v>
      </c>
      <c r="CO260" s="72">
        <v>2.7059636644</v>
      </c>
      <c r="CP260" s="72">
        <v>2.5902437783000001</v>
      </c>
      <c r="CQ260" s="72">
        <v>214.47840796</v>
      </c>
      <c r="CR260" s="72">
        <v>163.64562058000001</v>
      </c>
      <c r="CS260" s="72">
        <v>1.6112383E-3</v>
      </c>
      <c r="CT260" s="72">
        <v>9.7429689665999994</v>
      </c>
      <c r="CU260" s="72">
        <v>40.548364954999997</v>
      </c>
      <c r="CV260" s="72">
        <v>0.53984221669999999</v>
      </c>
      <c r="CW260" s="72">
        <v>3954.3433206</v>
      </c>
      <c r="CX260" s="72">
        <v>149.71172358000001</v>
      </c>
      <c r="CY260" s="72">
        <v>764.60767475</v>
      </c>
      <c r="CZ260" s="72">
        <v>1006.5105102</v>
      </c>
      <c r="DA260" s="72">
        <v>529.32380507000005</v>
      </c>
      <c r="DB260" s="72">
        <v>87.534963676000004</v>
      </c>
      <c r="DC260" s="72">
        <v>613.72065393000003</v>
      </c>
      <c r="DD260" s="72">
        <v>493.09747788999999</v>
      </c>
      <c r="DE260" s="72">
        <v>177.64482337000001</v>
      </c>
      <c r="DF260" s="72">
        <v>53.430519113999999</v>
      </c>
      <c r="DG260" s="72">
        <v>33.165583470000001</v>
      </c>
      <c r="DH260" s="72">
        <v>45.595585536000002</v>
      </c>
      <c r="DI260" s="72">
        <v>572.13446826999996</v>
      </c>
      <c r="DJ260" s="72">
        <v>78.081014506000002</v>
      </c>
      <c r="DK260" s="72">
        <v>494.05345376000002</v>
      </c>
    </row>
    <row r="261" spans="8:115" x14ac:dyDescent="0.3">
      <c r="H261" s="27" t="s">
        <v>793</v>
      </c>
      <c r="I261" s="39" t="s">
        <v>794</v>
      </c>
      <c r="J261" s="39" t="s">
        <v>436</v>
      </c>
      <c r="K261" s="75">
        <v>409</v>
      </c>
      <c r="L261" s="75">
        <v>136.77376704</v>
      </c>
      <c r="M261" s="75" t="s">
        <v>436</v>
      </c>
      <c r="N261" s="75">
        <v>1.3879297202</v>
      </c>
      <c r="O261" s="75">
        <v>0</v>
      </c>
      <c r="P261" s="75">
        <v>3.3486078000000002E-2</v>
      </c>
      <c r="Q261" s="75">
        <v>0</v>
      </c>
      <c r="R261" s="75">
        <v>0</v>
      </c>
      <c r="S261" s="75">
        <v>0.78081206709999995</v>
      </c>
      <c r="T261" s="75">
        <v>0</v>
      </c>
      <c r="U261" s="75">
        <v>0.20719216779999999</v>
      </c>
      <c r="V261" s="75">
        <v>0.21182583830000001</v>
      </c>
      <c r="W261" s="75">
        <v>0</v>
      </c>
      <c r="X261" s="75">
        <v>8.2768914999999995E-3</v>
      </c>
      <c r="Y261" s="75">
        <v>0</v>
      </c>
      <c r="Z261" s="75">
        <v>3.7940690000000002E-3</v>
      </c>
      <c r="AA261" s="75">
        <v>0.1425426085</v>
      </c>
      <c r="AB261" s="75">
        <v>0</v>
      </c>
      <c r="AC261" s="75">
        <v>0</v>
      </c>
      <c r="AD261" s="75">
        <v>0</v>
      </c>
      <c r="AE261" s="75">
        <v>38.040988583000001</v>
      </c>
      <c r="AF261" s="75">
        <v>19.279083874000001</v>
      </c>
      <c r="AG261" s="75">
        <v>11.852463892999999</v>
      </c>
      <c r="AH261" s="75">
        <v>6.2928886610000001</v>
      </c>
      <c r="AI261" s="75">
        <v>0.1233875629</v>
      </c>
      <c r="AJ261" s="75">
        <v>0.46902945979999999</v>
      </c>
      <c r="AK261" s="75">
        <v>2.4135132600000001E-2</v>
      </c>
      <c r="AL261" s="75">
        <v>6.7176010999999997E-3</v>
      </c>
      <c r="AM261" s="75">
        <v>6.7176010999999997E-3</v>
      </c>
      <c r="AN261" s="75">
        <v>0</v>
      </c>
      <c r="AO261" s="75">
        <v>0</v>
      </c>
      <c r="AP261" s="75">
        <v>0</v>
      </c>
      <c r="AQ261" s="75">
        <v>0</v>
      </c>
      <c r="AR261" s="75">
        <v>0</v>
      </c>
      <c r="AS261" s="75">
        <v>0</v>
      </c>
      <c r="AT261" s="75">
        <v>2.8941336973</v>
      </c>
      <c r="AU261" s="75">
        <v>7.7211445399999995E-2</v>
      </c>
      <c r="AV261" s="75">
        <v>0</v>
      </c>
      <c r="AW261" s="75">
        <v>0</v>
      </c>
      <c r="AX261" s="75">
        <v>0</v>
      </c>
      <c r="AY261" s="75">
        <v>0</v>
      </c>
      <c r="AZ261" s="75">
        <v>0</v>
      </c>
      <c r="BA261" s="75">
        <v>0</v>
      </c>
      <c r="BB261" s="75">
        <v>0</v>
      </c>
      <c r="BC261" s="75">
        <v>0</v>
      </c>
      <c r="BD261" s="75">
        <v>0</v>
      </c>
      <c r="BE261" s="75">
        <v>0</v>
      </c>
      <c r="BF261" s="75">
        <v>0.1157453738</v>
      </c>
      <c r="BG261" s="75">
        <v>0</v>
      </c>
      <c r="BH261" s="75">
        <v>0</v>
      </c>
      <c r="BI261" s="75">
        <v>0.95726763599999998</v>
      </c>
      <c r="BJ261" s="75">
        <v>0.54178453719999997</v>
      </c>
      <c r="BK261" s="75">
        <v>0</v>
      </c>
      <c r="BL261" s="75">
        <v>1.2021247048000001</v>
      </c>
      <c r="BM261" s="75">
        <v>0</v>
      </c>
      <c r="BN261" s="75">
        <v>38.950089714000001</v>
      </c>
      <c r="BO261" s="75">
        <v>1.8916497109999999</v>
      </c>
      <c r="BP261" s="75">
        <v>0.27273990640000001</v>
      </c>
      <c r="BQ261" s="75">
        <v>23.807302214</v>
      </c>
      <c r="BR261" s="75">
        <v>1.0372806386</v>
      </c>
      <c r="BS261" s="75">
        <v>0</v>
      </c>
      <c r="BT261" s="75">
        <v>0.1808002994</v>
      </c>
      <c r="BU261" s="75">
        <v>1.5397204946</v>
      </c>
      <c r="BV261" s="75">
        <v>0</v>
      </c>
      <c r="BW261" s="75">
        <v>0</v>
      </c>
      <c r="BX261" s="75">
        <v>1.9619789501</v>
      </c>
      <c r="BY261" s="75">
        <v>0</v>
      </c>
      <c r="BZ261" s="75">
        <v>0.97871515129999997</v>
      </c>
      <c r="CA261" s="75">
        <v>1.0649202334000001</v>
      </c>
      <c r="CB261" s="75">
        <v>0</v>
      </c>
      <c r="CC261" s="75">
        <v>0</v>
      </c>
      <c r="CD261" s="75">
        <v>0</v>
      </c>
      <c r="CE261" s="75">
        <v>0</v>
      </c>
      <c r="CF261" s="75">
        <v>0</v>
      </c>
      <c r="CG261" s="75">
        <v>0.20464503719999999</v>
      </c>
      <c r="CH261" s="75">
        <v>0</v>
      </c>
      <c r="CI261" s="75">
        <v>0</v>
      </c>
      <c r="CJ261" s="75">
        <v>5.8660049539000001</v>
      </c>
      <c r="CK261" s="75">
        <v>0</v>
      </c>
      <c r="CL261" s="75">
        <v>0.14433212440000001</v>
      </c>
      <c r="CM261" s="75">
        <v>0.88978123450000002</v>
      </c>
      <c r="CN261" s="75">
        <v>0.81233055809999999</v>
      </c>
      <c r="CO261" s="75">
        <v>7.7450676400000001E-2</v>
      </c>
      <c r="CP261" s="75">
        <v>0</v>
      </c>
      <c r="CQ261" s="75">
        <v>0.68738234470000004</v>
      </c>
      <c r="CR261" s="75">
        <v>0.4140013595</v>
      </c>
      <c r="CS261" s="75">
        <v>0</v>
      </c>
      <c r="CT261" s="75">
        <v>0.21265678660000001</v>
      </c>
      <c r="CU261" s="75">
        <v>6.0338531100000002E-2</v>
      </c>
      <c r="CV261" s="75">
        <v>3.8566749999999997E-4</v>
      </c>
      <c r="CW261" s="75">
        <v>53.916744145000003</v>
      </c>
      <c r="CX261" s="75">
        <v>1.1219080460999999</v>
      </c>
      <c r="CY261" s="75">
        <v>10.477067858</v>
      </c>
      <c r="CZ261" s="75">
        <v>10.519089477</v>
      </c>
      <c r="DA261" s="75">
        <v>7.8940466669999996</v>
      </c>
      <c r="DB261" s="75">
        <v>5.1334680202999996</v>
      </c>
      <c r="DC261" s="75">
        <v>7.4457116760000002</v>
      </c>
      <c r="DD261" s="75">
        <v>5.6877424342999996</v>
      </c>
      <c r="DE261" s="75">
        <v>2.1947974230999998</v>
      </c>
      <c r="DF261" s="75">
        <v>2.1890980167</v>
      </c>
      <c r="DG261" s="75">
        <v>7.5565700599999994E-2</v>
      </c>
      <c r="DH261" s="75">
        <v>1.1782488265</v>
      </c>
      <c r="DI261" s="75">
        <v>10.761487968999999</v>
      </c>
      <c r="DJ261" s="75">
        <v>0.38613213899999999</v>
      </c>
      <c r="DK261" s="75">
        <v>10.37535583</v>
      </c>
    </row>
    <row r="262" spans="8:115" x14ac:dyDescent="0.3">
      <c r="H262" s="28" t="s">
        <v>795</v>
      </c>
      <c r="I262" s="37" t="s">
        <v>796</v>
      </c>
      <c r="J262" s="37">
        <v>33</v>
      </c>
      <c r="K262" s="72">
        <v>888</v>
      </c>
      <c r="L262" s="72">
        <v>7341.5539517999996</v>
      </c>
      <c r="M262" s="72">
        <v>26.064453878999998</v>
      </c>
      <c r="N262" s="72">
        <v>294.82564072999998</v>
      </c>
      <c r="O262" s="72">
        <v>0.31706201480000001</v>
      </c>
      <c r="P262" s="72">
        <v>51.623017113000003</v>
      </c>
      <c r="Q262" s="72">
        <v>4.9325834300000003E-2</v>
      </c>
      <c r="R262" s="72">
        <v>5.7180694800000001E-2</v>
      </c>
      <c r="S262" s="72">
        <v>69.032942883999993</v>
      </c>
      <c r="T262" s="72">
        <v>0</v>
      </c>
      <c r="U262" s="72">
        <v>0.84677451309999996</v>
      </c>
      <c r="V262" s="72">
        <v>56.520521998</v>
      </c>
      <c r="W262" s="72">
        <v>0</v>
      </c>
      <c r="X262" s="72">
        <v>6.5710611024999999</v>
      </c>
      <c r="Y262" s="72">
        <v>0</v>
      </c>
      <c r="Z262" s="72">
        <v>99.865617804999999</v>
      </c>
      <c r="AA262" s="72">
        <v>8.9220717350999994</v>
      </c>
      <c r="AB262" s="72">
        <v>0</v>
      </c>
      <c r="AC262" s="72">
        <v>1.0200650339999999</v>
      </c>
      <c r="AD262" s="72">
        <v>0</v>
      </c>
      <c r="AE262" s="72">
        <v>3606.1376734</v>
      </c>
      <c r="AF262" s="72">
        <v>2288.9429571999999</v>
      </c>
      <c r="AG262" s="72">
        <v>649.86828479999997</v>
      </c>
      <c r="AH262" s="72">
        <v>639.72894962999999</v>
      </c>
      <c r="AI262" s="72">
        <v>9.2011027693000003</v>
      </c>
      <c r="AJ262" s="72">
        <v>14.957628219</v>
      </c>
      <c r="AK262" s="72">
        <v>3.4387507138000002</v>
      </c>
      <c r="AL262" s="72">
        <v>61.128657582000002</v>
      </c>
      <c r="AM262" s="72">
        <v>46.595762852</v>
      </c>
      <c r="AN262" s="72">
        <v>14.456998636</v>
      </c>
      <c r="AO262" s="72">
        <v>0</v>
      </c>
      <c r="AP262" s="72">
        <v>7.5896093799999995E-2</v>
      </c>
      <c r="AQ262" s="72">
        <v>0</v>
      </c>
      <c r="AR262" s="72">
        <v>0</v>
      </c>
      <c r="AS262" s="72">
        <v>0</v>
      </c>
      <c r="AT262" s="72">
        <v>64.815267887999994</v>
      </c>
      <c r="AU262" s="72">
        <v>2.5153553221</v>
      </c>
      <c r="AV262" s="72">
        <v>0</v>
      </c>
      <c r="AW262" s="72">
        <v>0</v>
      </c>
      <c r="AX262" s="72">
        <v>0</v>
      </c>
      <c r="AY262" s="72">
        <v>0</v>
      </c>
      <c r="AZ262" s="72">
        <v>0</v>
      </c>
      <c r="BA262" s="72">
        <v>0</v>
      </c>
      <c r="BB262" s="72">
        <v>0</v>
      </c>
      <c r="BC262" s="72">
        <v>0</v>
      </c>
      <c r="BD262" s="72">
        <v>0</v>
      </c>
      <c r="BE262" s="72">
        <v>0</v>
      </c>
      <c r="BF262" s="72">
        <v>0</v>
      </c>
      <c r="BG262" s="72">
        <v>0</v>
      </c>
      <c r="BH262" s="72">
        <v>0</v>
      </c>
      <c r="BI262" s="72">
        <v>1.8674938733999999</v>
      </c>
      <c r="BJ262" s="72">
        <v>15.270182752</v>
      </c>
      <c r="BK262" s="72">
        <v>0</v>
      </c>
      <c r="BL262" s="72">
        <v>44.901224085999999</v>
      </c>
      <c r="BM262" s="72">
        <v>0.2610118542</v>
      </c>
      <c r="BN262" s="72">
        <v>474.67448815</v>
      </c>
      <c r="BO262" s="72">
        <v>38.755572960000002</v>
      </c>
      <c r="BP262" s="72">
        <v>2.0591511933</v>
      </c>
      <c r="BQ262" s="72">
        <v>330.90758129</v>
      </c>
      <c r="BR262" s="72">
        <v>0</v>
      </c>
      <c r="BS262" s="72">
        <v>0</v>
      </c>
      <c r="BT262" s="72">
        <v>14.922150415000001</v>
      </c>
      <c r="BU262" s="72">
        <v>27.172494987</v>
      </c>
      <c r="BV262" s="72">
        <v>0</v>
      </c>
      <c r="BW262" s="72">
        <v>5.8478694950000003</v>
      </c>
      <c r="BX262" s="72">
        <v>10.651357446</v>
      </c>
      <c r="BY262" s="72">
        <v>0</v>
      </c>
      <c r="BZ262" s="72">
        <v>0</v>
      </c>
      <c r="CA262" s="72">
        <v>19.693678414000001</v>
      </c>
      <c r="CB262" s="72">
        <v>0</v>
      </c>
      <c r="CC262" s="72">
        <v>3.6469943556</v>
      </c>
      <c r="CD262" s="72">
        <v>1.7586997698</v>
      </c>
      <c r="CE262" s="72">
        <v>0</v>
      </c>
      <c r="CF262" s="72">
        <v>0</v>
      </c>
      <c r="CG262" s="72">
        <v>11.657450797999999</v>
      </c>
      <c r="CH262" s="72">
        <v>0</v>
      </c>
      <c r="CI262" s="72">
        <v>0</v>
      </c>
      <c r="CJ262" s="72">
        <v>7.6014870276000002</v>
      </c>
      <c r="CK262" s="72">
        <v>0</v>
      </c>
      <c r="CL262" s="72">
        <v>0</v>
      </c>
      <c r="CM262" s="72">
        <v>30.604748701999998</v>
      </c>
      <c r="CN262" s="72">
        <v>27.461822102999999</v>
      </c>
      <c r="CO262" s="72">
        <v>2.45374406</v>
      </c>
      <c r="CP262" s="72">
        <v>0.68918253920000005</v>
      </c>
      <c r="CQ262" s="72">
        <v>112.74188915000001</v>
      </c>
      <c r="CR262" s="72">
        <v>88.878300260000003</v>
      </c>
      <c r="CS262" s="72">
        <v>2.1200765E-3</v>
      </c>
      <c r="CT262" s="72">
        <v>7.3612914581000002</v>
      </c>
      <c r="CU262" s="72">
        <v>16.248545235000002</v>
      </c>
      <c r="CV262" s="72">
        <v>0.2516321239</v>
      </c>
      <c r="CW262" s="72">
        <v>2696.6255861999998</v>
      </c>
      <c r="CX262" s="72">
        <v>127.72012869</v>
      </c>
      <c r="CY262" s="72">
        <v>460.58088707000002</v>
      </c>
      <c r="CZ262" s="72">
        <v>498.79726947</v>
      </c>
      <c r="DA262" s="72">
        <v>388.14631859999997</v>
      </c>
      <c r="DB262" s="72">
        <v>75.934450867999999</v>
      </c>
      <c r="DC262" s="72">
        <v>539.68503745999999</v>
      </c>
      <c r="DD262" s="72">
        <v>312.59945755000001</v>
      </c>
      <c r="DE262" s="72">
        <v>169.16011961999999</v>
      </c>
      <c r="DF262" s="72">
        <v>33.298812353999999</v>
      </c>
      <c r="DG262" s="72">
        <v>62.384882795999999</v>
      </c>
      <c r="DH262" s="72">
        <v>28.318221772000001</v>
      </c>
      <c r="DI262" s="72">
        <v>686.66101595999999</v>
      </c>
      <c r="DJ262" s="72">
        <v>133.29974594999999</v>
      </c>
      <c r="DK262" s="72">
        <v>553.36127001</v>
      </c>
    </row>
    <row r="263" spans="8:115" x14ac:dyDescent="0.3">
      <c r="H263" s="27" t="s">
        <v>797</v>
      </c>
      <c r="I263" s="39" t="s">
        <v>798</v>
      </c>
      <c r="J263" s="39" t="s">
        <v>436</v>
      </c>
      <c r="K263" s="75">
        <v>303</v>
      </c>
      <c r="L263" s="75">
        <v>156.19553642</v>
      </c>
      <c r="M263" s="75" t="s">
        <v>436</v>
      </c>
      <c r="N263" s="75">
        <v>0.91279241590000004</v>
      </c>
      <c r="O263" s="75">
        <v>0</v>
      </c>
      <c r="P263" s="75">
        <v>2.9235786999999998E-3</v>
      </c>
      <c r="Q263" s="75">
        <v>0</v>
      </c>
      <c r="R263" s="75">
        <v>0</v>
      </c>
      <c r="S263" s="75">
        <v>0.54542118520000005</v>
      </c>
      <c r="T263" s="75">
        <v>0</v>
      </c>
      <c r="U263" s="75">
        <v>2.0116297599999999E-2</v>
      </c>
      <c r="V263" s="75">
        <v>1.4506243000000001E-3</v>
      </c>
      <c r="W263" s="75">
        <v>0</v>
      </c>
      <c r="X263" s="75">
        <v>1.09640281E-2</v>
      </c>
      <c r="Y263" s="75">
        <v>0</v>
      </c>
      <c r="Z263" s="75">
        <v>1.8195729000000001E-3</v>
      </c>
      <c r="AA263" s="75">
        <v>0.33009712920000001</v>
      </c>
      <c r="AB263" s="75">
        <v>0</v>
      </c>
      <c r="AC263" s="75">
        <v>0</v>
      </c>
      <c r="AD263" s="75">
        <v>0</v>
      </c>
      <c r="AE263" s="75">
        <v>49.687514274000002</v>
      </c>
      <c r="AF263" s="75">
        <v>28.672150432999999</v>
      </c>
      <c r="AG263" s="75">
        <v>12.054823771000001</v>
      </c>
      <c r="AH263" s="75">
        <v>8.2490908269999998</v>
      </c>
      <c r="AI263" s="75">
        <v>0.1341286246</v>
      </c>
      <c r="AJ263" s="75">
        <v>0.50221847389999996</v>
      </c>
      <c r="AK263" s="75">
        <v>7.5102144999999995E-2</v>
      </c>
      <c r="AL263" s="75">
        <v>0.44619941959999998</v>
      </c>
      <c r="AM263" s="75">
        <v>0.44619941959999998</v>
      </c>
      <c r="AN263" s="75">
        <v>0</v>
      </c>
      <c r="AO263" s="75">
        <v>0</v>
      </c>
      <c r="AP263" s="75">
        <v>0</v>
      </c>
      <c r="AQ263" s="75">
        <v>0</v>
      </c>
      <c r="AR263" s="75">
        <v>0</v>
      </c>
      <c r="AS263" s="75">
        <v>0</v>
      </c>
      <c r="AT263" s="75">
        <v>2.4660603825999998</v>
      </c>
      <c r="AU263" s="75">
        <v>4.8474779000000003E-2</v>
      </c>
      <c r="AV263" s="75">
        <v>0</v>
      </c>
      <c r="AW263" s="75">
        <v>0</v>
      </c>
      <c r="AX263" s="75">
        <v>0</v>
      </c>
      <c r="AY263" s="75">
        <v>0</v>
      </c>
      <c r="AZ263" s="75">
        <v>0</v>
      </c>
      <c r="BA263" s="75">
        <v>0</v>
      </c>
      <c r="BB263" s="75">
        <v>0</v>
      </c>
      <c r="BC263" s="75">
        <v>0</v>
      </c>
      <c r="BD263" s="75">
        <v>0</v>
      </c>
      <c r="BE263" s="75">
        <v>0</v>
      </c>
      <c r="BF263" s="75">
        <v>0</v>
      </c>
      <c r="BG263" s="75">
        <v>0</v>
      </c>
      <c r="BH263" s="75">
        <v>0</v>
      </c>
      <c r="BI263" s="75">
        <v>0.15480473359999999</v>
      </c>
      <c r="BJ263" s="75">
        <v>0.53278867350000003</v>
      </c>
      <c r="BK263" s="75">
        <v>0</v>
      </c>
      <c r="BL263" s="75">
        <v>1.7299921965</v>
      </c>
      <c r="BM263" s="75">
        <v>0</v>
      </c>
      <c r="BN263" s="75">
        <v>43.898055456999998</v>
      </c>
      <c r="BO263" s="75">
        <v>1.8116112669</v>
      </c>
      <c r="BP263" s="75">
        <v>9.9265852200000004E-2</v>
      </c>
      <c r="BQ263" s="75">
        <v>25.815876971000002</v>
      </c>
      <c r="BR263" s="75">
        <v>0.26247677990000001</v>
      </c>
      <c r="BS263" s="75">
        <v>0</v>
      </c>
      <c r="BT263" s="75">
        <v>0.33341577709999998</v>
      </c>
      <c r="BU263" s="75">
        <v>1.4048761583</v>
      </c>
      <c r="BV263" s="75">
        <v>0</v>
      </c>
      <c r="BW263" s="75">
        <v>0</v>
      </c>
      <c r="BX263" s="75">
        <v>2.0657756026</v>
      </c>
      <c r="BY263" s="75">
        <v>0</v>
      </c>
      <c r="BZ263" s="75">
        <v>1.5303302082000001</v>
      </c>
      <c r="CA263" s="75">
        <v>0</v>
      </c>
      <c r="CB263" s="75">
        <v>0</v>
      </c>
      <c r="CC263" s="75">
        <v>0</v>
      </c>
      <c r="CD263" s="75">
        <v>0</v>
      </c>
      <c r="CE263" s="75">
        <v>0</v>
      </c>
      <c r="CF263" s="75">
        <v>0</v>
      </c>
      <c r="CG263" s="75">
        <v>4.3109341523999998</v>
      </c>
      <c r="CH263" s="75">
        <v>0</v>
      </c>
      <c r="CI263" s="75">
        <v>0</v>
      </c>
      <c r="CJ263" s="75">
        <v>4.7373917956999998</v>
      </c>
      <c r="CK263" s="75">
        <v>0</v>
      </c>
      <c r="CL263" s="75">
        <v>1.5261008929</v>
      </c>
      <c r="CM263" s="75">
        <v>0.35904256779999999</v>
      </c>
      <c r="CN263" s="75">
        <v>0.35904256779999999</v>
      </c>
      <c r="CO263" s="75">
        <v>0</v>
      </c>
      <c r="CP263" s="75">
        <v>0</v>
      </c>
      <c r="CQ263" s="75">
        <v>1.0867065092999999</v>
      </c>
      <c r="CR263" s="75">
        <v>0.30356652090000003</v>
      </c>
      <c r="CS263" s="75">
        <v>0</v>
      </c>
      <c r="CT263" s="75">
        <v>0.71357107200000003</v>
      </c>
      <c r="CU263" s="75">
        <v>6.9568916300000005E-2</v>
      </c>
      <c r="CV263" s="75">
        <v>0</v>
      </c>
      <c r="CW263" s="75">
        <v>57.339165391999998</v>
      </c>
      <c r="CX263" s="75">
        <v>1.1507419284</v>
      </c>
      <c r="CY263" s="75">
        <v>10.244495782</v>
      </c>
      <c r="CZ263" s="75">
        <v>13.168588968</v>
      </c>
      <c r="DA263" s="75">
        <v>8.0131965345000005</v>
      </c>
      <c r="DB263" s="75">
        <v>4.6937609879000002</v>
      </c>
      <c r="DC263" s="75">
        <v>8.0646533656999999</v>
      </c>
      <c r="DD263" s="75">
        <v>5.3354389222999998</v>
      </c>
      <c r="DE263" s="75">
        <v>2.3635318165000001</v>
      </c>
      <c r="DF263" s="75">
        <v>3.9341077001999998</v>
      </c>
      <c r="DG263" s="75">
        <v>7.5746323599999998E-2</v>
      </c>
      <c r="DH263" s="75">
        <v>0.29490306329999999</v>
      </c>
      <c r="DI263" s="75">
        <v>5.7422189079999999</v>
      </c>
      <c r="DJ263" s="75">
        <v>0.90755917269999997</v>
      </c>
      <c r="DK263" s="75">
        <v>4.8346597353999998</v>
      </c>
    </row>
    <row r="264" spans="8:115" x14ac:dyDescent="0.3">
      <c r="H264" s="28" t="s">
        <v>799</v>
      </c>
      <c r="I264" s="37" t="s">
        <v>800</v>
      </c>
      <c r="J264" s="37">
        <v>97</v>
      </c>
      <c r="K264" s="72">
        <v>3613</v>
      </c>
      <c r="L264" s="72">
        <v>9263.9004698000008</v>
      </c>
      <c r="M264" s="72">
        <v>33.608469055</v>
      </c>
      <c r="N264" s="72">
        <v>492.07514438999999</v>
      </c>
      <c r="O264" s="72">
        <v>69.291134783000004</v>
      </c>
      <c r="P264" s="72">
        <v>59.909757638000002</v>
      </c>
      <c r="Q264" s="72">
        <v>8.5465798100000004E-2</v>
      </c>
      <c r="R264" s="72">
        <v>3.5631090599999998E-2</v>
      </c>
      <c r="S264" s="72">
        <v>109.69727326</v>
      </c>
      <c r="T264" s="72">
        <v>0</v>
      </c>
      <c r="U264" s="72">
        <v>4.0057094943999996</v>
      </c>
      <c r="V264" s="72">
        <v>106.80634525000001</v>
      </c>
      <c r="W264" s="72">
        <v>0</v>
      </c>
      <c r="X264" s="72">
        <v>23.695695836999999</v>
      </c>
      <c r="Y264" s="72">
        <v>6.7576592000000001E-3</v>
      </c>
      <c r="Z264" s="72">
        <v>104.35100266000001</v>
      </c>
      <c r="AA264" s="72">
        <v>13.163981441000001</v>
      </c>
      <c r="AB264" s="72">
        <v>0.1119086457</v>
      </c>
      <c r="AC264" s="72">
        <v>0.91266259510000003</v>
      </c>
      <c r="AD264" s="72">
        <v>1.8182280999999999E-3</v>
      </c>
      <c r="AE264" s="72">
        <v>4415.6636305000002</v>
      </c>
      <c r="AF264" s="72">
        <v>2908.1014042000002</v>
      </c>
      <c r="AG264" s="72">
        <v>738.33532099000001</v>
      </c>
      <c r="AH264" s="72">
        <v>736.20753006999996</v>
      </c>
      <c r="AI264" s="72">
        <v>9.3447261585000003</v>
      </c>
      <c r="AJ264" s="72">
        <v>17.350208037000002</v>
      </c>
      <c r="AK264" s="72">
        <v>6.3244410924999999</v>
      </c>
      <c r="AL264" s="72">
        <v>51.439954966999998</v>
      </c>
      <c r="AM264" s="72">
        <v>39.310052145</v>
      </c>
      <c r="AN264" s="72">
        <v>11.517205111000001</v>
      </c>
      <c r="AO264" s="72">
        <v>0</v>
      </c>
      <c r="AP264" s="72">
        <v>0.61269771090000003</v>
      </c>
      <c r="AQ264" s="72">
        <v>0</v>
      </c>
      <c r="AR264" s="72">
        <v>0</v>
      </c>
      <c r="AS264" s="72">
        <v>0</v>
      </c>
      <c r="AT264" s="72">
        <v>62.265317176000003</v>
      </c>
      <c r="AU264" s="72">
        <v>1.1596118201000001</v>
      </c>
      <c r="AV264" s="72">
        <v>0</v>
      </c>
      <c r="AW264" s="72">
        <v>0</v>
      </c>
      <c r="AX264" s="72">
        <v>4.9352006999999996E-3</v>
      </c>
      <c r="AY264" s="72">
        <v>0.38332496739999999</v>
      </c>
      <c r="AZ264" s="72">
        <v>0</v>
      </c>
      <c r="BA264" s="72">
        <v>0</v>
      </c>
      <c r="BB264" s="72">
        <v>0</v>
      </c>
      <c r="BC264" s="72">
        <v>0</v>
      </c>
      <c r="BD264" s="72">
        <v>0</v>
      </c>
      <c r="BE264" s="72">
        <v>0</v>
      </c>
      <c r="BF264" s="72">
        <v>9.3690313000000004E-3</v>
      </c>
      <c r="BG264" s="72">
        <v>0</v>
      </c>
      <c r="BH264" s="72">
        <v>0</v>
      </c>
      <c r="BI264" s="72">
        <v>1.1001710736999999</v>
      </c>
      <c r="BJ264" s="72">
        <v>6.0883667620999997</v>
      </c>
      <c r="BK264" s="72">
        <v>0.1374649215</v>
      </c>
      <c r="BL264" s="72">
        <v>53.348036114000003</v>
      </c>
      <c r="BM264" s="72">
        <v>3.4037284799999998E-2</v>
      </c>
      <c r="BN264" s="72">
        <v>701.69954375999998</v>
      </c>
      <c r="BO264" s="72">
        <v>72.806563596000004</v>
      </c>
      <c r="BP264" s="72">
        <v>9.4101962054000001</v>
      </c>
      <c r="BQ264" s="72">
        <v>458.59481462000002</v>
      </c>
      <c r="BR264" s="72">
        <v>1.8913039406000001</v>
      </c>
      <c r="BS264" s="72">
        <v>0</v>
      </c>
      <c r="BT264" s="72">
        <v>17.589971595000002</v>
      </c>
      <c r="BU264" s="72">
        <v>41.806183208999997</v>
      </c>
      <c r="BV264" s="72">
        <v>2.8959125620999999</v>
      </c>
      <c r="BW264" s="72">
        <v>6.7812197028999996</v>
      </c>
      <c r="BX264" s="72">
        <v>9.9456016110000007</v>
      </c>
      <c r="BY264" s="72">
        <v>0.31997825839999999</v>
      </c>
      <c r="BZ264" s="72">
        <v>0</v>
      </c>
      <c r="CA264" s="72">
        <v>50.129035363</v>
      </c>
      <c r="CB264" s="72">
        <v>0</v>
      </c>
      <c r="CC264" s="72">
        <v>9.5625763818999996</v>
      </c>
      <c r="CD264" s="72">
        <v>0.83227062529999996</v>
      </c>
      <c r="CE264" s="72">
        <v>0</v>
      </c>
      <c r="CF264" s="72">
        <v>0</v>
      </c>
      <c r="CG264" s="72">
        <v>10.345476275999999</v>
      </c>
      <c r="CH264" s="72">
        <v>0</v>
      </c>
      <c r="CI264" s="72">
        <v>0</v>
      </c>
      <c r="CJ264" s="72">
        <v>8.2353136072000002</v>
      </c>
      <c r="CK264" s="72">
        <v>0</v>
      </c>
      <c r="CL264" s="72">
        <v>0.55312620970000004</v>
      </c>
      <c r="CM264" s="72">
        <v>30.058300643999999</v>
      </c>
      <c r="CN264" s="72">
        <v>20.219886134999999</v>
      </c>
      <c r="CO264" s="72">
        <v>9.0690834601999999</v>
      </c>
      <c r="CP264" s="72">
        <v>0.76933104949999997</v>
      </c>
      <c r="CQ264" s="72">
        <v>190.79543305000001</v>
      </c>
      <c r="CR264" s="72">
        <v>145.93973516</v>
      </c>
      <c r="CS264" s="72">
        <v>1.053853E-3</v>
      </c>
      <c r="CT264" s="72">
        <v>16.771959843000001</v>
      </c>
      <c r="CU264" s="72">
        <v>27.892081781000002</v>
      </c>
      <c r="CV264" s="72">
        <v>0.19060241659999999</v>
      </c>
      <c r="CW264" s="72">
        <v>3319.9031452999998</v>
      </c>
      <c r="CX264" s="72">
        <v>156.74243758</v>
      </c>
      <c r="CY264" s="72">
        <v>594.35920059</v>
      </c>
      <c r="CZ264" s="72">
        <v>705.36134534999997</v>
      </c>
      <c r="DA264" s="72">
        <v>459.47018077000001</v>
      </c>
      <c r="DB264" s="72">
        <v>75.388469835999999</v>
      </c>
      <c r="DC264" s="72">
        <v>588.1532393</v>
      </c>
      <c r="DD264" s="72">
        <v>392.92752811999998</v>
      </c>
      <c r="DE264" s="72">
        <v>215.31268802</v>
      </c>
      <c r="DF264" s="72">
        <v>52.193860045000001</v>
      </c>
      <c r="DG264" s="72">
        <v>42.418856241999997</v>
      </c>
      <c r="DH264" s="72">
        <v>37.575339466999999</v>
      </c>
      <c r="DI264" s="72">
        <v>632.31026596000004</v>
      </c>
      <c r="DJ264" s="72">
        <v>101.30331937</v>
      </c>
      <c r="DK264" s="72">
        <v>531.00694658999998</v>
      </c>
    </row>
    <row r="265" spans="8:115" x14ac:dyDescent="0.3">
      <c r="H265" s="27" t="s">
        <v>801</v>
      </c>
      <c r="I265" s="39" t="s">
        <v>802</v>
      </c>
      <c r="J265" s="39">
        <v>55</v>
      </c>
      <c r="K265" s="75">
        <v>2289</v>
      </c>
      <c r="L265" s="75">
        <v>11243.182284</v>
      </c>
      <c r="M265" s="75">
        <v>41.8</v>
      </c>
      <c r="N265" s="75">
        <v>576.89325796000003</v>
      </c>
      <c r="O265" s="75">
        <v>2.6468232712000002</v>
      </c>
      <c r="P265" s="75">
        <v>71.426627761000006</v>
      </c>
      <c r="Q265" s="75">
        <v>0.13132423030000001</v>
      </c>
      <c r="R265" s="75">
        <v>5.4791870591</v>
      </c>
      <c r="S265" s="75">
        <v>195.01591526999999</v>
      </c>
      <c r="T265" s="75">
        <v>0</v>
      </c>
      <c r="U265" s="75">
        <v>9.8485179650999992</v>
      </c>
      <c r="V265" s="75">
        <v>146.04412103999999</v>
      </c>
      <c r="W265" s="75">
        <v>0</v>
      </c>
      <c r="X265" s="75">
        <v>11.266089384000001</v>
      </c>
      <c r="Y265" s="75">
        <v>2.8127751343999998</v>
      </c>
      <c r="Z265" s="75">
        <v>117.41851144</v>
      </c>
      <c r="AA265" s="75">
        <v>10.109959264</v>
      </c>
      <c r="AB265" s="75">
        <v>1.2421681550000001</v>
      </c>
      <c r="AC265" s="75">
        <v>3.4496760721999999</v>
      </c>
      <c r="AD265" s="75">
        <v>1.5619080000000001E-3</v>
      </c>
      <c r="AE265" s="75">
        <v>5164.8562062999999</v>
      </c>
      <c r="AF265" s="75">
        <v>3291.5267942</v>
      </c>
      <c r="AG265" s="75">
        <v>852.99389298999995</v>
      </c>
      <c r="AH265" s="75">
        <v>971.21911905000002</v>
      </c>
      <c r="AI265" s="75">
        <v>6.8613595542999999</v>
      </c>
      <c r="AJ265" s="75">
        <v>40.244737504</v>
      </c>
      <c r="AK265" s="75">
        <v>2.0103029929999998</v>
      </c>
      <c r="AL265" s="75">
        <v>84.089177464000002</v>
      </c>
      <c r="AM265" s="75">
        <v>50.503104018000002</v>
      </c>
      <c r="AN265" s="75">
        <v>32.651654864999998</v>
      </c>
      <c r="AO265" s="75">
        <v>0</v>
      </c>
      <c r="AP265" s="75">
        <v>0.93441858089999996</v>
      </c>
      <c r="AQ265" s="75">
        <v>0</v>
      </c>
      <c r="AR265" s="75">
        <v>0</v>
      </c>
      <c r="AS265" s="75">
        <v>0</v>
      </c>
      <c r="AT265" s="75">
        <v>85.139072036000002</v>
      </c>
      <c r="AU265" s="75">
        <v>7.2280149389000004</v>
      </c>
      <c r="AV265" s="75">
        <v>0</v>
      </c>
      <c r="AW265" s="75">
        <v>0</v>
      </c>
      <c r="AX265" s="75">
        <v>0.178951269</v>
      </c>
      <c r="AY265" s="75">
        <v>0.14820126959999999</v>
      </c>
      <c r="AZ265" s="75">
        <v>0</v>
      </c>
      <c r="BA265" s="75">
        <v>0</v>
      </c>
      <c r="BB265" s="75">
        <v>0</v>
      </c>
      <c r="BC265" s="75">
        <v>0</v>
      </c>
      <c r="BD265" s="75">
        <v>0</v>
      </c>
      <c r="BE265" s="75">
        <v>0.78551985319999995</v>
      </c>
      <c r="BF265" s="75">
        <v>0</v>
      </c>
      <c r="BG265" s="75">
        <v>0</v>
      </c>
      <c r="BH265" s="75">
        <v>0</v>
      </c>
      <c r="BI265" s="75">
        <v>0.83270533079999998</v>
      </c>
      <c r="BJ265" s="75">
        <v>33.789864514999998</v>
      </c>
      <c r="BK265" s="75">
        <v>1.0210430776999999</v>
      </c>
      <c r="BL265" s="75">
        <v>40.795590640999997</v>
      </c>
      <c r="BM265" s="75">
        <v>0.35918114070000001</v>
      </c>
      <c r="BN265" s="75">
        <v>1099.8707548</v>
      </c>
      <c r="BO265" s="75">
        <v>146.10019815000001</v>
      </c>
      <c r="BP265" s="75">
        <v>25.062517529000001</v>
      </c>
      <c r="BQ265" s="75">
        <v>583.77162313999997</v>
      </c>
      <c r="BR265" s="75">
        <v>18.621986648</v>
      </c>
      <c r="BS265" s="75">
        <v>0</v>
      </c>
      <c r="BT265" s="75">
        <v>21.793454927999999</v>
      </c>
      <c r="BU265" s="75">
        <v>97.480893098999999</v>
      </c>
      <c r="BV265" s="75">
        <v>10.025879685</v>
      </c>
      <c r="BW265" s="75">
        <v>18.544481117</v>
      </c>
      <c r="BX265" s="75">
        <v>26.762354670000001</v>
      </c>
      <c r="BY265" s="75">
        <v>0.4139414394</v>
      </c>
      <c r="BZ265" s="75">
        <v>0</v>
      </c>
      <c r="CA265" s="75">
        <v>96.276260342</v>
      </c>
      <c r="CB265" s="75">
        <v>0</v>
      </c>
      <c r="CC265" s="75">
        <v>9.6801737864999993</v>
      </c>
      <c r="CD265" s="75">
        <v>0.16869934510000001</v>
      </c>
      <c r="CE265" s="75">
        <v>0</v>
      </c>
      <c r="CF265" s="75">
        <v>0</v>
      </c>
      <c r="CG265" s="75">
        <v>30.300420371000001</v>
      </c>
      <c r="CH265" s="75">
        <v>0</v>
      </c>
      <c r="CI265" s="75">
        <v>0</v>
      </c>
      <c r="CJ265" s="75">
        <v>12.699300365999999</v>
      </c>
      <c r="CK265" s="75">
        <v>0</v>
      </c>
      <c r="CL265" s="75">
        <v>2.1685701479000001</v>
      </c>
      <c r="CM265" s="75">
        <v>26.811258216999999</v>
      </c>
      <c r="CN265" s="75">
        <v>19.289949565000001</v>
      </c>
      <c r="CO265" s="75">
        <v>1.1121704266000001</v>
      </c>
      <c r="CP265" s="75">
        <v>6.4091382254000004</v>
      </c>
      <c r="CQ265" s="75">
        <v>235.28301399</v>
      </c>
      <c r="CR265" s="75">
        <v>159.16140123</v>
      </c>
      <c r="CS265" s="75">
        <v>4.7569879999999999E-4</v>
      </c>
      <c r="CT265" s="75">
        <v>29.896997589000001</v>
      </c>
      <c r="CU265" s="75">
        <v>45.826642667999998</v>
      </c>
      <c r="CV265" s="75">
        <v>0.39749680549999999</v>
      </c>
      <c r="CW265" s="75">
        <v>3970.2395431</v>
      </c>
      <c r="CX265" s="75">
        <v>179.01501690000001</v>
      </c>
      <c r="CY265" s="75">
        <v>711.15811919999999</v>
      </c>
      <c r="CZ265" s="75">
        <v>876.30452675000004</v>
      </c>
      <c r="DA265" s="75">
        <v>528.56450106</v>
      </c>
      <c r="DB265" s="75">
        <v>132.36540041000001</v>
      </c>
      <c r="DC265" s="75">
        <v>685.35213742999997</v>
      </c>
      <c r="DD265" s="75">
        <v>410.97491143000002</v>
      </c>
      <c r="DE265" s="75">
        <v>300.05817701000001</v>
      </c>
      <c r="DF265" s="75">
        <v>65.610333324999999</v>
      </c>
      <c r="DG265" s="75">
        <v>29.302806883999999</v>
      </c>
      <c r="DH265" s="75">
        <v>51.533612732000002</v>
      </c>
      <c r="DI265" s="75">
        <v>808.58591197999999</v>
      </c>
      <c r="DJ265" s="75">
        <v>128.51080274</v>
      </c>
      <c r="DK265" s="75">
        <v>680.07510922999995</v>
      </c>
    </row>
    <row r="266" spans="8:115" x14ac:dyDescent="0.3">
      <c r="H266" s="28" t="s">
        <v>803</v>
      </c>
      <c r="I266" s="37" t="s">
        <v>804</v>
      </c>
      <c r="J266" s="37">
        <v>194</v>
      </c>
      <c r="K266" s="72">
        <v>6743</v>
      </c>
      <c r="L266" s="72">
        <v>11485.967943</v>
      </c>
      <c r="M266" s="72">
        <v>35.952380951999999</v>
      </c>
      <c r="N266" s="72">
        <v>530.74687265</v>
      </c>
      <c r="O266" s="72">
        <v>0.26132240629999998</v>
      </c>
      <c r="P266" s="72">
        <v>60.094529041999998</v>
      </c>
      <c r="Q266" s="72">
        <v>8.5147719100000005E-2</v>
      </c>
      <c r="R266" s="72">
        <v>1.4258695285</v>
      </c>
      <c r="S266" s="72">
        <v>147.552111</v>
      </c>
      <c r="T266" s="72">
        <v>1.4725209600000001E-2</v>
      </c>
      <c r="U266" s="72">
        <v>12.194284962999999</v>
      </c>
      <c r="V266" s="72">
        <v>122.84812832</v>
      </c>
      <c r="W266" s="72">
        <v>0</v>
      </c>
      <c r="X266" s="72">
        <v>32.340721328000001</v>
      </c>
      <c r="Y266" s="72">
        <v>8.6502079828999996</v>
      </c>
      <c r="Z266" s="72">
        <v>138.78013824000001</v>
      </c>
      <c r="AA266" s="72">
        <v>6.3665924390999997</v>
      </c>
      <c r="AB266" s="72">
        <v>0</v>
      </c>
      <c r="AC266" s="72">
        <v>2.5084213000000001E-2</v>
      </c>
      <c r="AD266" s="72">
        <v>0.10801026950000001</v>
      </c>
      <c r="AE266" s="72">
        <v>6570.2039482</v>
      </c>
      <c r="AF266" s="72">
        <v>4807.1365008000002</v>
      </c>
      <c r="AG266" s="72">
        <v>763.38055077000001</v>
      </c>
      <c r="AH266" s="72">
        <v>963.20985361999999</v>
      </c>
      <c r="AI266" s="72">
        <v>6.8649111000999996</v>
      </c>
      <c r="AJ266" s="72">
        <v>25.912291693</v>
      </c>
      <c r="AK266" s="72">
        <v>3.6998402290999999</v>
      </c>
      <c r="AL266" s="72">
        <v>65.808157147000003</v>
      </c>
      <c r="AM266" s="72">
        <v>41.941234246</v>
      </c>
      <c r="AN266" s="72">
        <v>21.869015468000001</v>
      </c>
      <c r="AO266" s="72">
        <v>0</v>
      </c>
      <c r="AP266" s="72">
        <v>1.9979074331</v>
      </c>
      <c r="AQ266" s="72">
        <v>0</v>
      </c>
      <c r="AR266" s="72">
        <v>0</v>
      </c>
      <c r="AS266" s="72">
        <v>0</v>
      </c>
      <c r="AT266" s="72">
        <v>66.567393159999995</v>
      </c>
      <c r="AU266" s="72">
        <v>1.3300556696000001</v>
      </c>
      <c r="AV266" s="72">
        <v>0</v>
      </c>
      <c r="AW266" s="72">
        <v>0</v>
      </c>
      <c r="AX266" s="72">
        <v>0.1008104053</v>
      </c>
      <c r="AY266" s="72">
        <v>0.54145303259999999</v>
      </c>
      <c r="AZ266" s="72">
        <v>0</v>
      </c>
      <c r="BA266" s="72">
        <v>0</v>
      </c>
      <c r="BB266" s="72">
        <v>0</v>
      </c>
      <c r="BC266" s="72">
        <v>0</v>
      </c>
      <c r="BD266" s="72">
        <v>1.9151532200000002E-2</v>
      </c>
      <c r="BE266" s="72">
        <v>0</v>
      </c>
      <c r="BF266" s="72">
        <v>0</v>
      </c>
      <c r="BG266" s="72">
        <v>0</v>
      </c>
      <c r="BH266" s="72">
        <v>0</v>
      </c>
      <c r="BI266" s="72">
        <v>0.3661314658</v>
      </c>
      <c r="BJ266" s="72">
        <v>3.1916077769000002</v>
      </c>
      <c r="BK266" s="72">
        <v>0.1104059771</v>
      </c>
      <c r="BL266" s="72">
        <v>60.886300746000003</v>
      </c>
      <c r="BM266" s="72">
        <v>2.1476554500000002E-2</v>
      </c>
      <c r="BN266" s="72">
        <v>650.49387970999999</v>
      </c>
      <c r="BO266" s="72">
        <v>68.861101559000005</v>
      </c>
      <c r="BP266" s="72">
        <v>62.745145256999997</v>
      </c>
      <c r="BQ266" s="72">
        <v>355.8238202</v>
      </c>
      <c r="BR266" s="72">
        <v>8.3973023543000007</v>
      </c>
      <c r="BS266" s="72">
        <v>0</v>
      </c>
      <c r="BT266" s="72">
        <v>12.934716478</v>
      </c>
      <c r="BU266" s="72">
        <v>54.790660537999997</v>
      </c>
      <c r="BV266" s="72">
        <v>8.0174862699999991</v>
      </c>
      <c r="BW266" s="72">
        <v>2.7399065498000001</v>
      </c>
      <c r="BX266" s="72">
        <v>9.7656717722999993</v>
      </c>
      <c r="BY266" s="72">
        <v>1.39125059E-2</v>
      </c>
      <c r="BZ266" s="72">
        <v>0</v>
      </c>
      <c r="CA266" s="72">
        <v>44.882492632000002</v>
      </c>
      <c r="CB266" s="72">
        <v>0</v>
      </c>
      <c r="CC266" s="72">
        <v>4.7907515247000001</v>
      </c>
      <c r="CD266" s="72">
        <v>0.33706283660000003</v>
      </c>
      <c r="CE266" s="72">
        <v>0</v>
      </c>
      <c r="CF266" s="72">
        <v>0</v>
      </c>
      <c r="CG266" s="72">
        <v>13.395646857999999</v>
      </c>
      <c r="CH266" s="72">
        <v>0</v>
      </c>
      <c r="CI266" s="72">
        <v>0</v>
      </c>
      <c r="CJ266" s="72">
        <v>2.1279966125000001</v>
      </c>
      <c r="CK266" s="72">
        <v>0</v>
      </c>
      <c r="CL266" s="72">
        <v>0.87020576120000004</v>
      </c>
      <c r="CM266" s="72">
        <v>14.088439148999999</v>
      </c>
      <c r="CN266" s="72">
        <v>9.7397418396000006</v>
      </c>
      <c r="CO266" s="72">
        <v>3.5638945204999999</v>
      </c>
      <c r="CP266" s="72">
        <v>0.78480278869999998</v>
      </c>
      <c r="CQ266" s="72">
        <v>256.93464499999999</v>
      </c>
      <c r="CR266" s="72">
        <v>203.53273074000001</v>
      </c>
      <c r="CS266" s="72">
        <v>1.0240080999999999E-3</v>
      </c>
      <c r="CT266" s="72">
        <v>12.547333777</v>
      </c>
      <c r="CU266" s="72">
        <v>40.624834503999999</v>
      </c>
      <c r="CV266" s="72">
        <v>0.2287219653</v>
      </c>
      <c r="CW266" s="72">
        <v>3331.1246080999999</v>
      </c>
      <c r="CX266" s="72">
        <v>169.60037108</v>
      </c>
      <c r="CY266" s="72">
        <v>535.78794212000003</v>
      </c>
      <c r="CZ266" s="72">
        <v>733.17874193</v>
      </c>
      <c r="DA266" s="72">
        <v>518.86796042000003</v>
      </c>
      <c r="DB266" s="72">
        <v>58.092889114000002</v>
      </c>
      <c r="DC266" s="72">
        <v>525.53091046999998</v>
      </c>
      <c r="DD266" s="72">
        <v>388.48780851999999</v>
      </c>
      <c r="DE266" s="72">
        <v>264.69434961000002</v>
      </c>
      <c r="DF266" s="72">
        <v>59.025757910999999</v>
      </c>
      <c r="DG266" s="72">
        <v>33.402689582999997</v>
      </c>
      <c r="DH266" s="72">
        <v>44.455187373000001</v>
      </c>
      <c r="DI266" s="72">
        <v>562.38605315999996</v>
      </c>
      <c r="DJ266" s="72">
        <v>69.349474842999996</v>
      </c>
      <c r="DK266" s="72">
        <v>493.03657830999998</v>
      </c>
    </row>
    <row r="267" spans="8:115" x14ac:dyDescent="0.3">
      <c r="H267" s="27" t="s">
        <v>805</v>
      </c>
      <c r="I267" s="39" t="s">
        <v>806</v>
      </c>
      <c r="J267" s="39">
        <v>204</v>
      </c>
      <c r="K267" s="75">
        <v>9679</v>
      </c>
      <c r="L267" s="75">
        <v>15410.545799</v>
      </c>
      <c r="M267" s="75">
        <v>49.957943925999999</v>
      </c>
      <c r="N267" s="75">
        <v>784.29302810000002</v>
      </c>
      <c r="O267" s="75">
        <v>0.2103318703</v>
      </c>
      <c r="P267" s="75">
        <v>121.71633925</v>
      </c>
      <c r="Q267" s="75">
        <v>0.2445318799</v>
      </c>
      <c r="R267" s="75">
        <v>1.8833899202</v>
      </c>
      <c r="S267" s="75">
        <v>277.12153898000003</v>
      </c>
      <c r="T267" s="75">
        <v>0.38170387929999999</v>
      </c>
      <c r="U267" s="75">
        <v>16.790958717999999</v>
      </c>
      <c r="V267" s="75">
        <v>141.58239985</v>
      </c>
      <c r="W267" s="75">
        <v>1.8628183924999999</v>
      </c>
      <c r="X267" s="75">
        <v>14.113952653</v>
      </c>
      <c r="Y267" s="75">
        <v>1.0509572E-3</v>
      </c>
      <c r="Z267" s="75">
        <v>196.38379793999999</v>
      </c>
      <c r="AA267" s="75">
        <v>11.280065376</v>
      </c>
      <c r="AB267" s="75">
        <v>4.9815501399999997E-2</v>
      </c>
      <c r="AC267" s="75">
        <v>0.33957504840000002</v>
      </c>
      <c r="AD267" s="75">
        <v>0.33075787509999999</v>
      </c>
      <c r="AE267" s="75">
        <v>8400.0289181000007</v>
      </c>
      <c r="AF267" s="75">
        <v>6377.9991136999997</v>
      </c>
      <c r="AG267" s="75">
        <v>1013.2131197</v>
      </c>
      <c r="AH267" s="75">
        <v>954.04776804999995</v>
      </c>
      <c r="AI267" s="75">
        <v>8.5211027135999995</v>
      </c>
      <c r="AJ267" s="75">
        <v>37.300032453</v>
      </c>
      <c r="AK267" s="75">
        <v>8.9477814527999993</v>
      </c>
      <c r="AL267" s="75">
        <v>132.01639312</v>
      </c>
      <c r="AM267" s="75">
        <v>56.681859039999999</v>
      </c>
      <c r="AN267" s="75">
        <v>65.694601219999996</v>
      </c>
      <c r="AO267" s="75">
        <v>4.4345800282000001</v>
      </c>
      <c r="AP267" s="75">
        <v>4.4083711363000004</v>
      </c>
      <c r="AQ267" s="75">
        <v>0.79698170000000002</v>
      </c>
      <c r="AR267" s="75">
        <v>0</v>
      </c>
      <c r="AS267" s="75">
        <v>0</v>
      </c>
      <c r="AT267" s="75">
        <v>87.760343266000007</v>
      </c>
      <c r="AU267" s="75">
        <v>6.0619418986999998</v>
      </c>
      <c r="AV267" s="75">
        <v>0</v>
      </c>
      <c r="AW267" s="75">
        <v>0</v>
      </c>
      <c r="AX267" s="75">
        <v>0.2913115859</v>
      </c>
      <c r="AY267" s="75">
        <v>0.4365694262</v>
      </c>
      <c r="AZ267" s="75">
        <v>0</v>
      </c>
      <c r="BA267" s="75">
        <v>0</v>
      </c>
      <c r="BB267" s="75">
        <v>0</v>
      </c>
      <c r="BC267" s="75">
        <v>0</v>
      </c>
      <c r="BD267" s="75">
        <v>0</v>
      </c>
      <c r="BE267" s="75">
        <v>0</v>
      </c>
      <c r="BF267" s="75">
        <v>0.53665058720000003</v>
      </c>
      <c r="BG267" s="75">
        <v>0</v>
      </c>
      <c r="BH267" s="75">
        <v>0</v>
      </c>
      <c r="BI267" s="75">
        <v>0.27925724289999998</v>
      </c>
      <c r="BJ267" s="75">
        <v>35.785874722000003</v>
      </c>
      <c r="BK267" s="75">
        <v>0.16964417400000001</v>
      </c>
      <c r="BL267" s="75">
        <v>44.120806471999998</v>
      </c>
      <c r="BM267" s="75">
        <v>7.8287157100000004E-2</v>
      </c>
      <c r="BN267" s="75">
        <v>941.61465221000003</v>
      </c>
      <c r="BO267" s="75">
        <v>77.993153512000006</v>
      </c>
      <c r="BP267" s="75">
        <v>25.211744470999999</v>
      </c>
      <c r="BQ267" s="75">
        <v>531.76860339999996</v>
      </c>
      <c r="BR267" s="75">
        <v>9.9771935130999996</v>
      </c>
      <c r="BS267" s="75">
        <v>0</v>
      </c>
      <c r="BT267" s="75">
        <v>22.897535616999999</v>
      </c>
      <c r="BU267" s="75">
        <v>94.998996997999996</v>
      </c>
      <c r="BV267" s="75">
        <v>5.3977781938999998</v>
      </c>
      <c r="BW267" s="75">
        <v>6.0479872553999998</v>
      </c>
      <c r="BX267" s="75">
        <v>22.398324111000001</v>
      </c>
      <c r="BY267" s="75">
        <v>7.6416706799999998E-2</v>
      </c>
      <c r="BZ267" s="75">
        <v>0</v>
      </c>
      <c r="CA267" s="75">
        <v>103.20857884</v>
      </c>
      <c r="CB267" s="75">
        <v>0</v>
      </c>
      <c r="CC267" s="75">
        <v>15.388908929999999</v>
      </c>
      <c r="CD267" s="75">
        <v>0.146970498</v>
      </c>
      <c r="CE267" s="75">
        <v>0</v>
      </c>
      <c r="CF267" s="75">
        <v>0</v>
      </c>
      <c r="CG267" s="75">
        <v>21.926727363000001</v>
      </c>
      <c r="CH267" s="75">
        <v>0</v>
      </c>
      <c r="CI267" s="75">
        <v>0</v>
      </c>
      <c r="CJ267" s="75">
        <v>4.1757328037999999</v>
      </c>
      <c r="CK267" s="75">
        <v>0</v>
      </c>
      <c r="CL267" s="75">
        <v>0</v>
      </c>
      <c r="CM267" s="75">
        <v>38.085455738999997</v>
      </c>
      <c r="CN267" s="75">
        <v>23.385487559000001</v>
      </c>
      <c r="CO267" s="75">
        <v>11.921640171</v>
      </c>
      <c r="CP267" s="75">
        <v>2.7783280100000001</v>
      </c>
      <c r="CQ267" s="75">
        <v>264.76561536999998</v>
      </c>
      <c r="CR267" s="75">
        <v>188.19454582</v>
      </c>
      <c r="CS267" s="75">
        <v>0.10302722290000001</v>
      </c>
      <c r="CT267" s="75">
        <v>35.734546684999998</v>
      </c>
      <c r="CU267" s="75">
        <v>39.95511699</v>
      </c>
      <c r="CV267" s="75">
        <v>0.77837865520000005</v>
      </c>
      <c r="CW267" s="75">
        <v>4761.9813930999999</v>
      </c>
      <c r="CX267" s="75">
        <v>229.75496385</v>
      </c>
      <c r="CY267" s="75">
        <v>826.41030966000005</v>
      </c>
      <c r="CZ267" s="75">
        <v>1048.0730338000001</v>
      </c>
      <c r="DA267" s="75">
        <v>552.59362837000003</v>
      </c>
      <c r="DB267" s="75">
        <v>85.630584830000004</v>
      </c>
      <c r="DC267" s="75">
        <v>940.52128578999998</v>
      </c>
      <c r="DD267" s="75">
        <v>532.22013773000003</v>
      </c>
      <c r="DE267" s="75">
        <v>360.95072691000001</v>
      </c>
      <c r="DF267" s="75">
        <v>79.891669879000005</v>
      </c>
      <c r="DG267" s="75">
        <v>54.374258214999998</v>
      </c>
      <c r="DH267" s="75">
        <v>51.560794033000001</v>
      </c>
      <c r="DI267" s="75">
        <v>843.60963428000002</v>
      </c>
      <c r="DJ267" s="75">
        <v>142.86357813999999</v>
      </c>
      <c r="DK267" s="75">
        <v>700.74605613999995</v>
      </c>
    </row>
    <row r="268" spans="8:115" x14ac:dyDescent="0.3">
      <c r="H268" s="28" t="s">
        <v>807</v>
      </c>
      <c r="I268" s="37" t="s">
        <v>808</v>
      </c>
      <c r="J268" s="37" t="s">
        <v>436</v>
      </c>
      <c r="K268" s="72">
        <v>783</v>
      </c>
      <c r="L268" s="72">
        <v>151.87343526999999</v>
      </c>
      <c r="M268" s="72" t="s">
        <v>436</v>
      </c>
      <c r="N268" s="72">
        <v>3.6997036690999998</v>
      </c>
      <c r="O268" s="72">
        <v>0</v>
      </c>
      <c r="P268" s="72">
        <v>0.44270373499999999</v>
      </c>
      <c r="Q268" s="72">
        <v>0</v>
      </c>
      <c r="R268" s="72">
        <v>0</v>
      </c>
      <c r="S268" s="72">
        <v>2.2181787171999998</v>
      </c>
      <c r="T268" s="72">
        <v>0</v>
      </c>
      <c r="U268" s="72">
        <v>3.4667500000000001E-4</v>
      </c>
      <c r="V268" s="72">
        <v>0.86722107029999995</v>
      </c>
      <c r="W268" s="72">
        <v>0</v>
      </c>
      <c r="X268" s="72">
        <v>2.1937407999999999E-3</v>
      </c>
      <c r="Y268" s="72">
        <v>1.6229570000000001E-4</v>
      </c>
      <c r="Z268" s="72">
        <v>0.15716385050000001</v>
      </c>
      <c r="AA268" s="72">
        <v>1.3431401999999999E-3</v>
      </c>
      <c r="AB268" s="72">
        <v>0</v>
      </c>
      <c r="AC268" s="72">
        <v>1.0390444400000001E-2</v>
      </c>
      <c r="AD268" s="72">
        <v>0</v>
      </c>
      <c r="AE268" s="72">
        <v>32.869229701999998</v>
      </c>
      <c r="AF268" s="72">
        <v>9.5649710174999996</v>
      </c>
      <c r="AG268" s="72">
        <v>13.581272362</v>
      </c>
      <c r="AH268" s="72">
        <v>9.2342800715000006</v>
      </c>
      <c r="AI268" s="72">
        <v>7.0707400500000003E-2</v>
      </c>
      <c r="AJ268" s="72">
        <v>0.32466425719999997</v>
      </c>
      <c r="AK268" s="72">
        <v>9.3334594000000007E-2</v>
      </c>
      <c r="AL268" s="72">
        <v>1.7603010701999999</v>
      </c>
      <c r="AM268" s="72">
        <v>1.1613698158000001</v>
      </c>
      <c r="AN268" s="72">
        <v>0</v>
      </c>
      <c r="AO268" s="72">
        <v>0</v>
      </c>
      <c r="AP268" s="72">
        <v>0</v>
      </c>
      <c r="AQ268" s="72">
        <v>0</v>
      </c>
      <c r="AR268" s="72">
        <v>0</v>
      </c>
      <c r="AS268" s="72">
        <v>0.59893125439999995</v>
      </c>
      <c r="AT268" s="72">
        <v>10.628666061000001</v>
      </c>
      <c r="AU268" s="72">
        <v>6.0135341199999998E-2</v>
      </c>
      <c r="AV268" s="72">
        <v>0</v>
      </c>
      <c r="AW268" s="72">
        <v>0</v>
      </c>
      <c r="AX268" s="72">
        <v>0</v>
      </c>
      <c r="AY268" s="72">
        <v>1.2927895199999999E-2</v>
      </c>
      <c r="AZ268" s="72">
        <v>0.5551161389</v>
      </c>
      <c r="BA268" s="72">
        <v>0</v>
      </c>
      <c r="BB268" s="72">
        <v>0</v>
      </c>
      <c r="BC268" s="72">
        <v>0</v>
      </c>
      <c r="BD268" s="72">
        <v>0</v>
      </c>
      <c r="BE268" s="72">
        <v>0</v>
      </c>
      <c r="BF268" s="72">
        <v>7.5180836099999995E-2</v>
      </c>
      <c r="BG268" s="72">
        <v>0</v>
      </c>
      <c r="BH268" s="72">
        <v>0</v>
      </c>
      <c r="BI268" s="72">
        <v>0.48511399420000001</v>
      </c>
      <c r="BJ268" s="72">
        <v>5.6693146519999997</v>
      </c>
      <c r="BK268" s="72">
        <v>4.4483198000000003E-3</v>
      </c>
      <c r="BL268" s="72">
        <v>3.7142909038999998</v>
      </c>
      <c r="BM268" s="72">
        <v>5.2137979899999999E-2</v>
      </c>
      <c r="BN268" s="72">
        <v>46.922993665</v>
      </c>
      <c r="BO268" s="72">
        <v>4.1981516508999999</v>
      </c>
      <c r="BP268" s="72">
        <v>0.63016187349999997</v>
      </c>
      <c r="BQ268" s="72">
        <v>36.531548084000001</v>
      </c>
      <c r="BR268" s="72">
        <v>0.18225344460000001</v>
      </c>
      <c r="BS268" s="72">
        <v>0</v>
      </c>
      <c r="BT268" s="72">
        <v>0.60635303510000005</v>
      </c>
      <c r="BU268" s="72">
        <v>0.27351521039999999</v>
      </c>
      <c r="BV268" s="72">
        <v>8.3233742599999994E-2</v>
      </c>
      <c r="BW268" s="72">
        <v>0.2487155654</v>
      </c>
      <c r="BX268" s="72">
        <v>0.30009099080000001</v>
      </c>
      <c r="BY268" s="72">
        <v>0.94925271749999995</v>
      </c>
      <c r="BZ268" s="72">
        <v>0</v>
      </c>
      <c r="CA268" s="72">
        <v>0.27079437140000001</v>
      </c>
      <c r="CB268" s="72">
        <v>0</v>
      </c>
      <c r="CC268" s="72">
        <v>0</v>
      </c>
      <c r="CD268" s="72">
        <v>0</v>
      </c>
      <c r="CE268" s="72">
        <v>0</v>
      </c>
      <c r="CF268" s="72">
        <v>0</v>
      </c>
      <c r="CG268" s="72">
        <v>0.96601406990000005</v>
      </c>
      <c r="CH268" s="72">
        <v>3.7586156000000003E-2</v>
      </c>
      <c r="CI268" s="72">
        <v>0</v>
      </c>
      <c r="CJ268" s="72">
        <v>1.6379126492</v>
      </c>
      <c r="CK268" s="72">
        <v>0</v>
      </c>
      <c r="CL268" s="72">
        <v>7.4101033999999996E-3</v>
      </c>
      <c r="CM268" s="72">
        <v>1.5157760157</v>
      </c>
      <c r="CN268" s="72">
        <v>0.14854718210000001</v>
      </c>
      <c r="CO268" s="72">
        <v>1.1342230017999999</v>
      </c>
      <c r="CP268" s="72">
        <v>0.23300583180000001</v>
      </c>
      <c r="CQ268" s="72">
        <v>1.1871185058</v>
      </c>
      <c r="CR268" s="72">
        <v>0.84463835929999997</v>
      </c>
      <c r="CS268" s="72">
        <v>1.7369339999999999E-4</v>
      </c>
      <c r="CT268" s="72">
        <v>0.19652666839999999</v>
      </c>
      <c r="CU268" s="72">
        <v>0.14559923299999999</v>
      </c>
      <c r="CV268" s="72">
        <v>1.8055170000000001E-4</v>
      </c>
      <c r="CW268" s="72">
        <v>53.289646576999999</v>
      </c>
      <c r="CX268" s="72">
        <v>1.1369563788999999</v>
      </c>
      <c r="CY268" s="72">
        <v>9.6587528686000006</v>
      </c>
      <c r="CZ268" s="72">
        <v>8.9507300946000008</v>
      </c>
      <c r="DA268" s="72">
        <v>6.2156141904000002</v>
      </c>
      <c r="DB268" s="72">
        <v>2.3481093752</v>
      </c>
      <c r="DC268" s="72">
        <v>14.143027861</v>
      </c>
      <c r="DD268" s="72">
        <v>4.5839126966999997</v>
      </c>
      <c r="DE268" s="72">
        <v>3.1591701701999999</v>
      </c>
      <c r="DF268" s="72">
        <v>1.894794565</v>
      </c>
      <c r="DG268" s="72">
        <v>0.42945983609999999</v>
      </c>
      <c r="DH268" s="72">
        <v>0.76911854069999996</v>
      </c>
      <c r="DI268" s="72">
        <v>12.284066528</v>
      </c>
      <c r="DJ268" s="72">
        <v>0.95019067270000002</v>
      </c>
      <c r="DK268" s="72">
        <v>11.333875855</v>
      </c>
    </row>
    <row r="269" spans="8:115" x14ac:dyDescent="0.3">
      <c r="H269" s="27" t="s">
        <v>809</v>
      </c>
      <c r="I269" s="39" t="s">
        <v>810</v>
      </c>
      <c r="J269" s="39" t="s">
        <v>436</v>
      </c>
      <c r="K269" s="75">
        <v>1889</v>
      </c>
      <c r="L269" s="75">
        <v>171.78632001</v>
      </c>
      <c r="M269" s="75" t="s">
        <v>436</v>
      </c>
      <c r="N269" s="75">
        <v>2.6846667566</v>
      </c>
      <c r="O269" s="75">
        <v>0</v>
      </c>
      <c r="P269" s="75">
        <v>9.5849810399999999E-2</v>
      </c>
      <c r="Q269" s="75">
        <v>0</v>
      </c>
      <c r="R269" s="75">
        <v>0</v>
      </c>
      <c r="S269" s="75">
        <v>1.9293839589999999</v>
      </c>
      <c r="T269" s="75">
        <v>0</v>
      </c>
      <c r="U269" s="75">
        <v>7.7606408000000003E-3</v>
      </c>
      <c r="V269" s="75">
        <v>0.31502884780000001</v>
      </c>
      <c r="W269" s="75">
        <v>0</v>
      </c>
      <c r="X269" s="75">
        <v>4.9073440000000001E-3</v>
      </c>
      <c r="Y269" s="75">
        <v>3.3745693799999997E-2</v>
      </c>
      <c r="Z269" s="75">
        <v>0.12866525070000001</v>
      </c>
      <c r="AA269" s="75">
        <v>4.3384290000000002E-4</v>
      </c>
      <c r="AB269" s="75">
        <v>0.121954901</v>
      </c>
      <c r="AC269" s="75">
        <v>4.69364663E-2</v>
      </c>
      <c r="AD269" s="75">
        <v>0</v>
      </c>
      <c r="AE269" s="75">
        <v>38.294169212</v>
      </c>
      <c r="AF269" s="75">
        <v>10.419517202</v>
      </c>
      <c r="AG269" s="75">
        <v>16.091143879000001</v>
      </c>
      <c r="AH269" s="75">
        <v>11.067505747</v>
      </c>
      <c r="AI269" s="75">
        <v>8.9746439799999994E-2</v>
      </c>
      <c r="AJ269" s="75">
        <v>0.58227041700000004</v>
      </c>
      <c r="AK269" s="75">
        <v>4.3985526499999997E-2</v>
      </c>
      <c r="AL269" s="75">
        <v>0.70379221810000003</v>
      </c>
      <c r="AM269" s="75">
        <v>0.35661538310000002</v>
      </c>
      <c r="AN269" s="75">
        <v>0</v>
      </c>
      <c r="AO269" s="75">
        <v>0</v>
      </c>
      <c r="AP269" s="75">
        <v>1.1984235000000001E-3</v>
      </c>
      <c r="AQ269" s="75">
        <v>0</v>
      </c>
      <c r="AR269" s="75">
        <v>0</v>
      </c>
      <c r="AS269" s="75">
        <v>0.34597841150000003</v>
      </c>
      <c r="AT269" s="75">
        <v>11.187046701</v>
      </c>
      <c r="AU269" s="75">
        <v>0.52810274059999995</v>
      </c>
      <c r="AV269" s="75">
        <v>0</v>
      </c>
      <c r="AW269" s="75">
        <v>0</v>
      </c>
      <c r="AX269" s="75">
        <v>0</v>
      </c>
      <c r="AY269" s="75">
        <v>6.7185809700000002E-2</v>
      </c>
      <c r="AZ269" s="75">
        <v>1.0240181877000001</v>
      </c>
      <c r="BA269" s="75">
        <v>0</v>
      </c>
      <c r="BB269" s="75">
        <v>0</v>
      </c>
      <c r="BC269" s="75">
        <v>0</v>
      </c>
      <c r="BD269" s="75">
        <v>8.0883854000000005E-2</v>
      </c>
      <c r="BE269" s="75">
        <v>3.6127469999999999E-3</v>
      </c>
      <c r="BF269" s="75">
        <v>0.22230762630000001</v>
      </c>
      <c r="BG269" s="75">
        <v>0</v>
      </c>
      <c r="BH269" s="75">
        <v>0</v>
      </c>
      <c r="BI269" s="75">
        <v>0.7711735113</v>
      </c>
      <c r="BJ269" s="75">
        <v>5.8006926196000004</v>
      </c>
      <c r="BK269" s="75">
        <v>6.2630689999999996E-3</v>
      </c>
      <c r="BL269" s="75">
        <v>2.5901896319</v>
      </c>
      <c r="BM269" s="75">
        <v>9.26169035E-2</v>
      </c>
      <c r="BN269" s="75">
        <v>50.289129893000002</v>
      </c>
      <c r="BO269" s="75">
        <v>3.3375608318999999</v>
      </c>
      <c r="BP269" s="75">
        <v>0.35289729440000001</v>
      </c>
      <c r="BQ269" s="75">
        <v>33.267689836999999</v>
      </c>
      <c r="BR269" s="75">
        <v>0</v>
      </c>
      <c r="BS269" s="75">
        <v>0</v>
      </c>
      <c r="BT269" s="75">
        <v>0.2308817061</v>
      </c>
      <c r="BU269" s="75">
        <v>2.2952561464999999</v>
      </c>
      <c r="BV269" s="75">
        <v>0.20374836860000001</v>
      </c>
      <c r="BW269" s="75">
        <v>0</v>
      </c>
      <c r="BX269" s="75">
        <v>0.85687451329999997</v>
      </c>
      <c r="BY269" s="75">
        <v>0.67924403010000001</v>
      </c>
      <c r="BZ269" s="75">
        <v>0</v>
      </c>
      <c r="CA269" s="75">
        <v>0.37161133149999998</v>
      </c>
      <c r="CB269" s="75">
        <v>2.0810689E-3</v>
      </c>
      <c r="CC269" s="75">
        <v>3.8753723800000001E-2</v>
      </c>
      <c r="CD269" s="75">
        <v>0</v>
      </c>
      <c r="CE269" s="75">
        <v>7.5931369999999998E-4</v>
      </c>
      <c r="CF269" s="75">
        <v>0</v>
      </c>
      <c r="CG269" s="75">
        <v>0.66309187250000001</v>
      </c>
      <c r="CH269" s="75">
        <v>9.8402333800000005E-2</v>
      </c>
      <c r="CI269" s="75">
        <v>0.23954583839999999</v>
      </c>
      <c r="CJ269" s="75">
        <v>7.1987040019000004</v>
      </c>
      <c r="CK269" s="75">
        <v>0</v>
      </c>
      <c r="CL269" s="75">
        <v>0.45202768030000001</v>
      </c>
      <c r="CM269" s="75">
        <v>2.4443097991</v>
      </c>
      <c r="CN269" s="75">
        <v>0.2168223816</v>
      </c>
      <c r="CO269" s="75">
        <v>2.0893680972999999</v>
      </c>
      <c r="CP269" s="75">
        <v>0.13811932020000001</v>
      </c>
      <c r="CQ269" s="75">
        <v>2.0257086576000001</v>
      </c>
      <c r="CR269" s="75">
        <v>1.4757477047000001</v>
      </c>
      <c r="CS269" s="75">
        <v>6.2862902000000003E-7</v>
      </c>
      <c r="CT269" s="75">
        <v>0.2467355843</v>
      </c>
      <c r="CU269" s="75">
        <v>0.30321418020000002</v>
      </c>
      <c r="CV269" s="75">
        <v>1.05597E-5</v>
      </c>
      <c r="CW269" s="75">
        <v>64.157496769000005</v>
      </c>
      <c r="CX269" s="75">
        <v>1.0777184859</v>
      </c>
      <c r="CY269" s="75">
        <v>9.2791608423999996</v>
      </c>
      <c r="CZ269" s="75">
        <v>12.687652622</v>
      </c>
      <c r="DA269" s="75">
        <v>8.7240931248999996</v>
      </c>
      <c r="DB269" s="75">
        <v>4.5772190296000002</v>
      </c>
      <c r="DC269" s="75">
        <v>13.160924588</v>
      </c>
      <c r="DD269" s="75">
        <v>6.5609383609999998</v>
      </c>
      <c r="DE269" s="75">
        <v>4.3139910632999996</v>
      </c>
      <c r="DF269" s="75">
        <v>2.4502473802</v>
      </c>
      <c r="DG269" s="75">
        <v>0.19986308620000001</v>
      </c>
      <c r="DH269" s="75">
        <v>1.1256881863999999</v>
      </c>
      <c r="DI269" s="75">
        <v>18.474525745000001</v>
      </c>
      <c r="DJ269" s="75">
        <v>1.9179522373</v>
      </c>
      <c r="DK269" s="75">
        <v>16.556573508</v>
      </c>
    </row>
    <row r="270" spans="8:115" x14ac:dyDescent="0.3">
      <c r="H270" s="28" t="s">
        <v>811</v>
      </c>
      <c r="I270" s="37" t="s">
        <v>812</v>
      </c>
      <c r="J270" s="37" t="s">
        <v>436</v>
      </c>
      <c r="K270" s="72">
        <v>2955</v>
      </c>
      <c r="L270" s="72">
        <v>157.61224182000001</v>
      </c>
      <c r="M270" s="72" t="s">
        <v>436</v>
      </c>
      <c r="N270" s="72">
        <v>2.3445227122999999</v>
      </c>
      <c r="O270" s="72">
        <v>0</v>
      </c>
      <c r="P270" s="72">
        <v>7.5136182900000001E-2</v>
      </c>
      <c r="Q270" s="72">
        <v>0</v>
      </c>
      <c r="R270" s="72">
        <v>0</v>
      </c>
      <c r="S270" s="72">
        <v>1.5601930095000001</v>
      </c>
      <c r="T270" s="72">
        <v>0</v>
      </c>
      <c r="U270" s="72">
        <v>0.18545272260000001</v>
      </c>
      <c r="V270" s="72">
        <v>0.1918652726</v>
      </c>
      <c r="W270" s="72">
        <v>0</v>
      </c>
      <c r="X270" s="72">
        <v>7.0192698999999997E-3</v>
      </c>
      <c r="Y270" s="72">
        <v>1.5937152E-3</v>
      </c>
      <c r="Z270" s="72">
        <v>2.1900335399999998E-2</v>
      </c>
      <c r="AA270" s="72">
        <v>0.22558852770000001</v>
      </c>
      <c r="AB270" s="72">
        <v>4.2050779400000002E-2</v>
      </c>
      <c r="AC270" s="72">
        <v>3.3722897299999999E-2</v>
      </c>
      <c r="AD270" s="72">
        <v>0</v>
      </c>
      <c r="AE270" s="72">
        <v>39.690117254999997</v>
      </c>
      <c r="AF270" s="72">
        <v>16.781028651</v>
      </c>
      <c r="AG270" s="72">
        <v>12.261504848</v>
      </c>
      <c r="AH270" s="72">
        <v>10.078747435</v>
      </c>
      <c r="AI270" s="72">
        <v>0.19276142030000001</v>
      </c>
      <c r="AJ270" s="72">
        <v>0.35113887620000001</v>
      </c>
      <c r="AK270" s="72">
        <v>2.49360252E-2</v>
      </c>
      <c r="AL270" s="72">
        <v>3.8252639789999998</v>
      </c>
      <c r="AM270" s="72">
        <v>2.4836337948999998</v>
      </c>
      <c r="AN270" s="72">
        <v>0</v>
      </c>
      <c r="AO270" s="72">
        <v>0</v>
      </c>
      <c r="AP270" s="72">
        <v>5.6623000000000003E-5</v>
      </c>
      <c r="AQ270" s="72">
        <v>0</v>
      </c>
      <c r="AR270" s="72">
        <v>0</v>
      </c>
      <c r="AS270" s="72">
        <v>1.3415735610999999</v>
      </c>
      <c r="AT270" s="72">
        <v>6.6785299695000004</v>
      </c>
      <c r="AU270" s="72">
        <v>8.2082318200000004E-2</v>
      </c>
      <c r="AV270" s="72">
        <v>0</v>
      </c>
      <c r="AW270" s="72">
        <v>0</v>
      </c>
      <c r="AX270" s="72">
        <v>0</v>
      </c>
      <c r="AY270" s="72">
        <v>1.23532574E-2</v>
      </c>
      <c r="AZ270" s="72">
        <v>0.26332490850000001</v>
      </c>
      <c r="BA270" s="72">
        <v>0</v>
      </c>
      <c r="BB270" s="72">
        <v>0</v>
      </c>
      <c r="BC270" s="72">
        <v>0</v>
      </c>
      <c r="BD270" s="72">
        <v>7.7580782000000001E-2</v>
      </c>
      <c r="BE270" s="72">
        <v>0</v>
      </c>
      <c r="BF270" s="72">
        <v>5.2964115999999999E-2</v>
      </c>
      <c r="BG270" s="72">
        <v>0</v>
      </c>
      <c r="BH270" s="72">
        <v>0</v>
      </c>
      <c r="BI270" s="72">
        <v>0.40692043100000003</v>
      </c>
      <c r="BJ270" s="72">
        <v>3.2367918519000001</v>
      </c>
      <c r="BK270" s="72">
        <v>3.3850548100000002E-2</v>
      </c>
      <c r="BL270" s="72">
        <v>2.5065860427</v>
      </c>
      <c r="BM270" s="72">
        <v>6.0757134999999997E-3</v>
      </c>
      <c r="BN270" s="72">
        <v>43.825288047000001</v>
      </c>
      <c r="BO270" s="72">
        <v>1.4649688297000001</v>
      </c>
      <c r="BP270" s="72">
        <v>0.1077963973</v>
      </c>
      <c r="BQ270" s="72">
        <v>29.357059790000001</v>
      </c>
      <c r="BR270" s="72">
        <v>0.43794433430000002</v>
      </c>
      <c r="BS270" s="72">
        <v>0</v>
      </c>
      <c r="BT270" s="72">
        <v>0.1224285089</v>
      </c>
      <c r="BU270" s="72">
        <v>1.1778732673000001</v>
      </c>
      <c r="BV270" s="72">
        <v>1.4395577087</v>
      </c>
      <c r="BW270" s="72">
        <v>0.1032727514</v>
      </c>
      <c r="BX270" s="72">
        <v>1.4445578938000001</v>
      </c>
      <c r="BY270" s="72">
        <v>0.24995377299999999</v>
      </c>
      <c r="BZ270" s="72">
        <v>0.58584944329999999</v>
      </c>
      <c r="CA270" s="72">
        <v>0.89674423729999997</v>
      </c>
      <c r="CB270" s="72">
        <v>7.2409355999999998E-3</v>
      </c>
      <c r="CC270" s="72">
        <v>5.6953630000000002E-3</v>
      </c>
      <c r="CD270" s="72">
        <v>2.3650680899999998E-2</v>
      </c>
      <c r="CE270" s="72">
        <v>0.63809522539999997</v>
      </c>
      <c r="CF270" s="72">
        <v>0</v>
      </c>
      <c r="CG270" s="72">
        <v>0.51005468600000003</v>
      </c>
      <c r="CH270" s="72">
        <v>0</v>
      </c>
      <c r="CI270" s="72">
        <v>0</v>
      </c>
      <c r="CJ270" s="72">
        <v>4.8908944287000002</v>
      </c>
      <c r="CK270" s="72">
        <v>0</v>
      </c>
      <c r="CL270" s="72">
        <v>0.36164979209999998</v>
      </c>
      <c r="CM270" s="72">
        <v>0.92461876239999996</v>
      </c>
      <c r="CN270" s="72">
        <v>0.38632182980000002</v>
      </c>
      <c r="CO270" s="72">
        <v>0.53277036550000001</v>
      </c>
      <c r="CP270" s="72">
        <v>5.5265671000000001E-3</v>
      </c>
      <c r="CQ270" s="72">
        <v>1.5550134333000001</v>
      </c>
      <c r="CR270" s="72">
        <v>0.72814868860000004</v>
      </c>
      <c r="CS270" s="72">
        <v>3.5396399999999999E-5</v>
      </c>
      <c r="CT270" s="72">
        <v>0.73847045069999995</v>
      </c>
      <c r="CU270" s="72">
        <v>8.8005533400000002E-2</v>
      </c>
      <c r="CV270" s="72">
        <v>3.5336429999999999E-4</v>
      </c>
      <c r="CW270" s="72">
        <v>58.768887659999997</v>
      </c>
      <c r="CX270" s="72">
        <v>1.2007140183</v>
      </c>
      <c r="CY270" s="72">
        <v>10.108752614</v>
      </c>
      <c r="CZ270" s="72">
        <v>11.339150199000001</v>
      </c>
      <c r="DA270" s="72">
        <v>8.8438711933</v>
      </c>
      <c r="DB270" s="72">
        <v>3.11245504</v>
      </c>
      <c r="DC270" s="72">
        <v>11.206497363</v>
      </c>
      <c r="DD270" s="72">
        <v>5.6897549578</v>
      </c>
      <c r="DE270" s="72">
        <v>3.0458702387000001</v>
      </c>
      <c r="DF270" s="72">
        <v>2.8877440878999998</v>
      </c>
      <c r="DG270" s="72">
        <v>0.33938155710000001</v>
      </c>
      <c r="DH270" s="72">
        <v>0.99469639080000005</v>
      </c>
      <c r="DI270" s="72">
        <v>13.08139343</v>
      </c>
      <c r="DJ270" s="72">
        <v>0.87968601980000005</v>
      </c>
      <c r="DK270" s="72">
        <v>12.201707409999999</v>
      </c>
    </row>
    <row r="271" spans="8:115" x14ac:dyDescent="0.3">
      <c r="H271" s="27" t="s">
        <v>813</v>
      </c>
      <c r="I271" s="39" t="s">
        <v>814</v>
      </c>
      <c r="J271" s="39">
        <v>73</v>
      </c>
      <c r="K271" s="75">
        <v>2945</v>
      </c>
      <c r="L271" s="75">
        <v>12558.295436</v>
      </c>
      <c r="M271" s="75">
        <v>41.639897701000002</v>
      </c>
      <c r="N271" s="75">
        <v>758.38905643999999</v>
      </c>
      <c r="O271" s="75">
        <v>132.80680193000001</v>
      </c>
      <c r="P271" s="75">
        <v>67.098061228999995</v>
      </c>
      <c r="Q271" s="75">
        <v>7.0074205599999995E-2</v>
      </c>
      <c r="R271" s="75">
        <v>4.4758470000000002E-2</v>
      </c>
      <c r="S271" s="75">
        <v>135.76905496000001</v>
      </c>
      <c r="T271" s="75">
        <v>0.24288386619999999</v>
      </c>
      <c r="U271" s="75">
        <v>8.3316540594999999</v>
      </c>
      <c r="V271" s="75">
        <v>112.96756787</v>
      </c>
      <c r="W271" s="75">
        <v>0</v>
      </c>
      <c r="X271" s="75">
        <v>36.990075855000001</v>
      </c>
      <c r="Y271" s="75">
        <v>3.6477619923</v>
      </c>
      <c r="Z271" s="75">
        <v>224.56319696</v>
      </c>
      <c r="AA271" s="75">
        <v>28.574105200000002</v>
      </c>
      <c r="AB271" s="75">
        <v>0.1099290332</v>
      </c>
      <c r="AC271" s="75">
        <v>7.1731307986999999</v>
      </c>
      <c r="AD271" s="75">
        <v>0</v>
      </c>
      <c r="AE271" s="75">
        <v>5126.4958813000003</v>
      </c>
      <c r="AF271" s="75">
        <v>2950.4529548</v>
      </c>
      <c r="AG271" s="75">
        <v>1054.657575</v>
      </c>
      <c r="AH271" s="75">
        <v>1070.4742644</v>
      </c>
      <c r="AI271" s="75">
        <v>12.720794187999999</v>
      </c>
      <c r="AJ271" s="75">
        <v>37.074748477</v>
      </c>
      <c r="AK271" s="75">
        <v>1.1155444285</v>
      </c>
      <c r="AL271" s="75">
        <v>22.997640049000001</v>
      </c>
      <c r="AM271" s="75">
        <v>21.520832667000001</v>
      </c>
      <c r="AN271" s="75">
        <v>0.90873295990000003</v>
      </c>
      <c r="AO271" s="75">
        <v>0</v>
      </c>
      <c r="AP271" s="75">
        <v>0.56807442210000003</v>
      </c>
      <c r="AQ271" s="75">
        <v>0</v>
      </c>
      <c r="AR271" s="75">
        <v>0</v>
      </c>
      <c r="AS271" s="75">
        <v>0</v>
      </c>
      <c r="AT271" s="75">
        <v>143.13408686</v>
      </c>
      <c r="AU271" s="75">
        <v>2.4111717962000001</v>
      </c>
      <c r="AV271" s="75">
        <v>0</v>
      </c>
      <c r="AW271" s="75">
        <v>0</v>
      </c>
      <c r="AX271" s="75">
        <v>2.1083325100000001E-2</v>
      </c>
      <c r="AY271" s="75">
        <v>0.18396779160000001</v>
      </c>
      <c r="AZ271" s="75">
        <v>0.50939289809999999</v>
      </c>
      <c r="BA271" s="75">
        <v>0</v>
      </c>
      <c r="BB271" s="75">
        <v>0</v>
      </c>
      <c r="BC271" s="75">
        <v>0</v>
      </c>
      <c r="BD271" s="75">
        <v>7.6785226600000006E-2</v>
      </c>
      <c r="BE271" s="75">
        <v>0</v>
      </c>
      <c r="BF271" s="75">
        <v>0.61380087490000002</v>
      </c>
      <c r="BG271" s="75">
        <v>0</v>
      </c>
      <c r="BH271" s="75">
        <v>0</v>
      </c>
      <c r="BI271" s="75">
        <v>5.9322136745999998</v>
      </c>
      <c r="BJ271" s="75">
        <v>46.154975604999997</v>
      </c>
      <c r="BK271" s="75">
        <v>1.2310452635</v>
      </c>
      <c r="BL271" s="75">
        <v>85.971357999000006</v>
      </c>
      <c r="BM271" s="75">
        <v>2.8292409599999999E-2</v>
      </c>
      <c r="BN271" s="75">
        <v>1455.8042338</v>
      </c>
      <c r="BO271" s="75">
        <v>124.011078</v>
      </c>
      <c r="BP271" s="75">
        <v>18.667094789</v>
      </c>
      <c r="BQ271" s="75">
        <v>853.44649913000001</v>
      </c>
      <c r="BR271" s="75">
        <v>23.819929335000001</v>
      </c>
      <c r="BS271" s="75">
        <v>0</v>
      </c>
      <c r="BT271" s="75">
        <v>15.275932569</v>
      </c>
      <c r="BU271" s="75">
        <v>28.80893717</v>
      </c>
      <c r="BV271" s="75">
        <v>13.237690596</v>
      </c>
      <c r="BW271" s="75">
        <v>4.0254131366000001</v>
      </c>
      <c r="BX271" s="75">
        <v>52.866204981999999</v>
      </c>
      <c r="BY271" s="75">
        <v>28.816275001000001</v>
      </c>
      <c r="BZ271" s="75">
        <v>3.7742616326</v>
      </c>
      <c r="CA271" s="75">
        <v>52.090153266000002</v>
      </c>
      <c r="CB271" s="75">
        <v>0</v>
      </c>
      <c r="CC271" s="75">
        <v>25.553520590000002</v>
      </c>
      <c r="CD271" s="75">
        <v>0.42049034559999998</v>
      </c>
      <c r="CE271" s="75">
        <v>10.168115268999999</v>
      </c>
      <c r="CF271" s="75">
        <v>17.558651222000002</v>
      </c>
      <c r="CG271" s="75">
        <v>26.815191902999999</v>
      </c>
      <c r="CH271" s="75">
        <v>0</v>
      </c>
      <c r="CI271" s="75">
        <v>0.18920279030000001</v>
      </c>
      <c r="CJ271" s="75">
        <v>48.715746363999997</v>
      </c>
      <c r="CK271" s="75">
        <v>0</v>
      </c>
      <c r="CL271" s="75">
        <v>107.54384573999999</v>
      </c>
      <c r="CM271" s="75">
        <v>73.402808483000001</v>
      </c>
      <c r="CN271" s="75">
        <v>20.953527610999998</v>
      </c>
      <c r="CO271" s="75">
        <v>50.026302929000003</v>
      </c>
      <c r="CP271" s="75">
        <v>2.4229779435999999</v>
      </c>
      <c r="CQ271" s="75">
        <v>244.42057445</v>
      </c>
      <c r="CR271" s="75">
        <v>197.75514798</v>
      </c>
      <c r="CS271" s="75">
        <v>1.5323743999999999E-3</v>
      </c>
      <c r="CT271" s="75">
        <v>14.342915709</v>
      </c>
      <c r="CU271" s="75">
        <v>32.150963343999997</v>
      </c>
      <c r="CV271" s="75">
        <v>0.17001504319999999</v>
      </c>
      <c r="CW271" s="75">
        <v>4733.6511541</v>
      </c>
      <c r="CX271" s="75">
        <v>215.17314615000001</v>
      </c>
      <c r="CY271" s="75">
        <v>822.75255095</v>
      </c>
      <c r="CZ271" s="75">
        <v>1020.405115</v>
      </c>
      <c r="DA271" s="75">
        <v>874.53279712000005</v>
      </c>
      <c r="DB271" s="75">
        <v>71.153532776000006</v>
      </c>
      <c r="DC271" s="75">
        <v>735.90892858999996</v>
      </c>
      <c r="DD271" s="75">
        <v>497.81396165000001</v>
      </c>
      <c r="DE271" s="75">
        <v>306.61857828000001</v>
      </c>
      <c r="DF271" s="75">
        <v>58.772612051999999</v>
      </c>
      <c r="DG271" s="75">
        <v>32.940535842999999</v>
      </c>
      <c r="DH271" s="75">
        <v>97.579395716999997</v>
      </c>
      <c r="DI271" s="75">
        <v>1165.5675679999999</v>
      </c>
      <c r="DJ271" s="75">
        <v>77.824483465</v>
      </c>
      <c r="DK271" s="75">
        <v>1087.7430844999999</v>
      </c>
    </row>
    <row r="272" spans="8:115" x14ac:dyDescent="0.3">
      <c r="H272" s="28" t="s">
        <v>815</v>
      </c>
      <c r="I272" s="37" t="s">
        <v>816</v>
      </c>
      <c r="J272" s="37" t="s">
        <v>436</v>
      </c>
      <c r="K272" s="72">
        <v>603</v>
      </c>
      <c r="L272" s="72">
        <v>191.17244937000001</v>
      </c>
      <c r="M272" s="72" t="s">
        <v>436</v>
      </c>
      <c r="N272" s="72">
        <v>3.6388096086999999</v>
      </c>
      <c r="O272" s="72">
        <v>0.1690873635</v>
      </c>
      <c r="P272" s="72">
        <v>7.3945883599999998E-2</v>
      </c>
      <c r="Q272" s="72">
        <v>0</v>
      </c>
      <c r="R272" s="72">
        <v>0</v>
      </c>
      <c r="S272" s="72">
        <v>2.1358181922999999</v>
      </c>
      <c r="T272" s="72">
        <v>0</v>
      </c>
      <c r="U272" s="72">
        <v>0.49411606019999998</v>
      </c>
      <c r="V272" s="72">
        <v>8.5100611100000001E-2</v>
      </c>
      <c r="W272" s="72">
        <v>0</v>
      </c>
      <c r="X272" s="72">
        <v>2.97502592E-2</v>
      </c>
      <c r="Y272" s="72">
        <v>6.008642E-18</v>
      </c>
      <c r="Z272" s="72">
        <v>2.5233044E-2</v>
      </c>
      <c r="AA272" s="72">
        <v>0.23033318320000001</v>
      </c>
      <c r="AB272" s="72">
        <v>0.3874062325</v>
      </c>
      <c r="AC272" s="72">
        <v>8.0187790999999998E-3</v>
      </c>
      <c r="AD272" s="72">
        <v>0</v>
      </c>
      <c r="AE272" s="72">
        <v>55.745761389000002</v>
      </c>
      <c r="AF272" s="72">
        <v>29.799722478</v>
      </c>
      <c r="AG272" s="72">
        <v>14.403635345</v>
      </c>
      <c r="AH272" s="72">
        <v>10.658911838</v>
      </c>
      <c r="AI272" s="72">
        <v>0.16174423369999999</v>
      </c>
      <c r="AJ272" s="72">
        <v>0.67455754990000005</v>
      </c>
      <c r="AK272" s="72">
        <v>4.7189944499999997E-2</v>
      </c>
      <c r="AL272" s="72">
        <v>0.15126066599999999</v>
      </c>
      <c r="AM272" s="72">
        <v>0.15126066599999999</v>
      </c>
      <c r="AN272" s="72">
        <v>0</v>
      </c>
      <c r="AO272" s="72">
        <v>0</v>
      </c>
      <c r="AP272" s="72">
        <v>0</v>
      </c>
      <c r="AQ272" s="72">
        <v>0</v>
      </c>
      <c r="AR272" s="72">
        <v>0</v>
      </c>
      <c r="AS272" s="72">
        <v>0</v>
      </c>
      <c r="AT272" s="72">
        <v>5.7840023085999999</v>
      </c>
      <c r="AU272" s="72">
        <v>0.58316021790000006</v>
      </c>
      <c r="AV272" s="72">
        <v>0</v>
      </c>
      <c r="AW272" s="72">
        <v>0</v>
      </c>
      <c r="AX272" s="72">
        <v>0</v>
      </c>
      <c r="AY272" s="72">
        <v>0</v>
      </c>
      <c r="AZ272" s="72">
        <v>2.7467758000000002E-3</v>
      </c>
      <c r="BA272" s="72">
        <v>0</v>
      </c>
      <c r="BB272" s="72">
        <v>0</v>
      </c>
      <c r="BC272" s="72">
        <v>0</v>
      </c>
      <c r="BD272" s="72">
        <v>0</v>
      </c>
      <c r="BE272" s="72">
        <v>0</v>
      </c>
      <c r="BF272" s="72">
        <v>0</v>
      </c>
      <c r="BG272" s="72">
        <v>0</v>
      </c>
      <c r="BH272" s="72">
        <v>0</v>
      </c>
      <c r="BI272" s="72">
        <v>0.42461080439999999</v>
      </c>
      <c r="BJ272" s="72">
        <v>3.0547558164000002</v>
      </c>
      <c r="BK272" s="72">
        <v>0</v>
      </c>
      <c r="BL272" s="72">
        <v>1.6845109490000001</v>
      </c>
      <c r="BM272" s="72">
        <v>3.4217745100000002E-2</v>
      </c>
      <c r="BN272" s="72">
        <v>52.042356882999997</v>
      </c>
      <c r="BO272" s="72">
        <v>4.2314623811000001</v>
      </c>
      <c r="BP272" s="72">
        <v>0</v>
      </c>
      <c r="BQ272" s="72">
        <v>27.910343699999999</v>
      </c>
      <c r="BR272" s="72">
        <v>0.75433989759999998</v>
      </c>
      <c r="BS272" s="72">
        <v>0</v>
      </c>
      <c r="BT272" s="72">
        <v>0.17156600899999999</v>
      </c>
      <c r="BU272" s="72">
        <v>7.5363033864000002</v>
      </c>
      <c r="BV272" s="72">
        <v>0.34498652819999998</v>
      </c>
      <c r="BW272" s="72">
        <v>0</v>
      </c>
      <c r="BX272" s="72">
        <v>0.66836025899999996</v>
      </c>
      <c r="BY272" s="72">
        <v>9.4693759399999994E-2</v>
      </c>
      <c r="BZ272" s="72">
        <v>2.5811364017999998</v>
      </c>
      <c r="CA272" s="72">
        <v>0.4023461545</v>
      </c>
      <c r="CB272" s="72">
        <v>0</v>
      </c>
      <c r="CC272" s="72">
        <v>2.70070252E-2</v>
      </c>
      <c r="CD272" s="72">
        <v>0</v>
      </c>
      <c r="CE272" s="72">
        <v>0</v>
      </c>
      <c r="CF272" s="72">
        <v>0</v>
      </c>
      <c r="CG272" s="72">
        <v>0.35493284349999998</v>
      </c>
      <c r="CH272" s="72">
        <v>0</v>
      </c>
      <c r="CI272" s="72">
        <v>0</v>
      </c>
      <c r="CJ272" s="72">
        <v>5.9932542133000002</v>
      </c>
      <c r="CK272" s="72">
        <v>0</v>
      </c>
      <c r="CL272" s="72">
        <v>0.97162432359999995</v>
      </c>
      <c r="CM272" s="72">
        <v>3.3145119167999999</v>
      </c>
      <c r="CN272" s="72">
        <v>3.1259045282</v>
      </c>
      <c r="CO272" s="72">
        <v>0.17210309809999999</v>
      </c>
      <c r="CP272" s="72">
        <v>1.6504290500000001E-2</v>
      </c>
      <c r="CQ272" s="72">
        <v>1.7400275632</v>
      </c>
      <c r="CR272" s="72">
        <v>1.2925666748</v>
      </c>
      <c r="CS272" s="72">
        <v>0</v>
      </c>
      <c r="CT272" s="72">
        <v>0.27642692790000001</v>
      </c>
      <c r="CU272" s="72">
        <v>0.1710314007</v>
      </c>
      <c r="CV272" s="72">
        <v>2.5597638E-6</v>
      </c>
      <c r="CW272" s="72">
        <v>68.755719032000002</v>
      </c>
      <c r="CX272" s="72">
        <v>1.1321728365999999</v>
      </c>
      <c r="CY272" s="72">
        <v>10.118479331</v>
      </c>
      <c r="CZ272" s="72">
        <v>16.216696492000001</v>
      </c>
      <c r="DA272" s="72">
        <v>11.343721258</v>
      </c>
      <c r="DB272" s="72">
        <v>4.2736372242999998</v>
      </c>
      <c r="DC272" s="72">
        <v>11.062753287</v>
      </c>
      <c r="DD272" s="72">
        <v>7.2557696829999996</v>
      </c>
      <c r="DE272" s="72">
        <v>3.6360214939</v>
      </c>
      <c r="DF272" s="72">
        <v>2.6076511948999999</v>
      </c>
      <c r="DG272" s="72">
        <v>0.17818205179999999</v>
      </c>
      <c r="DH272" s="72">
        <v>0.93063417950000005</v>
      </c>
      <c r="DI272" s="72">
        <v>17.197434536999999</v>
      </c>
      <c r="DJ272" s="72">
        <v>1.9546694791999999</v>
      </c>
      <c r="DK272" s="72">
        <v>15.242765058</v>
      </c>
    </row>
    <row r="273" spans="8:115" x14ac:dyDescent="0.3">
      <c r="H273" s="27" t="s">
        <v>817</v>
      </c>
      <c r="I273" s="39" t="s">
        <v>818</v>
      </c>
      <c r="J273" s="39">
        <v>255</v>
      </c>
      <c r="K273" s="75">
        <v>13079</v>
      </c>
      <c r="L273" s="75">
        <v>14838.984009</v>
      </c>
      <c r="M273" s="75">
        <v>52.474136631</v>
      </c>
      <c r="N273" s="75">
        <v>864.19092010999998</v>
      </c>
      <c r="O273" s="75">
        <v>55.721681072999999</v>
      </c>
      <c r="P273" s="75">
        <v>156.32942141999999</v>
      </c>
      <c r="Q273" s="75">
        <v>0.12497461560000001</v>
      </c>
      <c r="R273" s="75">
        <v>0.53571328389999995</v>
      </c>
      <c r="S273" s="75">
        <v>162.24897838999999</v>
      </c>
      <c r="T273" s="75">
        <v>0.77369802499999996</v>
      </c>
      <c r="U273" s="75">
        <v>20.181403152000001</v>
      </c>
      <c r="V273" s="75">
        <v>137.39001243000001</v>
      </c>
      <c r="W273" s="75">
        <v>0</v>
      </c>
      <c r="X273" s="75">
        <v>63.308604639999999</v>
      </c>
      <c r="Y273" s="75">
        <v>1.6566648199999999E-2</v>
      </c>
      <c r="Z273" s="75">
        <v>243.64916955999999</v>
      </c>
      <c r="AA273" s="75">
        <v>21.054464838000001</v>
      </c>
      <c r="AB273" s="75">
        <v>1.8285200197</v>
      </c>
      <c r="AC273" s="75">
        <v>1.0246471636000001</v>
      </c>
      <c r="AD273" s="75">
        <v>3.064855E-3</v>
      </c>
      <c r="AE273" s="75">
        <v>6841.4901432999995</v>
      </c>
      <c r="AF273" s="75">
        <v>4442.6899580999998</v>
      </c>
      <c r="AG273" s="75">
        <v>1094.0754274999999</v>
      </c>
      <c r="AH273" s="75">
        <v>1251.5572139000001</v>
      </c>
      <c r="AI273" s="75">
        <v>11.308571169</v>
      </c>
      <c r="AJ273" s="75">
        <v>37.922813884999997</v>
      </c>
      <c r="AK273" s="75">
        <v>3.9361586857000002</v>
      </c>
      <c r="AL273" s="75">
        <v>96.379483859999993</v>
      </c>
      <c r="AM273" s="75">
        <v>46.210532766999997</v>
      </c>
      <c r="AN273" s="75">
        <v>15.942471663999999</v>
      </c>
      <c r="AO273" s="75">
        <v>0</v>
      </c>
      <c r="AP273" s="75">
        <v>1.7195867987</v>
      </c>
      <c r="AQ273" s="75">
        <v>5.8833139499999999E-2</v>
      </c>
      <c r="AR273" s="75">
        <v>0</v>
      </c>
      <c r="AS273" s="75">
        <v>32.448059491000002</v>
      </c>
      <c r="AT273" s="75">
        <v>136.14312289</v>
      </c>
      <c r="AU273" s="75">
        <v>3.8605158842999998</v>
      </c>
      <c r="AV273" s="75">
        <v>0</v>
      </c>
      <c r="AW273" s="75">
        <v>0</v>
      </c>
      <c r="AX273" s="75">
        <v>2.8456409299999999E-2</v>
      </c>
      <c r="AY273" s="75">
        <v>0.79947047739999999</v>
      </c>
      <c r="AZ273" s="75">
        <v>7.1527772000000003E-2</v>
      </c>
      <c r="BA273" s="75">
        <v>0</v>
      </c>
      <c r="BB273" s="75">
        <v>0</v>
      </c>
      <c r="BC273" s="75">
        <v>0</v>
      </c>
      <c r="BD273" s="75">
        <v>0</v>
      </c>
      <c r="BE273" s="75">
        <v>6.6930696299999995E-2</v>
      </c>
      <c r="BF273" s="75">
        <v>1.1003832840000001</v>
      </c>
      <c r="BG273" s="75">
        <v>0</v>
      </c>
      <c r="BH273" s="75">
        <v>0</v>
      </c>
      <c r="BI273" s="75">
        <v>8.3719792795999997</v>
      </c>
      <c r="BJ273" s="75">
        <v>32.847058034</v>
      </c>
      <c r="BK273" s="75">
        <v>0.55231315889999999</v>
      </c>
      <c r="BL273" s="75">
        <v>88.360696283999999</v>
      </c>
      <c r="BM273" s="75">
        <v>8.3791609700000005E-2</v>
      </c>
      <c r="BN273" s="75">
        <v>1236.9853307999999</v>
      </c>
      <c r="BO273" s="75">
        <v>79.099169524000004</v>
      </c>
      <c r="BP273" s="75">
        <v>12.795160576000001</v>
      </c>
      <c r="BQ273" s="75">
        <v>808.61535643000002</v>
      </c>
      <c r="BR273" s="75">
        <v>5.5240044601999996</v>
      </c>
      <c r="BS273" s="75">
        <v>0</v>
      </c>
      <c r="BT273" s="75">
        <v>14.563659616000001</v>
      </c>
      <c r="BU273" s="75">
        <v>78.280766440999997</v>
      </c>
      <c r="BV273" s="75">
        <v>11.172969068</v>
      </c>
      <c r="BW273" s="75">
        <v>2.1590068441999999</v>
      </c>
      <c r="BX273" s="75">
        <v>45.297105975000001</v>
      </c>
      <c r="BY273" s="75">
        <v>2.7785847634</v>
      </c>
      <c r="BZ273" s="75">
        <v>15.336922065</v>
      </c>
      <c r="CA273" s="75">
        <v>50.471058896000002</v>
      </c>
      <c r="CB273" s="75">
        <v>0</v>
      </c>
      <c r="CC273" s="75">
        <v>34.594554713999997</v>
      </c>
      <c r="CD273" s="75">
        <v>0.28631126159999998</v>
      </c>
      <c r="CE273" s="75">
        <v>5.4747174000000003E-2</v>
      </c>
      <c r="CF273" s="75">
        <v>0.53642307450000004</v>
      </c>
      <c r="CG273" s="75">
        <v>12.847506922999999</v>
      </c>
      <c r="CH273" s="75">
        <v>0</v>
      </c>
      <c r="CI273" s="75">
        <v>0</v>
      </c>
      <c r="CJ273" s="75">
        <v>55.687125219999999</v>
      </c>
      <c r="CK273" s="75">
        <v>0</v>
      </c>
      <c r="CL273" s="75">
        <v>6.8848977723000004</v>
      </c>
      <c r="CM273" s="75">
        <v>40.874846736000002</v>
      </c>
      <c r="CN273" s="75">
        <v>26.035800193</v>
      </c>
      <c r="CO273" s="75">
        <v>10.565259891</v>
      </c>
      <c r="CP273" s="75">
        <v>4.2737866517</v>
      </c>
      <c r="CQ273" s="75">
        <v>340.92823718</v>
      </c>
      <c r="CR273" s="75">
        <v>268.57759275000001</v>
      </c>
      <c r="CS273" s="75">
        <v>5.7977621999999998E-3</v>
      </c>
      <c r="CT273" s="75">
        <v>13.960217438000001</v>
      </c>
      <c r="CU273" s="75">
        <v>58.072402038</v>
      </c>
      <c r="CV273" s="75">
        <v>0.31222719389999998</v>
      </c>
      <c r="CW273" s="75">
        <v>5281.9919239999999</v>
      </c>
      <c r="CX273" s="75">
        <v>228.51069734999999</v>
      </c>
      <c r="CY273" s="75">
        <v>952.06932426000003</v>
      </c>
      <c r="CZ273" s="75">
        <v>1211.1584238999999</v>
      </c>
      <c r="DA273" s="75">
        <v>856.39290441000003</v>
      </c>
      <c r="DB273" s="75">
        <v>93.994196849999994</v>
      </c>
      <c r="DC273" s="75">
        <v>796.43151011999998</v>
      </c>
      <c r="DD273" s="75">
        <v>627.65650964999998</v>
      </c>
      <c r="DE273" s="75">
        <v>324.59527754999999</v>
      </c>
      <c r="DF273" s="75">
        <v>64.467362914000006</v>
      </c>
      <c r="DG273" s="75">
        <v>43.068718590000003</v>
      </c>
      <c r="DH273" s="75">
        <v>83.646998382000007</v>
      </c>
      <c r="DI273" s="75">
        <v>1131.3100646</v>
      </c>
      <c r="DJ273" s="75">
        <v>100.8137881</v>
      </c>
      <c r="DK273" s="75">
        <v>1030.4962765</v>
      </c>
    </row>
    <row r="274" spans="8:115" x14ac:dyDescent="0.3">
      <c r="H274" s="28" t="s">
        <v>819</v>
      </c>
      <c r="I274" s="37" t="s">
        <v>820</v>
      </c>
      <c r="J274" s="37">
        <v>202</v>
      </c>
      <c r="K274" s="72">
        <v>13673</v>
      </c>
      <c r="L274" s="72">
        <v>18868.427989</v>
      </c>
      <c r="M274" s="72">
        <v>64.364445809000003</v>
      </c>
      <c r="N274" s="72">
        <v>1152.2069302</v>
      </c>
      <c r="O274" s="72">
        <v>51.753269721000002</v>
      </c>
      <c r="P274" s="72">
        <v>225.24962632</v>
      </c>
      <c r="Q274" s="72">
        <v>0.27083274460000001</v>
      </c>
      <c r="R274" s="72">
        <v>2.0016263434999999</v>
      </c>
      <c r="S274" s="72">
        <v>298.93913535000002</v>
      </c>
      <c r="T274" s="72">
        <v>2.6163673824</v>
      </c>
      <c r="U274" s="72">
        <v>16.311184175000001</v>
      </c>
      <c r="V274" s="72">
        <v>152.83610537000001</v>
      </c>
      <c r="W274" s="72">
        <v>0.68108553900000002</v>
      </c>
      <c r="X274" s="72">
        <v>29.593643607000001</v>
      </c>
      <c r="Y274" s="72">
        <v>0.70221052569999998</v>
      </c>
      <c r="Z274" s="72">
        <v>337.86304839000002</v>
      </c>
      <c r="AA274" s="72">
        <v>19.733848499</v>
      </c>
      <c r="AB274" s="72">
        <v>10.464677140999999</v>
      </c>
      <c r="AC274" s="72">
        <v>3.1741487283000001</v>
      </c>
      <c r="AD274" s="72">
        <v>1.6120359300000001E-2</v>
      </c>
      <c r="AE274" s="72">
        <v>9414.2003139000008</v>
      </c>
      <c r="AF274" s="72">
        <v>6301.0393373999996</v>
      </c>
      <c r="AG274" s="72">
        <v>1461.1946793</v>
      </c>
      <c r="AH274" s="72">
        <v>1562.8833665</v>
      </c>
      <c r="AI274" s="72">
        <v>12.924120631999999</v>
      </c>
      <c r="AJ274" s="72">
        <v>72.039940909999999</v>
      </c>
      <c r="AK274" s="72">
        <v>4.1188692333999999</v>
      </c>
      <c r="AL274" s="72">
        <v>130.08467020000001</v>
      </c>
      <c r="AM274" s="72">
        <v>75.794355822</v>
      </c>
      <c r="AN274" s="72">
        <v>25.91667077</v>
      </c>
      <c r="AO274" s="72">
        <v>0</v>
      </c>
      <c r="AP274" s="72">
        <v>6.7855045427</v>
      </c>
      <c r="AQ274" s="72">
        <v>0</v>
      </c>
      <c r="AR274" s="72">
        <v>0</v>
      </c>
      <c r="AS274" s="72">
        <v>21.588139068</v>
      </c>
      <c r="AT274" s="72">
        <v>156.76743157000001</v>
      </c>
      <c r="AU274" s="72">
        <v>6.8467396252999997</v>
      </c>
      <c r="AV274" s="72">
        <v>0</v>
      </c>
      <c r="AW274" s="72">
        <v>0</v>
      </c>
      <c r="AX274" s="72">
        <v>1.035113E-3</v>
      </c>
      <c r="AY274" s="72">
        <v>0.63927005410000004</v>
      </c>
      <c r="AZ274" s="72">
        <v>0</v>
      </c>
      <c r="BA274" s="72">
        <v>0</v>
      </c>
      <c r="BB274" s="72">
        <v>0</v>
      </c>
      <c r="BC274" s="72">
        <v>0</v>
      </c>
      <c r="BD274" s="72">
        <v>9.7551327500000007E-2</v>
      </c>
      <c r="BE274" s="72">
        <v>1.5278669092999999</v>
      </c>
      <c r="BF274" s="72">
        <v>0.7051228598</v>
      </c>
      <c r="BG274" s="72">
        <v>0</v>
      </c>
      <c r="BH274" s="72">
        <v>0</v>
      </c>
      <c r="BI274" s="72">
        <v>3.9373993547000001</v>
      </c>
      <c r="BJ274" s="72">
        <v>62.938861432000003</v>
      </c>
      <c r="BK274" s="72">
        <v>0.89883239520000002</v>
      </c>
      <c r="BL274" s="72">
        <v>78.501996630999997</v>
      </c>
      <c r="BM274" s="72">
        <v>0.67275586460000003</v>
      </c>
      <c r="BN274" s="72">
        <v>1375.4851816</v>
      </c>
      <c r="BO274" s="72">
        <v>102.278969</v>
      </c>
      <c r="BP274" s="72">
        <v>36.203746244999998</v>
      </c>
      <c r="BQ274" s="72">
        <v>808.54521007999995</v>
      </c>
      <c r="BR274" s="72">
        <v>6.2950445386</v>
      </c>
      <c r="BS274" s="72">
        <v>0</v>
      </c>
      <c r="BT274" s="72">
        <v>25.471530389000002</v>
      </c>
      <c r="BU274" s="72">
        <v>116.74357356</v>
      </c>
      <c r="BV274" s="72">
        <v>21.892087273000001</v>
      </c>
      <c r="BW274" s="72">
        <v>13.760794116</v>
      </c>
      <c r="BX274" s="72">
        <v>40.799105003000001</v>
      </c>
      <c r="BY274" s="72">
        <v>2.7225988178999998</v>
      </c>
      <c r="BZ274" s="72">
        <v>2.4048617453999999</v>
      </c>
      <c r="CA274" s="72">
        <v>96.975003068999996</v>
      </c>
      <c r="CB274" s="72">
        <v>0</v>
      </c>
      <c r="CC274" s="72">
        <v>33.889479494</v>
      </c>
      <c r="CD274" s="72">
        <v>0.3525941487</v>
      </c>
      <c r="CE274" s="72">
        <v>4.9116782391999996</v>
      </c>
      <c r="CF274" s="72">
        <v>0</v>
      </c>
      <c r="CG274" s="72">
        <v>20.222679489000001</v>
      </c>
      <c r="CH274" s="72">
        <v>0</v>
      </c>
      <c r="CI274" s="72">
        <v>0</v>
      </c>
      <c r="CJ274" s="72">
        <v>38.369826830000001</v>
      </c>
      <c r="CK274" s="72">
        <v>0</v>
      </c>
      <c r="CL274" s="72">
        <v>3.6463995818999999</v>
      </c>
      <c r="CM274" s="72">
        <v>46.963929919000002</v>
      </c>
      <c r="CN274" s="72">
        <v>29.994464682</v>
      </c>
      <c r="CO274" s="72">
        <v>10.975915921</v>
      </c>
      <c r="CP274" s="72">
        <v>5.9935493164000002</v>
      </c>
      <c r="CQ274" s="72">
        <v>413.60549824999998</v>
      </c>
      <c r="CR274" s="72">
        <v>300.13815748000002</v>
      </c>
      <c r="CS274" s="72">
        <v>7.3199101000000003E-3</v>
      </c>
      <c r="CT274" s="72">
        <v>41.101828187000002</v>
      </c>
      <c r="CU274" s="72">
        <v>71.909018497999995</v>
      </c>
      <c r="CV274" s="72">
        <v>0.44917417409999999</v>
      </c>
      <c r="CW274" s="72">
        <v>6179.1140333000003</v>
      </c>
      <c r="CX274" s="72">
        <v>281.8512935</v>
      </c>
      <c r="CY274" s="72">
        <v>1073.1750156999999</v>
      </c>
      <c r="CZ274" s="72">
        <v>1365.5362491000001</v>
      </c>
      <c r="DA274" s="72">
        <v>901.79339359000005</v>
      </c>
      <c r="DB274" s="72">
        <v>104.5970555</v>
      </c>
      <c r="DC274" s="72">
        <v>1074.7215876</v>
      </c>
      <c r="DD274" s="72">
        <v>675.02495719000001</v>
      </c>
      <c r="DE274" s="72">
        <v>480.33053839000002</v>
      </c>
      <c r="DF274" s="72">
        <v>96.631835811000002</v>
      </c>
      <c r="DG274" s="72">
        <v>52.822187814000003</v>
      </c>
      <c r="DH274" s="72">
        <v>72.629919176000001</v>
      </c>
      <c r="DI274" s="72">
        <v>1199.0260621</v>
      </c>
      <c r="DJ274" s="72">
        <v>153.17068123000001</v>
      </c>
      <c r="DK274" s="72">
        <v>1045.8553809</v>
      </c>
    </row>
    <row r="275" spans="8:115" x14ac:dyDescent="0.3">
      <c r="H275" s="27" t="s">
        <v>821</v>
      </c>
      <c r="I275" s="39" t="s">
        <v>822</v>
      </c>
      <c r="J275" s="39" t="s">
        <v>436</v>
      </c>
      <c r="K275" s="75">
        <v>323</v>
      </c>
      <c r="L275" s="75">
        <v>142.59170950000001</v>
      </c>
      <c r="M275" s="75" t="s">
        <v>436</v>
      </c>
      <c r="N275" s="75">
        <v>3.2675606421999999</v>
      </c>
      <c r="O275" s="75">
        <v>0</v>
      </c>
      <c r="P275" s="75">
        <v>4.8042678700000001E-2</v>
      </c>
      <c r="Q275" s="75">
        <v>0</v>
      </c>
      <c r="R275" s="75">
        <v>0</v>
      </c>
      <c r="S275" s="75">
        <v>1.3572344664</v>
      </c>
      <c r="T275" s="75">
        <v>0</v>
      </c>
      <c r="U275" s="75">
        <v>1.6930067199999999E-2</v>
      </c>
      <c r="V275" s="75">
        <v>2.5860134100000001E-2</v>
      </c>
      <c r="W275" s="75">
        <v>0</v>
      </c>
      <c r="X275" s="75">
        <v>6.4452336000000001E-3</v>
      </c>
      <c r="Y275" s="75">
        <v>1.173813E-4</v>
      </c>
      <c r="Z275" s="75">
        <v>9.0122421999999996E-6</v>
      </c>
      <c r="AA275" s="75">
        <v>3.1989839000000002E-3</v>
      </c>
      <c r="AB275" s="75">
        <v>1.7828848142</v>
      </c>
      <c r="AC275" s="75">
        <v>2.6837870600000001E-2</v>
      </c>
      <c r="AD275" s="75">
        <v>0</v>
      </c>
      <c r="AE275" s="75">
        <v>38.593371689000001</v>
      </c>
      <c r="AF275" s="75">
        <v>11.950064374</v>
      </c>
      <c r="AG275" s="75">
        <v>14.610482111</v>
      </c>
      <c r="AH275" s="75">
        <v>11.493421979000001</v>
      </c>
      <c r="AI275" s="75">
        <v>7.0864667000000006E-2</v>
      </c>
      <c r="AJ275" s="75">
        <v>0.40175478180000002</v>
      </c>
      <c r="AK275" s="75">
        <v>6.6783775899999995E-2</v>
      </c>
      <c r="AL275" s="75">
        <v>0.1664671324</v>
      </c>
      <c r="AM275" s="75">
        <v>0.12377819700000001</v>
      </c>
      <c r="AN275" s="75">
        <v>0</v>
      </c>
      <c r="AO275" s="75">
        <v>0</v>
      </c>
      <c r="AP275" s="75">
        <v>4.2688935400000003E-2</v>
      </c>
      <c r="AQ275" s="75">
        <v>0</v>
      </c>
      <c r="AR275" s="75">
        <v>0</v>
      </c>
      <c r="AS275" s="75">
        <v>0</v>
      </c>
      <c r="AT275" s="75">
        <v>4.4018919300999997</v>
      </c>
      <c r="AU275" s="75">
        <v>1.4027051288000001</v>
      </c>
      <c r="AV275" s="75">
        <v>0</v>
      </c>
      <c r="AW275" s="75">
        <v>0</v>
      </c>
      <c r="AX275" s="75">
        <v>0</v>
      </c>
      <c r="AY275" s="75">
        <v>1.9386919799999999E-2</v>
      </c>
      <c r="AZ275" s="75">
        <v>0</v>
      </c>
      <c r="BA275" s="75">
        <v>0</v>
      </c>
      <c r="BB275" s="75">
        <v>0</v>
      </c>
      <c r="BC275" s="75">
        <v>0</v>
      </c>
      <c r="BD275" s="75">
        <v>0</v>
      </c>
      <c r="BE275" s="75">
        <v>0</v>
      </c>
      <c r="BF275" s="75">
        <v>0.1142428825</v>
      </c>
      <c r="BG275" s="75">
        <v>0</v>
      </c>
      <c r="BH275" s="75">
        <v>0</v>
      </c>
      <c r="BI275" s="75">
        <v>2.63401885E-2</v>
      </c>
      <c r="BJ275" s="75">
        <v>1.1071683903</v>
      </c>
      <c r="BK275" s="75">
        <v>0</v>
      </c>
      <c r="BL275" s="75">
        <v>1.7026936560000001</v>
      </c>
      <c r="BM275" s="75">
        <v>2.9354764200000001E-2</v>
      </c>
      <c r="BN275" s="75">
        <v>38.372276462999999</v>
      </c>
      <c r="BO275" s="75">
        <v>2.5395740666000002</v>
      </c>
      <c r="BP275" s="75">
        <v>0.19550471859999999</v>
      </c>
      <c r="BQ275" s="75">
        <v>10.96105895</v>
      </c>
      <c r="BR275" s="75">
        <v>0.1246991247</v>
      </c>
      <c r="BS275" s="75">
        <v>0</v>
      </c>
      <c r="BT275" s="75">
        <v>0</v>
      </c>
      <c r="BU275" s="75">
        <v>19.034531435000002</v>
      </c>
      <c r="BV275" s="75">
        <v>2.7109129499999999E-2</v>
      </c>
      <c r="BW275" s="75">
        <v>0</v>
      </c>
      <c r="BX275" s="75">
        <v>0.62589131220000005</v>
      </c>
      <c r="BY275" s="75">
        <v>1.3493124439999999</v>
      </c>
      <c r="BZ275" s="75">
        <v>0</v>
      </c>
      <c r="CA275" s="75">
        <v>0.1189944911</v>
      </c>
      <c r="CB275" s="75">
        <v>0</v>
      </c>
      <c r="CC275" s="75">
        <v>0</v>
      </c>
      <c r="CD275" s="75">
        <v>0</v>
      </c>
      <c r="CE275" s="75">
        <v>0</v>
      </c>
      <c r="CF275" s="75">
        <v>0</v>
      </c>
      <c r="CG275" s="75">
        <v>2.067126757</v>
      </c>
      <c r="CH275" s="75">
        <v>0</v>
      </c>
      <c r="CI275" s="75">
        <v>0</v>
      </c>
      <c r="CJ275" s="75">
        <v>0.58271638069999998</v>
      </c>
      <c r="CK275" s="75">
        <v>0</v>
      </c>
      <c r="CL275" s="75">
        <v>0.74575765350000001</v>
      </c>
      <c r="CM275" s="75">
        <v>3.9024507636000001</v>
      </c>
      <c r="CN275" s="75">
        <v>0.18646527569999999</v>
      </c>
      <c r="CO275" s="75">
        <v>3.5860019143000001</v>
      </c>
      <c r="CP275" s="75">
        <v>0.1299835735</v>
      </c>
      <c r="CQ275" s="75">
        <v>6.1530305473000002</v>
      </c>
      <c r="CR275" s="75">
        <v>4.8171938054999996</v>
      </c>
      <c r="CS275" s="75">
        <v>0</v>
      </c>
      <c r="CT275" s="75">
        <v>0.1654626917</v>
      </c>
      <c r="CU275" s="75">
        <v>1.1703740501</v>
      </c>
      <c r="CV275" s="75">
        <v>0</v>
      </c>
      <c r="CW275" s="75">
        <v>47.734660327999997</v>
      </c>
      <c r="CX275" s="75">
        <v>1.2765735192000001</v>
      </c>
      <c r="CY275" s="75">
        <v>8.7076415549000004</v>
      </c>
      <c r="CZ275" s="75">
        <v>8.0725946296999993</v>
      </c>
      <c r="DA275" s="75">
        <v>5.3979783911999997</v>
      </c>
      <c r="DB275" s="75">
        <v>3.7965760814</v>
      </c>
      <c r="DC275" s="75">
        <v>7.1859420496000004</v>
      </c>
      <c r="DD275" s="75">
        <v>4.1860019588000004</v>
      </c>
      <c r="DE275" s="75">
        <v>3.3892955579000001</v>
      </c>
      <c r="DF275" s="75">
        <v>4.8525207053999999</v>
      </c>
      <c r="DG275" s="75">
        <v>8.73439144E-2</v>
      </c>
      <c r="DH275" s="75">
        <v>0.78219196499999999</v>
      </c>
      <c r="DI275" s="75">
        <v>8.5041169769000007</v>
      </c>
      <c r="DJ275" s="75">
        <v>0.82166696269999995</v>
      </c>
      <c r="DK275" s="75">
        <v>7.6824500141999996</v>
      </c>
    </row>
    <row r="276" spans="8:115" x14ac:dyDescent="0.3">
      <c r="H276" s="28" t="s">
        <v>823</v>
      </c>
      <c r="I276" s="37" t="s">
        <v>824</v>
      </c>
      <c r="J276" s="37" t="s">
        <v>436</v>
      </c>
      <c r="K276" s="72">
        <v>1346</v>
      </c>
      <c r="L276" s="72">
        <v>197.41691198999999</v>
      </c>
      <c r="M276" s="72" t="s">
        <v>436</v>
      </c>
      <c r="N276" s="72">
        <v>2.3522476748000001</v>
      </c>
      <c r="O276" s="72">
        <v>0</v>
      </c>
      <c r="P276" s="72">
        <v>0.1104860969</v>
      </c>
      <c r="Q276" s="72">
        <v>0</v>
      </c>
      <c r="R276" s="72">
        <v>0</v>
      </c>
      <c r="S276" s="72">
        <v>1.8201905163000001</v>
      </c>
      <c r="T276" s="72">
        <v>0</v>
      </c>
      <c r="U276" s="72">
        <v>6.0457300000000001E-5</v>
      </c>
      <c r="V276" s="72">
        <v>0.15008552659999999</v>
      </c>
      <c r="W276" s="72">
        <v>0</v>
      </c>
      <c r="X276" s="72">
        <v>0.14145921559999999</v>
      </c>
      <c r="Y276" s="72">
        <v>6.1186700000000002E-5</v>
      </c>
      <c r="Z276" s="72">
        <v>1.1531725200000001E-2</v>
      </c>
      <c r="AA276" s="72">
        <v>5.2016194999999999E-3</v>
      </c>
      <c r="AB276" s="72">
        <v>2.9134305E-3</v>
      </c>
      <c r="AC276" s="72">
        <v>0.11025790019999999</v>
      </c>
      <c r="AD276" s="72">
        <v>0</v>
      </c>
      <c r="AE276" s="72">
        <v>43.707558894000002</v>
      </c>
      <c r="AF276" s="72">
        <v>15.489617544</v>
      </c>
      <c r="AG276" s="72">
        <v>16.928659972999998</v>
      </c>
      <c r="AH276" s="72">
        <v>10.771897576000001</v>
      </c>
      <c r="AI276" s="72">
        <v>5.9007311899999998E-2</v>
      </c>
      <c r="AJ276" s="72">
        <v>0.411350989</v>
      </c>
      <c r="AK276" s="72">
        <v>4.7025499999999998E-2</v>
      </c>
      <c r="AL276" s="72">
        <v>1.5372206002</v>
      </c>
      <c r="AM276" s="72">
        <v>0.18694197979999999</v>
      </c>
      <c r="AN276" s="72">
        <v>0</v>
      </c>
      <c r="AO276" s="72">
        <v>0</v>
      </c>
      <c r="AP276" s="72">
        <v>2.70070486E-2</v>
      </c>
      <c r="AQ276" s="72">
        <v>0</v>
      </c>
      <c r="AR276" s="72">
        <v>0</v>
      </c>
      <c r="AS276" s="72">
        <v>1.3232715718000001</v>
      </c>
      <c r="AT276" s="72">
        <v>12.86062168</v>
      </c>
      <c r="AU276" s="72">
        <v>1.8491364185000001</v>
      </c>
      <c r="AV276" s="72">
        <v>0</v>
      </c>
      <c r="AW276" s="72">
        <v>0</v>
      </c>
      <c r="AX276" s="72">
        <v>0</v>
      </c>
      <c r="AY276" s="72">
        <v>1.81861036E-2</v>
      </c>
      <c r="AZ276" s="72">
        <v>4.5373034800000003E-2</v>
      </c>
      <c r="BA276" s="72">
        <v>0.18381807759999999</v>
      </c>
      <c r="BB276" s="72">
        <v>0</v>
      </c>
      <c r="BC276" s="72">
        <v>0</v>
      </c>
      <c r="BD276" s="72">
        <v>4.5573923600000003E-2</v>
      </c>
      <c r="BE276" s="72">
        <v>0</v>
      </c>
      <c r="BF276" s="72">
        <v>0.1144219824</v>
      </c>
      <c r="BG276" s="72">
        <v>0</v>
      </c>
      <c r="BH276" s="72">
        <v>0</v>
      </c>
      <c r="BI276" s="72">
        <v>0.36320403620000002</v>
      </c>
      <c r="BJ276" s="72">
        <v>7.6288946884</v>
      </c>
      <c r="BK276" s="72">
        <v>7.3061933699999998E-2</v>
      </c>
      <c r="BL276" s="72">
        <v>2.4780437887</v>
      </c>
      <c r="BM276" s="72">
        <v>6.0907692100000001E-2</v>
      </c>
      <c r="BN276" s="72">
        <v>62.319904799</v>
      </c>
      <c r="BO276" s="72">
        <v>3.1230082721999999</v>
      </c>
      <c r="BP276" s="72">
        <v>0.2328983771</v>
      </c>
      <c r="BQ276" s="72">
        <v>29.921239550999999</v>
      </c>
      <c r="BR276" s="72">
        <v>0.1225012971</v>
      </c>
      <c r="BS276" s="72">
        <v>0</v>
      </c>
      <c r="BT276" s="72">
        <v>0.1164586198</v>
      </c>
      <c r="BU276" s="72">
        <v>21.206896760999999</v>
      </c>
      <c r="BV276" s="72">
        <v>0.43826999039999998</v>
      </c>
      <c r="BW276" s="72">
        <v>0</v>
      </c>
      <c r="BX276" s="72">
        <v>0.94537991060000004</v>
      </c>
      <c r="BY276" s="72">
        <v>0.45622793039999998</v>
      </c>
      <c r="BZ276" s="72">
        <v>1.5526481700000001E-2</v>
      </c>
      <c r="CA276" s="72">
        <v>0.78215043669999995</v>
      </c>
      <c r="CB276" s="72">
        <v>6.5733761999999998E-3</v>
      </c>
      <c r="CC276" s="72">
        <v>0</v>
      </c>
      <c r="CD276" s="72">
        <v>0</v>
      </c>
      <c r="CE276" s="72">
        <v>4.7625129000000002E-2</v>
      </c>
      <c r="CF276" s="72">
        <v>0</v>
      </c>
      <c r="CG276" s="72">
        <v>1.7907526189</v>
      </c>
      <c r="CH276" s="72">
        <v>2.7545292999999998E-2</v>
      </c>
      <c r="CI276" s="72">
        <v>9.4481020400000004E-2</v>
      </c>
      <c r="CJ276" s="72">
        <v>2.7177163384999998</v>
      </c>
      <c r="CK276" s="72">
        <v>0</v>
      </c>
      <c r="CL276" s="72">
        <v>0.2746533947</v>
      </c>
      <c r="CM276" s="72">
        <v>1.0630684042</v>
      </c>
      <c r="CN276" s="72">
        <v>1.5978617099999998E-2</v>
      </c>
      <c r="CO276" s="72">
        <v>0.9587098087</v>
      </c>
      <c r="CP276" s="72">
        <v>8.8379978400000003E-2</v>
      </c>
      <c r="CQ276" s="72">
        <v>3.4470824722</v>
      </c>
      <c r="CR276" s="72">
        <v>2.5577101576999999</v>
      </c>
      <c r="CS276" s="72">
        <v>0</v>
      </c>
      <c r="CT276" s="72">
        <v>0.3211405738</v>
      </c>
      <c r="CU276" s="72">
        <v>0.56823174070000004</v>
      </c>
      <c r="CV276" s="72">
        <v>0</v>
      </c>
      <c r="CW276" s="72">
        <v>70.129207469999997</v>
      </c>
      <c r="CX276" s="72">
        <v>1.0575308300999999</v>
      </c>
      <c r="CY276" s="72">
        <v>8.3817989619999995</v>
      </c>
      <c r="CZ276" s="72">
        <v>12.648543407</v>
      </c>
      <c r="DA276" s="72">
        <v>10.091826446000001</v>
      </c>
      <c r="DB276" s="72">
        <v>3.3366138014</v>
      </c>
      <c r="DC276" s="72">
        <v>17.533362027999999</v>
      </c>
      <c r="DD276" s="72">
        <v>7.3983313165000002</v>
      </c>
      <c r="DE276" s="72">
        <v>5.1808750399000001</v>
      </c>
      <c r="DF276" s="72">
        <v>3.0655768567999999</v>
      </c>
      <c r="DG276" s="72">
        <v>0.58896720920000001</v>
      </c>
      <c r="DH276" s="72">
        <v>0.84578157350000005</v>
      </c>
      <c r="DI276" s="72">
        <v>18.927333912999998</v>
      </c>
      <c r="DJ276" s="72">
        <v>1.9557330559999999</v>
      </c>
      <c r="DK276" s="72">
        <v>16.971600856999999</v>
      </c>
    </row>
    <row r="277" spans="8:115" x14ac:dyDescent="0.3">
      <c r="H277" s="27" t="s">
        <v>825</v>
      </c>
      <c r="I277" s="39" t="s">
        <v>826</v>
      </c>
      <c r="J277" s="39" t="s">
        <v>436</v>
      </c>
      <c r="K277" s="75">
        <v>265</v>
      </c>
      <c r="L277" s="75">
        <v>145.41741994</v>
      </c>
      <c r="M277" s="75" t="s">
        <v>436</v>
      </c>
      <c r="N277" s="75">
        <v>2.5199471429</v>
      </c>
      <c r="O277" s="75">
        <v>0</v>
      </c>
      <c r="P277" s="75">
        <v>0.2859441318</v>
      </c>
      <c r="Q277" s="75">
        <v>0</v>
      </c>
      <c r="R277" s="75">
        <v>0</v>
      </c>
      <c r="S277" s="75">
        <v>1.6626150939</v>
      </c>
      <c r="T277" s="75">
        <v>0</v>
      </c>
      <c r="U277" s="75">
        <v>0</v>
      </c>
      <c r="V277" s="75">
        <v>0.16077674359999999</v>
      </c>
      <c r="W277" s="75">
        <v>0</v>
      </c>
      <c r="X277" s="75">
        <v>1.5716204899999999E-2</v>
      </c>
      <c r="Y277" s="75">
        <v>0</v>
      </c>
      <c r="Z277" s="75">
        <v>0.2083591071</v>
      </c>
      <c r="AA277" s="75">
        <v>0.1423215079</v>
      </c>
      <c r="AB277" s="75">
        <v>0</v>
      </c>
      <c r="AC277" s="75">
        <v>4.42143537E-2</v>
      </c>
      <c r="AD277" s="75">
        <v>0</v>
      </c>
      <c r="AE277" s="75">
        <v>46.107629957</v>
      </c>
      <c r="AF277" s="75">
        <v>14.709008256000001</v>
      </c>
      <c r="AG277" s="75">
        <v>20.163857034999999</v>
      </c>
      <c r="AH277" s="75">
        <v>10.899121203</v>
      </c>
      <c r="AI277" s="75">
        <v>0.1713256652</v>
      </c>
      <c r="AJ277" s="75">
        <v>0.163940155</v>
      </c>
      <c r="AK277" s="75">
        <v>3.7764260000000002E-4</v>
      </c>
      <c r="AL277" s="75">
        <v>1.3655934673000001</v>
      </c>
      <c r="AM277" s="75">
        <v>1.3655934673000001</v>
      </c>
      <c r="AN277" s="75">
        <v>0</v>
      </c>
      <c r="AO277" s="75">
        <v>0</v>
      </c>
      <c r="AP277" s="75">
        <v>0</v>
      </c>
      <c r="AQ277" s="75">
        <v>0</v>
      </c>
      <c r="AR277" s="75">
        <v>0</v>
      </c>
      <c r="AS277" s="75">
        <v>0</v>
      </c>
      <c r="AT277" s="75">
        <v>9.5522045849000001</v>
      </c>
      <c r="AU277" s="75">
        <v>0.34579943289999998</v>
      </c>
      <c r="AV277" s="75">
        <v>0</v>
      </c>
      <c r="AW277" s="75">
        <v>0</v>
      </c>
      <c r="AX277" s="75">
        <v>0</v>
      </c>
      <c r="AY277" s="75">
        <v>0</v>
      </c>
      <c r="AZ277" s="75">
        <v>0</v>
      </c>
      <c r="BA277" s="75">
        <v>0</v>
      </c>
      <c r="BB277" s="75">
        <v>0</v>
      </c>
      <c r="BC277" s="75">
        <v>0</v>
      </c>
      <c r="BD277" s="75">
        <v>0</v>
      </c>
      <c r="BE277" s="75">
        <v>0</v>
      </c>
      <c r="BF277" s="75">
        <v>0</v>
      </c>
      <c r="BG277" s="75">
        <v>0</v>
      </c>
      <c r="BH277" s="75">
        <v>0</v>
      </c>
      <c r="BI277" s="75">
        <v>0.12896247020000001</v>
      </c>
      <c r="BJ277" s="75">
        <v>4.5059574711000003</v>
      </c>
      <c r="BK277" s="75">
        <v>0</v>
      </c>
      <c r="BL277" s="75">
        <v>4.5710620610000001</v>
      </c>
      <c r="BM277" s="75">
        <v>4.2314970000000002E-4</v>
      </c>
      <c r="BN277" s="75">
        <v>28.969242741999999</v>
      </c>
      <c r="BO277" s="75">
        <v>0.32996825369999999</v>
      </c>
      <c r="BP277" s="75">
        <v>1.07556176E-2</v>
      </c>
      <c r="BQ277" s="75">
        <v>19.069657039999999</v>
      </c>
      <c r="BR277" s="75">
        <v>1.1896964499999999E-2</v>
      </c>
      <c r="BS277" s="75">
        <v>0</v>
      </c>
      <c r="BT277" s="75">
        <v>0</v>
      </c>
      <c r="BU277" s="75">
        <v>6.8450868190999996</v>
      </c>
      <c r="BV277" s="75">
        <v>9.4380649799999994E-2</v>
      </c>
      <c r="BW277" s="75">
        <v>0</v>
      </c>
      <c r="BX277" s="75">
        <v>0.1850795703</v>
      </c>
      <c r="BY277" s="75">
        <v>0</v>
      </c>
      <c r="BZ277" s="75">
        <v>1.6278903399999999E-2</v>
      </c>
      <c r="CA277" s="75">
        <v>9.2119725000000003E-3</v>
      </c>
      <c r="CB277" s="75">
        <v>0</v>
      </c>
      <c r="CC277" s="75">
        <v>0</v>
      </c>
      <c r="CD277" s="75">
        <v>0</v>
      </c>
      <c r="CE277" s="75">
        <v>0</v>
      </c>
      <c r="CF277" s="75">
        <v>0</v>
      </c>
      <c r="CG277" s="75">
        <v>3.8009372800000003E-2</v>
      </c>
      <c r="CH277" s="75">
        <v>0</v>
      </c>
      <c r="CI277" s="75">
        <v>0</v>
      </c>
      <c r="CJ277" s="75">
        <v>2.3521007292</v>
      </c>
      <c r="CK277" s="75">
        <v>0</v>
      </c>
      <c r="CL277" s="75">
        <v>6.8168491999999999E-3</v>
      </c>
      <c r="CM277" s="75">
        <v>0.26152385490000002</v>
      </c>
      <c r="CN277" s="75">
        <v>0</v>
      </c>
      <c r="CO277" s="75">
        <v>0.26152385490000002</v>
      </c>
      <c r="CP277" s="75">
        <v>0</v>
      </c>
      <c r="CQ277" s="75">
        <v>3.1203246835999998</v>
      </c>
      <c r="CR277" s="75">
        <v>2.2365447339000002</v>
      </c>
      <c r="CS277" s="75">
        <v>1.007783E-4</v>
      </c>
      <c r="CT277" s="75">
        <v>0.16055849019999999</v>
      </c>
      <c r="CU277" s="75">
        <v>0.72068987750000002</v>
      </c>
      <c r="CV277" s="75">
        <v>2.4308036999999998E-3</v>
      </c>
      <c r="CW277" s="75">
        <v>53.520953503000001</v>
      </c>
      <c r="CX277" s="75">
        <v>1.0946029791</v>
      </c>
      <c r="CY277" s="75">
        <v>9.5648775569000009</v>
      </c>
      <c r="CZ277" s="75">
        <v>10.667438554</v>
      </c>
      <c r="DA277" s="75">
        <v>7.1658389963999998</v>
      </c>
      <c r="DB277" s="75">
        <v>2.9414901994</v>
      </c>
      <c r="DC277" s="75">
        <v>10.096241257000001</v>
      </c>
      <c r="DD277" s="75">
        <v>5.6157146720000002</v>
      </c>
      <c r="DE277" s="75">
        <v>2.7493901540999999</v>
      </c>
      <c r="DF277" s="75">
        <v>1.9841539668999999</v>
      </c>
      <c r="DG277" s="75">
        <v>0.92665359000000003</v>
      </c>
      <c r="DH277" s="75">
        <v>0.71455157739999997</v>
      </c>
      <c r="DI277" s="75">
        <v>17.296896450999999</v>
      </c>
      <c r="DJ277" s="75">
        <v>3.0920185539</v>
      </c>
      <c r="DK277" s="75">
        <v>14.204877896999999</v>
      </c>
    </row>
    <row r="278" spans="8:115" x14ac:dyDescent="0.3">
      <c r="H278" s="28" t="s">
        <v>827</v>
      </c>
      <c r="I278" s="37" t="s">
        <v>828</v>
      </c>
      <c r="J278" s="37" t="s">
        <v>436</v>
      </c>
      <c r="K278" s="72">
        <v>1109</v>
      </c>
      <c r="L278" s="72">
        <v>207.86897228999999</v>
      </c>
      <c r="M278" s="72" t="s">
        <v>436</v>
      </c>
      <c r="N278" s="72">
        <v>2.8132844464</v>
      </c>
      <c r="O278" s="72">
        <v>0</v>
      </c>
      <c r="P278" s="72">
        <v>7.5334214299999994E-2</v>
      </c>
      <c r="Q278" s="72">
        <v>0</v>
      </c>
      <c r="R278" s="72">
        <v>0</v>
      </c>
      <c r="S278" s="72">
        <v>2.0881605692999998</v>
      </c>
      <c r="T278" s="72">
        <v>0</v>
      </c>
      <c r="U278" s="72">
        <v>0.1831248902</v>
      </c>
      <c r="V278" s="72">
        <v>8.8847001499999995E-2</v>
      </c>
      <c r="W278" s="72">
        <v>0</v>
      </c>
      <c r="X278" s="72">
        <v>4.8510011700000001E-2</v>
      </c>
      <c r="Y278" s="72">
        <v>0</v>
      </c>
      <c r="Z278" s="72">
        <v>6.3127427799999997E-2</v>
      </c>
      <c r="AA278" s="72">
        <v>1.9511546099999999E-2</v>
      </c>
      <c r="AB278" s="72">
        <v>2.9644988000000001E-3</v>
      </c>
      <c r="AC278" s="72">
        <v>0.2437042868</v>
      </c>
      <c r="AD278" s="72">
        <v>0</v>
      </c>
      <c r="AE278" s="72">
        <v>49.672376219999997</v>
      </c>
      <c r="AF278" s="72">
        <v>20.333135147</v>
      </c>
      <c r="AG278" s="72">
        <v>17.749169613999999</v>
      </c>
      <c r="AH278" s="72">
        <v>11.327371082000001</v>
      </c>
      <c r="AI278" s="72">
        <v>6.6700549100000006E-2</v>
      </c>
      <c r="AJ278" s="72">
        <v>0.18476911709999999</v>
      </c>
      <c r="AK278" s="72">
        <v>1.1230711000000001E-2</v>
      </c>
      <c r="AL278" s="72">
        <v>0.89718956679999995</v>
      </c>
      <c r="AM278" s="72">
        <v>0.89718956679999995</v>
      </c>
      <c r="AN278" s="72">
        <v>0</v>
      </c>
      <c r="AO278" s="72">
        <v>0</v>
      </c>
      <c r="AP278" s="72">
        <v>0</v>
      </c>
      <c r="AQ278" s="72">
        <v>0</v>
      </c>
      <c r="AR278" s="72">
        <v>0</v>
      </c>
      <c r="AS278" s="72">
        <v>0</v>
      </c>
      <c r="AT278" s="72">
        <v>12.213478449</v>
      </c>
      <c r="AU278" s="72">
        <v>1.0431170407999999</v>
      </c>
      <c r="AV278" s="72">
        <v>0</v>
      </c>
      <c r="AW278" s="72">
        <v>0</v>
      </c>
      <c r="AX278" s="72">
        <v>1.3005855000000001E-3</v>
      </c>
      <c r="AY278" s="72">
        <v>1.7812033099999999E-2</v>
      </c>
      <c r="AZ278" s="72">
        <v>0</v>
      </c>
      <c r="BA278" s="72">
        <v>0</v>
      </c>
      <c r="BB278" s="72">
        <v>0</v>
      </c>
      <c r="BC278" s="72">
        <v>0</v>
      </c>
      <c r="BD278" s="72">
        <v>9.3619307700000001E-2</v>
      </c>
      <c r="BE278" s="72">
        <v>0</v>
      </c>
      <c r="BF278" s="72">
        <v>3.4034778199999997E-2</v>
      </c>
      <c r="BG278" s="72">
        <v>0</v>
      </c>
      <c r="BH278" s="72">
        <v>0</v>
      </c>
      <c r="BI278" s="72">
        <v>0.3045926182</v>
      </c>
      <c r="BJ278" s="72">
        <v>7.5509110798999997</v>
      </c>
      <c r="BK278" s="72">
        <v>5.4178184099999999E-2</v>
      </c>
      <c r="BL278" s="72">
        <v>3.0918937191999998</v>
      </c>
      <c r="BM278" s="72">
        <v>2.2019101999999999E-2</v>
      </c>
      <c r="BN278" s="72">
        <v>63.813988502999997</v>
      </c>
      <c r="BO278" s="72">
        <v>3.0537045497999999</v>
      </c>
      <c r="BP278" s="72">
        <v>0.17997970069999999</v>
      </c>
      <c r="BQ278" s="72">
        <v>27.206313503000001</v>
      </c>
      <c r="BR278" s="72">
        <v>3.7412851599999998E-2</v>
      </c>
      <c r="BS278" s="72">
        <v>0</v>
      </c>
      <c r="BT278" s="72">
        <v>0.60646058339999998</v>
      </c>
      <c r="BU278" s="72">
        <v>24.457455536000001</v>
      </c>
      <c r="BV278" s="72">
        <v>0.50458679159999997</v>
      </c>
      <c r="BW278" s="72">
        <v>0</v>
      </c>
      <c r="BX278" s="72">
        <v>0.55143507120000002</v>
      </c>
      <c r="BY278" s="72">
        <v>0</v>
      </c>
      <c r="BZ278" s="72">
        <v>0</v>
      </c>
      <c r="CA278" s="72">
        <v>0.37348944969999998</v>
      </c>
      <c r="CB278" s="72">
        <v>0</v>
      </c>
      <c r="CC278" s="72">
        <v>0.1159083845</v>
      </c>
      <c r="CD278" s="72">
        <v>0</v>
      </c>
      <c r="CE278" s="72">
        <v>3.3263069700000002E-2</v>
      </c>
      <c r="CF278" s="72">
        <v>0</v>
      </c>
      <c r="CG278" s="72">
        <v>2.4707872675</v>
      </c>
      <c r="CH278" s="72">
        <v>0</v>
      </c>
      <c r="CI278" s="72">
        <v>0</v>
      </c>
      <c r="CJ278" s="72">
        <v>4.1111723299999996</v>
      </c>
      <c r="CK278" s="72">
        <v>0</v>
      </c>
      <c r="CL278" s="72">
        <v>0.1120194139</v>
      </c>
      <c r="CM278" s="72">
        <v>0.59243842719999995</v>
      </c>
      <c r="CN278" s="72">
        <v>0</v>
      </c>
      <c r="CO278" s="72">
        <v>0.59243842719999995</v>
      </c>
      <c r="CP278" s="72">
        <v>0</v>
      </c>
      <c r="CQ278" s="72">
        <v>3.3079127506999999</v>
      </c>
      <c r="CR278" s="72">
        <v>2.4802645852</v>
      </c>
      <c r="CS278" s="72">
        <v>4.3499099999999998E-5</v>
      </c>
      <c r="CT278" s="72">
        <v>0.21221096380000001</v>
      </c>
      <c r="CU278" s="72">
        <v>0.61458848229999996</v>
      </c>
      <c r="CV278" s="72">
        <v>8.0522039999999997E-4</v>
      </c>
      <c r="CW278" s="72">
        <v>74.558303922999997</v>
      </c>
      <c r="CX278" s="72">
        <v>0.93854980649999997</v>
      </c>
      <c r="CY278" s="72">
        <v>8.1479857887999998</v>
      </c>
      <c r="CZ278" s="72">
        <v>14.681743598000001</v>
      </c>
      <c r="DA278" s="72">
        <v>11.29758348</v>
      </c>
      <c r="DB278" s="72">
        <v>3.4409496307</v>
      </c>
      <c r="DC278" s="72">
        <v>18.152058738000001</v>
      </c>
      <c r="DD278" s="72">
        <v>7.7297582515999999</v>
      </c>
      <c r="DE278" s="72">
        <v>5.9020104040000003</v>
      </c>
      <c r="DF278" s="72">
        <v>2.1335513985999999</v>
      </c>
      <c r="DG278" s="72">
        <v>1.0224253854000001</v>
      </c>
      <c r="DH278" s="72">
        <v>1.1116874408999999</v>
      </c>
      <c r="DI278" s="72">
        <v>17.143210596999999</v>
      </c>
      <c r="DJ278" s="72">
        <v>1.8840582914999999</v>
      </c>
      <c r="DK278" s="72">
        <v>15.259152306000001</v>
      </c>
    </row>
    <row r="279" spans="8:115" x14ac:dyDescent="0.3">
      <c r="H279" s="27" t="s">
        <v>829</v>
      </c>
      <c r="I279" s="39" t="s">
        <v>830</v>
      </c>
      <c r="J279" s="39">
        <v>99</v>
      </c>
      <c r="K279" s="75">
        <v>4169</v>
      </c>
      <c r="L279" s="75">
        <v>11439.448833</v>
      </c>
      <c r="M279" s="75">
        <v>41.418566441999999</v>
      </c>
      <c r="N279" s="75">
        <v>761.46966158999999</v>
      </c>
      <c r="O279" s="75">
        <v>9.3130023711999996</v>
      </c>
      <c r="P279" s="75">
        <v>123.50162783</v>
      </c>
      <c r="Q279" s="75">
        <v>8.6290529599999999E-2</v>
      </c>
      <c r="R279" s="75">
        <v>1.0816172659000001</v>
      </c>
      <c r="S279" s="75">
        <v>162.76272170999999</v>
      </c>
      <c r="T279" s="75">
        <v>0</v>
      </c>
      <c r="U279" s="75">
        <v>2.0985056258000001</v>
      </c>
      <c r="V279" s="75">
        <v>126.85228624</v>
      </c>
      <c r="W279" s="75">
        <v>3.0141217949999999</v>
      </c>
      <c r="X279" s="75">
        <v>34.519360775999999</v>
      </c>
      <c r="Y279" s="75">
        <v>0.5352785927</v>
      </c>
      <c r="Z279" s="75">
        <v>269.71210651000001</v>
      </c>
      <c r="AA279" s="75">
        <v>26.440009803999999</v>
      </c>
      <c r="AB279" s="75">
        <v>0.5735521978</v>
      </c>
      <c r="AC279" s="75">
        <v>0.85263601200000005</v>
      </c>
      <c r="AD279" s="75">
        <v>0.1265443332</v>
      </c>
      <c r="AE279" s="75">
        <v>5755.8784326000005</v>
      </c>
      <c r="AF279" s="75">
        <v>3946.4795705000001</v>
      </c>
      <c r="AG279" s="75">
        <v>828.90045097999996</v>
      </c>
      <c r="AH279" s="75">
        <v>930.88117842999998</v>
      </c>
      <c r="AI279" s="75">
        <v>9.9352496029000008</v>
      </c>
      <c r="AJ279" s="75">
        <v>30.432390430000002</v>
      </c>
      <c r="AK279" s="75">
        <v>9.2495926803999993</v>
      </c>
      <c r="AL279" s="75">
        <v>56.621399382</v>
      </c>
      <c r="AM279" s="75">
        <v>42.498474496999997</v>
      </c>
      <c r="AN279" s="75">
        <v>13.748274632999999</v>
      </c>
      <c r="AO279" s="75">
        <v>0</v>
      </c>
      <c r="AP279" s="75">
        <v>0.3746502518</v>
      </c>
      <c r="AQ279" s="75">
        <v>0</v>
      </c>
      <c r="AR279" s="75">
        <v>0</v>
      </c>
      <c r="AS279" s="75">
        <v>0</v>
      </c>
      <c r="AT279" s="75">
        <v>54.575529938000003</v>
      </c>
      <c r="AU279" s="75">
        <v>3.5254666819999998</v>
      </c>
      <c r="AV279" s="75">
        <v>0</v>
      </c>
      <c r="AW279" s="75">
        <v>0</v>
      </c>
      <c r="AX279" s="75">
        <v>0</v>
      </c>
      <c r="AY279" s="75">
        <v>0.54814903770000001</v>
      </c>
      <c r="AZ279" s="75">
        <v>0</v>
      </c>
      <c r="BA279" s="75">
        <v>0</v>
      </c>
      <c r="BB279" s="75">
        <v>0</v>
      </c>
      <c r="BC279" s="75">
        <v>0</v>
      </c>
      <c r="BD279" s="75">
        <v>0</v>
      </c>
      <c r="BE279" s="75">
        <v>0</v>
      </c>
      <c r="BF279" s="75">
        <v>0</v>
      </c>
      <c r="BG279" s="75">
        <v>0</v>
      </c>
      <c r="BH279" s="75">
        <v>0</v>
      </c>
      <c r="BI279" s="75">
        <v>0.28605244260000001</v>
      </c>
      <c r="BJ279" s="75">
        <v>0.55329083570000004</v>
      </c>
      <c r="BK279" s="75">
        <v>0.33298015580000001</v>
      </c>
      <c r="BL279" s="75">
        <v>49.329590783999997</v>
      </c>
      <c r="BM279" s="75">
        <v>0</v>
      </c>
      <c r="BN279" s="75">
        <v>714.54743259999998</v>
      </c>
      <c r="BO279" s="75">
        <v>105.88163055</v>
      </c>
      <c r="BP279" s="75">
        <v>9.9934947832999992</v>
      </c>
      <c r="BQ279" s="75">
        <v>363.74559936999998</v>
      </c>
      <c r="BR279" s="75">
        <v>3.6754131757000001</v>
      </c>
      <c r="BS279" s="75">
        <v>0</v>
      </c>
      <c r="BT279" s="75">
        <v>21.529717711</v>
      </c>
      <c r="BU279" s="75">
        <v>91.277151259999997</v>
      </c>
      <c r="BV279" s="75">
        <v>10.443010571</v>
      </c>
      <c r="BW279" s="75">
        <v>0.75727292199999996</v>
      </c>
      <c r="BX279" s="75">
        <v>29.379391448</v>
      </c>
      <c r="BY279" s="75">
        <v>0</v>
      </c>
      <c r="BZ279" s="75">
        <v>0</v>
      </c>
      <c r="CA279" s="75">
        <v>48.215980438000003</v>
      </c>
      <c r="CB279" s="75">
        <v>0</v>
      </c>
      <c r="CC279" s="75">
        <v>10.755920721000001</v>
      </c>
      <c r="CD279" s="75">
        <v>3.7066285800000001E-2</v>
      </c>
      <c r="CE279" s="75">
        <v>0</v>
      </c>
      <c r="CF279" s="75">
        <v>0</v>
      </c>
      <c r="CG279" s="75">
        <v>13.588858705</v>
      </c>
      <c r="CH279" s="75">
        <v>0</v>
      </c>
      <c r="CI279" s="75">
        <v>0</v>
      </c>
      <c r="CJ279" s="75">
        <v>1.6087854767</v>
      </c>
      <c r="CK279" s="75">
        <v>0</v>
      </c>
      <c r="CL279" s="75">
        <v>3.6581391825999998</v>
      </c>
      <c r="CM279" s="75">
        <v>11.123288574</v>
      </c>
      <c r="CN279" s="75">
        <v>6.7168179084000004</v>
      </c>
      <c r="CO279" s="75">
        <v>3.5015011926000001</v>
      </c>
      <c r="CP279" s="75">
        <v>0.90496947329999999</v>
      </c>
      <c r="CQ279" s="75">
        <v>250.19144026999999</v>
      </c>
      <c r="CR279" s="75">
        <v>183.67280656</v>
      </c>
      <c r="CS279" s="75">
        <v>1.1301035999999999E-3</v>
      </c>
      <c r="CT279" s="75">
        <v>28.355177306000002</v>
      </c>
      <c r="CU279" s="75">
        <v>37.922271314</v>
      </c>
      <c r="CV279" s="75">
        <v>0.240054991</v>
      </c>
      <c r="CW279" s="75">
        <v>3835.0416482000001</v>
      </c>
      <c r="CX279" s="75">
        <v>205.37727952</v>
      </c>
      <c r="CY279" s="75">
        <v>713.03116623999995</v>
      </c>
      <c r="CZ279" s="75">
        <v>798.94023752999999</v>
      </c>
      <c r="DA279" s="75">
        <v>533.38804642000002</v>
      </c>
      <c r="DB279" s="75">
        <v>69.638292727999996</v>
      </c>
      <c r="DC279" s="75">
        <v>640.65991573999997</v>
      </c>
      <c r="DD279" s="75">
        <v>443.33877588000001</v>
      </c>
      <c r="DE279" s="75">
        <v>297.02141571999999</v>
      </c>
      <c r="DF279" s="75">
        <v>78.973354434000001</v>
      </c>
      <c r="DG279" s="75">
        <v>23.583354688</v>
      </c>
      <c r="DH279" s="75">
        <v>31.089809302999999</v>
      </c>
      <c r="DI279" s="75">
        <v>608.48488337000003</v>
      </c>
      <c r="DJ279" s="75">
        <v>73.656486098000002</v>
      </c>
      <c r="DK279" s="75">
        <v>534.82839726999998</v>
      </c>
    </row>
    <row r="280" spans="8:115" x14ac:dyDescent="0.3">
      <c r="H280" s="28" t="s">
        <v>175</v>
      </c>
      <c r="I280" s="37" t="s">
        <v>176</v>
      </c>
      <c r="J280" s="37">
        <v>62</v>
      </c>
      <c r="K280" s="72">
        <v>3273</v>
      </c>
      <c r="L280" s="72">
        <v>14315.719311000001</v>
      </c>
      <c r="M280" s="72">
        <v>49.443293885999999</v>
      </c>
      <c r="N280" s="72">
        <v>743.21435664000001</v>
      </c>
      <c r="O280" s="72">
        <v>5.4821525618000004</v>
      </c>
      <c r="P280" s="72">
        <v>79.712297862</v>
      </c>
      <c r="Q280" s="72">
        <v>0.28265220619999998</v>
      </c>
      <c r="R280" s="72">
        <v>10.831445301</v>
      </c>
      <c r="S280" s="72">
        <v>207.83236615999999</v>
      </c>
      <c r="T280" s="72">
        <v>2.6017467983000002</v>
      </c>
      <c r="U280" s="72">
        <v>10.056333486</v>
      </c>
      <c r="V280" s="72">
        <v>162.34481757</v>
      </c>
      <c r="W280" s="72">
        <v>0</v>
      </c>
      <c r="X280" s="72">
        <v>29.234824604</v>
      </c>
      <c r="Y280" s="72">
        <v>6.4510891629999998</v>
      </c>
      <c r="Z280" s="72">
        <v>204.39762186999999</v>
      </c>
      <c r="AA280" s="72">
        <v>21.896736757999999</v>
      </c>
      <c r="AB280" s="72">
        <v>0.91620021009999997</v>
      </c>
      <c r="AC280" s="72">
        <v>1.0480474822000001</v>
      </c>
      <c r="AD280" s="72">
        <v>0.12602460600000001</v>
      </c>
      <c r="AE280" s="72">
        <v>7734.6201320999999</v>
      </c>
      <c r="AF280" s="72">
        <v>5408.0057742999998</v>
      </c>
      <c r="AG280" s="72">
        <v>1025.3211673999999</v>
      </c>
      <c r="AH280" s="72">
        <v>1238.2720968000001</v>
      </c>
      <c r="AI280" s="72">
        <v>9.3055035907000008</v>
      </c>
      <c r="AJ280" s="72">
        <v>42.059909195000003</v>
      </c>
      <c r="AK280" s="72">
        <v>11.655680783999999</v>
      </c>
      <c r="AL280" s="72">
        <v>81.015648067000001</v>
      </c>
      <c r="AM280" s="72">
        <v>54.686925567000003</v>
      </c>
      <c r="AN280" s="72">
        <v>23.501007952999998</v>
      </c>
      <c r="AO280" s="72">
        <v>0</v>
      </c>
      <c r="AP280" s="72">
        <v>2.8277145468999998</v>
      </c>
      <c r="AQ280" s="72">
        <v>0</v>
      </c>
      <c r="AR280" s="72">
        <v>0</v>
      </c>
      <c r="AS280" s="72">
        <v>0</v>
      </c>
      <c r="AT280" s="72">
        <v>66.903583339999997</v>
      </c>
      <c r="AU280" s="72">
        <v>4.2243164456000004</v>
      </c>
      <c r="AV280" s="72">
        <v>0</v>
      </c>
      <c r="AW280" s="72">
        <v>0</v>
      </c>
      <c r="AX280" s="72">
        <v>5.9453027700000001E-2</v>
      </c>
      <c r="AY280" s="72">
        <v>6.3143671900000004E-2</v>
      </c>
      <c r="AZ280" s="72">
        <v>0</v>
      </c>
      <c r="BA280" s="72">
        <v>0</v>
      </c>
      <c r="BB280" s="72">
        <v>0</v>
      </c>
      <c r="BC280" s="72">
        <v>0</v>
      </c>
      <c r="BD280" s="72">
        <v>0</v>
      </c>
      <c r="BE280" s="72">
        <v>0</v>
      </c>
      <c r="BF280" s="72">
        <v>0</v>
      </c>
      <c r="BG280" s="72">
        <v>0</v>
      </c>
      <c r="BH280" s="72">
        <v>0</v>
      </c>
      <c r="BI280" s="72">
        <v>0.88090817570000002</v>
      </c>
      <c r="BJ280" s="72">
        <v>6.0658712263999996</v>
      </c>
      <c r="BK280" s="72">
        <v>0.23495017539999999</v>
      </c>
      <c r="BL280" s="72">
        <v>55.374940617999997</v>
      </c>
      <c r="BM280" s="72">
        <v>0</v>
      </c>
      <c r="BN280" s="72">
        <v>797.04682147999995</v>
      </c>
      <c r="BO280" s="72">
        <v>84.168056930999995</v>
      </c>
      <c r="BP280" s="72">
        <v>18.493780872999999</v>
      </c>
      <c r="BQ280" s="72">
        <v>419.02744290999999</v>
      </c>
      <c r="BR280" s="72">
        <v>1.5201953514</v>
      </c>
      <c r="BS280" s="72">
        <v>0</v>
      </c>
      <c r="BT280" s="72">
        <v>21.645683239</v>
      </c>
      <c r="BU280" s="72">
        <v>92.395754414999999</v>
      </c>
      <c r="BV280" s="72">
        <v>1.639058541</v>
      </c>
      <c r="BW280" s="72">
        <v>5.3485523013999998</v>
      </c>
      <c r="BX280" s="72">
        <v>34.715910147000002</v>
      </c>
      <c r="BY280" s="72">
        <v>0</v>
      </c>
      <c r="BZ280" s="72">
        <v>0</v>
      </c>
      <c r="CA280" s="72">
        <v>89.957483061000005</v>
      </c>
      <c r="CB280" s="72">
        <v>0</v>
      </c>
      <c r="CC280" s="72">
        <v>9.3641834282000005</v>
      </c>
      <c r="CD280" s="72">
        <v>0.1972862812</v>
      </c>
      <c r="CE280" s="72">
        <v>1.50794629E-2</v>
      </c>
      <c r="CF280" s="72">
        <v>0</v>
      </c>
      <c r="CG280" s="72">
        <v>7.5101774393999996</v>
      </c>
      <c r="CH280" s="72">
        <v>0</v>
      </c>
      <c r="CI280" s="72">
        <v>0</v>
      </c>
      <c r="CJ280" s="72">
        <v>3.6882051064999999</v>
      </c>
      <c r="CK280" s="72">
        <v>0</v>
      </c>
      <c r="CL280" s="72">
        <v>7.3599719937000003</v>
      </c>
      <c r="CM280" s="72">
        <v>13.277974844999999</v>
      </c>
      <c r="CN280" s="72">
        <v>7.5168089625999999</v>
      </c>
      <c r="CO280" s="72">
        <v>4.6654178519</v>
      </c>
      <c r="CP280" s="72">
        <v>1.0957480301</v>
      </c>
      <c r="CQ280" s="72">
        <v>340.20970022</v>
      </c>
      <c r="CR280" s="72">
        <v>248.67854224000001</v>
      </c>
      <c r="CS280" s="72">
        <v>1.2275946E-3</v>
      </c>
      <c r="CT280" s="72">
        <v>38.468168839000001</v>
      </c>
      <c r="CU280" s="72">
        <v>52.698837269000002</v>
      </c>
      <c r="CV280" s="72">
        <v>0.36292427849999997</v>
      </c>
      <c r="CW280" s="72">
        <v>4539.4310945999996</v>
      </c>
      <c r="CX280" s="72">
        <v>239.39874377000001</v>
      </c>
      <c r="CY280" s="72">
        <v>825.53508929999998</v>
      </c>
      <c r="CZ280" s="72">
        <v>889.77361498000005</v>
      </c>
      <c r="DA280" s="72">
        <v>642.73959525999999</v>
      </c>
      <c r="DB280" s="72">
        <v>75.109706270000004</v>
      </c>
      <c r="DC280" s="72">
        <v>809.63154956000005</v>
      </c>
      <c r="DD280" s="72">
        <v>552.91552491000004</v>
      </c>
      <c r="DE280" s="72">
        <v>355.44604455000001</v>
      </c>
      <c r="DF280" s="72">
        <v>82.860529636999999</v>
      </c>
      <c r="DG280" s="72">
        <v>50.709799703999998</v>
      </c>
      <c r="DH280" s="72">
        <v>15.310896686</v>
      </c>
      <c r="DI280" s="72">
        <v>711.87051542999995</v>
      </c>
      <c r="DJ280" s="72">
        <v>95.639650876999994</v>
      </c>
      <c r="DK280" s="72">
        <v>616.23086454999998</v>
      </c>
    </row>
    <row r="281" spans="8:115" x14ac:dyDescent="0.3">
      <c r="H281" s="27" t="s">
        <v>177</v>
      </c>
      <c r="I281" s="39" t="s">
        <v>178</v>
      </c>
      <c r="J281" s="39">
        <v>39</v>
      </c>
      <c r="K281" s="75">
        <v>2124</v>
      </c>
      <c r="L281" s="75">
        <v>13903.205859</v>
      </c>
      <c r="M281" s="75">
        <v>43.917502786999997</v>
      </c>
      <c r="N281" s="75">
        <v>628.38481995999996</v>
      </c>
      <c r="O281" s="75">
        <v>0.30976608249999998</v>
      </c>
      <c r="P281" s="75">
        <v>190.20044584999999</v>
      </c>
      <c r="Q281" s="75">
        <v>0.35361654679999999</v>
      </c>
      <c r="R281" s="75">
        <v>0.1973300181</v>
      </c>
      <c r="S281" s="75">
        <v>178.90729777000001</v>
      </c>
      <c r="T281" s="75">
        <v>0</v>
      </c>
      <c r="U281" s="75">
        <v>19.909991202</v>
      </c>
      <c r="V281" s="75">
        <v>64.225850199000007</v>
      </c>
      <c r="W281" s="75">
        <v>0</v>
      </c>
      <c r="X281" s="75">
        <v>10.885195578999999</v>
      </c>
      <c r="Y281" s="75">
        <v>9.8171840000000005E-18</v>
      </c>
      <c r="Z281" s="75">
        <v>154.81555531999999</v>
      </c>
      <c r="AA281" s="75">
        <v>6.5577584655000001</v>
      </c>
      <c r="AB281" s="75">
        <v>0.13334768350000001</v>
      </c>
      <c r="AC281" s="75">
        <v>1.8449889309</v>
      </c>
      <c r="AD281" s="75">
        <v>4.3676310599999997E-2</v>
      </c>
      <c r="AE281" s="75">
        <v>6662.1817271</v>
      </c>
      <c r="AF281" s="75">
        <v>4692.6272461999997</v>
      </c>
      <c r="AG281" s="75">
        <v>832.39265578000004</v>
      </c>
      <c r="AH281" s="75">
        <v>1097.8743344</v>
      </c>
      <c r="AI281" s="75">
        <v>5.3908342430999996</v>
      </c>
      <c r="AJ281" s="75">
        <v>31.808467128</v>
      </c>
      <c r="AK281" s="75">
        <v>2.0881893156000002</v>
      </c>
      <c r="AL281" s="75">
        <v>204.28301697000001</v>
      </c>
      <c r="AM281" s="75">
        <v>153.31365586000001</v>
      </c>
      <c r="AN281" s="75">
        <v>39.161592140000003</v>
      </c>
      <c r="AO281" s="75">
        <v>0</v>
      </c>
      <c r="AP281" s="75">
        <v>0.94269497459999996</v>
      </c>
      <c r="AQ281" s="75">
        <v>0</v>
      </c>
      <c r="AR281" s="75">
        <v>0</v>
      </c>
      <c r="AS281" s="75">
        <v>10.865073991999999</v>
      </c>
      <c r="AT281" s="75">
        <v>224.37356584</v>
      </c>
      <c r="AU281" s="75">
        <v>12.397285669</v>
      </c>
      <c r="AV281" s="75">
        <v>0</v>
      </c>
      <c r="AW281" s="75">
        <v>0</v>
      </c>
      <c r="AX281" s="75">
        <v>2.3153008580000001</v>
      </c>
      <c r="AY281" s="75">
        <v>2.9666939130999999</v>
      </c>
      <c r="AZ281" s="75">
        <v>0</v>
      </c>
      <c r="BA281" s="75">
        <v>0</v>
      </c>
      <c r="BB281" s="75">
        <v>0</v>
      </c>
      <c r="BC281" s="75">
        <v>0</v>
      </c>
      <c r="BD281" s="75">
        <v>2.2183133991999999</v>
      </c>
      <c r="BE281" s="75">
        <v>0</v>
      </c>
      <c r="BF281" s="75">
        <v>0</v>
      </c>
      <c r="BG281" s="75">
        <v>0</v>
      </c>
      <c r="BH281" s="75">
        <v>0.3459875436</v>
      </c>
      <c r="BI281" s="75">
        <v>5.5945498690999997</v>
      </c>
      <c r="BJ281" s="75">
        <v>35.725121952000002</v>
      </c>
      <c r="BK281" s="75">
        <v>0.68313865139999996</v>
      </c>
      <c r="BL281" s="75">
        <v>162.10433578000001</v>
      </c>
      <c r="BM281" s="75">
        <v>2.2838205899999998E-2</v>
      </c>
      <c r="BN281" s="75">
        <v>1482.5618751</v>
      </c>
      <c r="BO281" s="75">
        <v>95.131283010000004</v>
      </c>
      <c r="BP281" s="75">
        <v>24.847200654000002</v>
      </c>
      <c r="BQ281" s="75">
        <v>840.41854810999996</v>
      </c>
      <c r="BR281" s="75">
        <v>0.96041832309999997</v>
      </c>
      <c r="BS281" s="75">
        <v>0</v>
      </c>
      <c r="BT281" s="75">
        <v>14.896416508</v>
      </c>
      <c r="BU281" s="75">
        <v>275.73651683000003</v>
      </c>
      <c r="BV281" s="75">
        <v>39.497008280999999</v>
      </c>
      <c r="BW281" s="75">
        <v>8.8971739192000001</v>
      </c>
      <c r="BX281" s="75">
        <v>55.063420944999997</v>
      </c>
      <c r="BY281" s="75">
        <v>0</v>
      </c>
      <c r="BZ281" s="75">
        <v>0</v>
      </c>
      <c r="CA281" s="75">
        <v>45.192525459999999</v>
      </c>
      <c r="CB281" s="75">
        <v>0</v>
      </c>
      <c r="CC281" s="75">
        <v>26.003491169</v>
      </c>
      <c r="CD281" s="75">
        <v>0</v>
      </c>
      <c r="CE281" s="75">
        <v>0</v>
      </c>
      <c r="CF281" s="75">
        <v>0</v>
      </c>
      <c r="CG281" s="75">
        <v>18.393690998</v>
      </c>
      <c r="CH281" s="75">
        <v>0</v>
      </c>
      <c r="CI281" s="75">
        <v>0</v>
      </c>
      <c r="CJ281" s="75">
        <v>35.869573643999999</v>
      </c>
      <c r="CK281" s="75">
        <v>0</v>
      </c>
      <c r="CL281" s="75">
        <v>1.6546072211</v>
      </c>
      <c r="CM281" s="75">
        <v>20.368510068999999</v>
      </c>
      <c r="CN281" s="75">
        <v>7.9448914451999997</v>
      </c>
      <c r="CO281" s="75">
        <v>9.6501468274000004</v>
      </c>
      <c r="CP281" s="75">
        <v>2.7734717960999999</v>
      </c>
      <c r="CQ281" s="75">
        <v>153.72886767</v>
      </c>
      <c r="CR281" s="75">
        <v>102.85213622000001</v>
      </c>
      <c r="CS281" s="75">
        <v>8.9676818999999998E-3</v>
      </c>
      <c r="CT281" s="75">
        <v>23.260673819000001</v>
      </c>
      <c r="CU281" s="75">
        <v>26.256143729000001</v>
      </c>
      <c r="CV281" s="75">
        <v>1.3509462164999999</v>
      </c>
      <c r="CW281" s="75">
        <v>4527.3234762000002</v>
      </c>
      <c r="CX281" s="75">
        <v>211.81130113</v>
      </c>
      <c r="CY281" s="75">
        <v>796.21119243999999</v>
      </c>
      <c r="CZ281" s="75">
        <v>877.27603136000005</v>
      </c>
      <c r="DA281" s="75">
        <v>584.37034754000001</v>
      </c>
      <c r="DB281" s="75">
        <v>67.561563250999995</v>
      </c>
      <c r="DC281" s="75">
        <v>952.92546183000002</v>
      </c>
      <c r="DD281" s="75">
        <v>549.10026436999999</v>
      </c>
      <c r="DE281" s="75">
        <v>266.66392522000001</v>
      </c>
      <c r="DF281" s="75">
        <v>70.079847903000001</v>
      </c>
      <c r="DG281" s="75">
        <v>101.69338141999999</v>
      </c>
      <c r="DH281" s="75">
        <v>49.630159728999999</v>
      </c>
      <c r="DI281" s="75">
        <v>1096.1011641</v>
      </c>
      <c r="DJ281" s="75">
        <v>162.16680879</v>
      </c>
      <c r="DK281" s="75">
        <v>933.93435533000002</v>
      </c>
    </row>
    <row r="282" spans="8:115" x14ac:dyDescent="0.3">
      <c r="H282" s="28" t="s">
        <v>831</v>
      </c>
      <c r="I282" s="37" t="s">
        <v>832</v>
      </c>
      <c r="J282" s="37">
        <v>42</v>
      </c>
      <c r="K282" s="72">
        <v>2312</v>
      </c>
      <c r="L282" s="72">
        <v>14853.579034</v>
      </c>
      <c r="M282" s="72">
        <v>50.458612975000001</v>
      </c>
      <c r="N282" s="72">
        <v>652.29831177999995</v>
      </c>
      <c r="O282" s="72">
        <v>60.275646451999997</v>
      </c>
      <c r="P282" s="72">
        <v>73.143223608</v>
      </c>
      <c r="Q282" s="72">
        <v>0.25813480579999998</v>
      </c>
      <c r="R282" s="72">
        <v>9.7581421500000001E-2</v>
      </c>
      <c r="S282" s="72">
        <v>215.38974762000001</v>
      </c>
      <c r="T282" s="72">
        <v>1.3333861087000001</v>
      </c>
      <c r="U282" s="72">
        <v>14.208053146999999</v>
      </c>
      <c r="V282" s="72">
        <v>101.51043285</v>
      </c>
      <c r="W282" s="72">
        <v>0</v>
      </c>
      <c r="X282" s="72">
        <v>32.870849958000001</v>
      </c>
      <c r="Y282" s="72">
        <v>1.344708E-17</v>
      </c>
      <c r="Z282" s="72">
        <v>138.2930025</v>
      </c>
      <c r="AA282" s="72">
        <v>13.442507899000001</v>
      </c>
      <c r="AB282" s="72">
        <v>0</v>
      </c>
      <c r="AC282" s="72">
        <v>1.4757454094</v>
      </c>
      <c r="AD282" s="72">
        <v>0</v>
      </c>
      <c r="AE282" s="72">
        <v>6853.0780516000004</v>
      </c>
      <c r="AF282" s="72">
        <v>4555.9505283999997</v>
      </c>
      <c r="AG282" s="72">
        <v>1098.3772191</v>
      </c>
      <c r="AH282" s="72">
        <v>1144.430128</v>
      </c>
      <c r="AI282" s="72">
        <v>9.2140993431999991</v>
      </c>
      <c r="AJ282" s="72">
        <v>44.417530702999997</v>
      </c>
      <c r="AK282" s="72">
        <v>0.68854607540000001</v>
      </c>
      <c r="AL282" s="72">
        <v>104.30423488</v>
      </c>
      <c r="AM282" s="72">
        <v>62.732467016000001</v>
      </c>
      <c r="AN282" s="72">
        <v>31.368890806</v>
      </c>
      <c r="AO282" s="72">
        <v>0</v>
      </c>
      <c r="AP282" s="72">
        <v>0</v>
      </c>
      <c r="AQ282" s="72">
        <v>0</v>
      </c>
      <c r="AR282" s="72">
        <v>0</v>
      </c>
      <c r="AS282" s="72">
        <v>10.202877057</v>
      </c>
      <c r="AT282" s="72">
        <v>141.08457779</v>
      </c>
      <c r="AU282" s="72">
        <v>31.385809612999999</v>
      </c>
      <c r="AV282" s="72">
        <v>0</v>
      </c>
      <c r="AW282" s="72">
        <v>0</v>
      </c>
      <c r="AX282" s="72">
        <v>1.3996916001999999</v>
      </c>
      <c r="AY282" s="72">
        <v>1.5391602126999999</v>
      </c>
      <c r="AZ282" s="72">
        <v>0</v>
      </c>
      <c r="BA282" s="72">
        <v>0</v>
      </c>
      <c r="BB282" s="72">
        <v>0</v>
      </c>
      <c r="BC282" s="72">
        <v>0.27866829440000002</v>
      </c>
      <c r="BD282" s="72">
        <v>0</v>
      </c>
      <c r="BE282" s="72">
        <v>0.93333886610000005</v>
      </c>
      <c r="BF282" s="72">
        <v>0</v>
      </c>
      <c r="BG282" s="72">
        <v>0</v>
      </c>
      <c r="BH282" s="72">
        <v>0</v>
      </c>
      <c r="BI282" s="72">
        <v>7.9144286849999999</v>
      </c>
      <c r="BJ282" s="72">
        <v>29.600617142000001</v>
      </c>
      <c r="BK282" s="72">
        <v>1.3603853466</v>
      </c>
      <c r="BL282" s="72">
        <v>66.672478029000004</v>
      </c>
      <c r="BM282" s="72">
        <v>0</v>
      </c>
      <c r="BN282" s="72">
        <v>1748.3380617</v>
      </c>
      <c r="BO282" s="72">
        <v>101.0657282</v>
      </c>
      <c r="BP282" s="72">
        <v>31.227337871</v>
      </c>
      <c r="BQ282" s="72">
        <v>771.67717754</v>
      </c>
      <c r="BR282" s="72">
        <v>27.022284504999998</v>
      </c>
      <c r="BS282" s="72">
        <v>0</v>
      </c>
      <c r="BT282" s="72">
        <v>25.402566865000001</v>
      </c>
      <c r="BU282" s="72">
        <v>480.49826186000001</v>
      </c>
      <c r="BV282" s="72">
        <v>18.287726071000002</v>
      </c>
      <c r="BW282" s="72">
        <v>21.007258093000001</v>
      </c>
      <c r="BX282" s="72">
        <v>48.386242494000001</v>
      </c>
      <c r="BY282" s="72">
        <v>1.3248554623</v>
      </c>
      <c r="BZ282" s="72">
        <v>0.2397427251</v>
      </c>
      <c r="CA282" s="72">
        <v>99.204559935000006</v>
      </c>
      <c r="CB282" s="72">
        <v>0</v>
      </c>
      <c r="CC282" s="72">
        <v>28.415781217999999</v>
      </c>
      <c r="CD282" s="72">
        <v>0.14961014149999999</v>
      </c>
      <c r="CE282" s="72">
        <v>0.40143920890000001</v>
      </c>
      <c r="CF282" s="72">
        <v>0</v>
      </c>
      <c r="CG282" s="72">
        <v>47.655234507000003</v>
      </c>
      <c r="CH282" s="72">
        <v>0</v>
      </c>
      <c r="CI282" s="72">
        <v>0</v>
      </c>
      <c r="CJ282" s="72">
        <v>46.372255033000002</v>
      </c>
      <c r="CK282" s="72">
        <v>0</v>
      </c>
      <c r="CL282" s="72">
        <v>0</v>
      </c>
      <c r="CM282" s="72">
        <v>27.907786604999998</v>
      </c>
      <c r="CN282" s="72">
        <v>21.645095605000002</v>
      </c>
      <c r="CO282" s="72">
        <v>3.5040035342999998</v>
      </c>
      <c r="CP282" s="72">
        <v>2.7586874654</v>
      </c>
      <c r="CQ282" s="72">
        <v>255.88141952999999</v>
      </c>
      <c r="CR282" s="72">
        <v>175.68278151999999</v>
      </c>
      <c r="CS282" s="72">
        <v>3.8391803999999999E-3</v>
      </c>
      <c r="CT282" s="72">
        <v>32.271550083000001</v>
      </c>
      <c r="CU282" s="72">
        <v>47.246516667999998</v>
      </c>
      <c r="CV282" s="72">
        <v>0.67673208630000004</v>
      </c>
      <c r="CW282" s="72">
        <v>5070.6865903999997</v>
      </c>
      <c r="CX282" s="72">
        <v>223.17384756000001</v>
      </c>
      <c r="CY282" s="72">
        <v>850.69562138000003</v>
      </c>
      <c r="CZ282" s="72">
        <v>1121.0851378</v>
      </c>
      <c r="DA282" s="72">
        <v>700.86332623999999</v>
      </c>
      <c r="DB282" s="72">
        <v>109.50402012000001</v>
      </c>
      <c r="DC282" s="72">
        <v>972.84867025999995</v>
      </c>
      <c r="DD282" s="72">
        <v>503.29656470999998</v>
      </c>
      <c r="DE282" s="72">
        <v>373.91629112999999</v>
      </c>
      <c r="DF282" s="72">
        <v>70.427850599999999</v>
      </c>
      <c r="DG282" s="72">
        <v>58.697597823000002</v>
      </c>
      <c r="DH282" s="72">
        <v>86.177662683999998</v>
      </c>
      <c r="DI282" s="72">
        <v>1031.5758370000001</v>
      </c>
      <c r="DJ282" s="72">
        <v>112.0685477</v>
      </c>
      <c r="DK282" s="72">
        <v>919.50728929000002</v>
      </c>
    </row>
    <row r="283" spans="8:115" x14ac:dyDescent="0.3">
      <c r="H283" s="27" t="s">
        <v>833</v>
      </c>
      <c r="I283" s="39" t="s">
        <v>834</v>
      </c>
      <c r="J283" s="39" t="s">
        <v>436</v>
      </c>
      <c r="K283" s="75">
        <v>2019</v>
      </c>
      <c r="L283" s="75">
        <v>185.20514213000001</v>
      </c>
      <c r="M283" s="75" t="s">
        <v>436</v>
      </c>
      <c r="N283" s="75">
        <v>3.0891943339000001</v>
      </c>
      <c r="O283" s="75">
        <v>0.31769282040000002</v>
      </c>
      <c r="P283" s="75">
        <v>0.2088601705</v>
      </c>
      <c r="Q283" s="75">
        <v>0</v>
      </c>
      <c r="R283" s="75">
        <v>0</v>
      </c>
      <c r="S283" s="75">
        <v>1.7936865375</v>
      </c>
      <c r="T283" s="75">
        <v>5.2678771000000003E-3</v>
      </c>
      <c r="U283" s="75">
        <v>2.00045326E-2</v>
      </c>
      <c r="V283" s="75">
        <v>0.15286855899999999</v>
      </c>
      <c r="W283" s="75">
        <v>0</v>
      </c>
      <c r="X283" s="75">
        <v>4.6888110999999998E-3</v>
      </c>
      <c r="Y283" s="75">
        <v>1.0057190000000001E-4</v>
      </c>
      <c r="Z283" s="75">
        <v>3.8091065000000002E-3</v>
      </c>
      <c r="AA283" s="75">
        <v>1.10822643E-2</v>
      </c>
      <c r="AB283" s="75">
        <v>0.47802554990000001</v>
      </c>
      <c r="AC283" s="75">
        <v>9.3107533000000006E-2</v>
      </c>
      <c r="AD283" s="75">
        <v>0</v>
      </c>
      <c r="AE283" s="75">
        <v>41.140289803999998</v>
      </c>
      <c r="AF283" s="75">
        <v>12.394057675000001</v>
      </c>
      <c r="AG283" s="75">
        <v>16.167610565</v>
      </c>
      <c r="AH283" s="75">
        <v>12.041801336000001</v>
      </c>
      <c r="AI283" s="75">
        <v>9.8407426399999998E-2</v>
      </c>
      <c r="AJ283" s="75">
        <v>0.37647231460000002</v>
      </c>
      <c r="AK283" s="75">
        <v>6.1940486500000003E-2</v>
      </c>
      <c r="AL283" s="75">
        <v>2.3462069755999999</v>
      </c>
      <c r="AM283" s="75">
        <v>0.16966162009999999</v>
      </c>
      <c r="AN283" s="75">
        <v>0</v>
      </c>
      <c r="AO283" s="75">
        <v>0</v>
      </c>
      <c r="AP283" s="75">
        <v>0.57906994119999999</v>
      </c>
      <c r="AQ283" s="75">
        <v>0</v>
      </c>
      <c r="AR283" s="75">
        <v>0</v>
      </c>
      <c r="AS283" s="75">
        <v>1.5974754143000001</v>
      </c>
      <c r="AT283" s="75">
        <v>13.481895171</v>
      </c>
      <c r="AU283" s="75">
        <v>0.74296299619999995</v>
      </c>
      <c r="AV283" s="75">
        <v>0</v>
      </c>
      <c r="AW283" s="75">
        <v>0</v>
      </c>
      <c r="AX283" s="75">
        <v>0</v>
      </c>
      <c r="AY283" s="75">
        <v>5.3969814400000003E-2</v>
      </c>
      <c r="AZ283" s="75">
        <v>3.5693051153000002</v>
      </c>
      <c r="BA283" s="75">
        <v>0.32403829000000001</v>
      </c>
      <c r="BB283" s="75">
        <v>0</v>
      </c>
      <c r="BC283" s="75">
        <v>0</v>
      </c>
      <c r="BD283" s="75">
        <v>1.36107906E-2</v>
      </c>
      <c r="BE283" s="75">
        <v>0</v>
      </c>
      <c r="BF283" s="75">
        <v>0.22996160909999999</v>
      </c>
      <c r="BG283" s="75">
        <v>0.1734036303</v>
      </c>
      <c r="BH283" s="75">
        <v>1.7766430000000001E-4</v>
      </c>
      <c r="BI283" s="75">
        <v>0.44888830540000002</v>
      </c>
      <c r="BJ283" s="75">
        <v>4.9563857351999996</v>
      </c>
      <c r="BK283" s="75">
        <v>0.1073536804</v>
      </c>
      <c r="BL283" s="75">
        <v>2.8265271289</v>
      </c>
      <c r="BM283" s="75">
        <v>3.5310410700000003E-2</v>
      </c>
      <c r="BN283" s="75">
        <v>52.745471477000002</v>
      </c>
      <c r="BO283" s="75">
        <v>4.0418803234</v>
      </c>
      <c r="BP283" s="75">
        <v>0.34811267639999999</v>
      </c>
      <c r="BQ283" s="75">
        <v>29.051998871999999</v>
      </c>
      <c r="BR283" s="75">
        <v>0.3133914183</v>
      </c>
      <c r="BS283" s="75">
        <v>0</v>
      </c>
      <c r="BT283" s="75">
        <v>0.36303564939999999</v>
      </c>
      <c r="BU283" s="75">
        <v>10.242890499</v>
      </c>
      <c r="BV283" s="75">
        <v>0.49454625169999999</v>
      </c>
      <c r="BW283" s="75">
        <v>0</v>
      </c>
      <c r="BX283" s="75">
        <v>1.7442278172000001</v>
      </c>
      <c r="BY283" s="75">
        <v>0.30255701909999999</v>
      </c>
      <c r="BZ283" s="75">
        <v>1.9572131999999999E-2</v>
      </c>
      <c r="CA283" s="75">
        <v>0.44681239099999998</v>
      </c>
      <c r="CB283" s="75">
        <v>0</v>
      </c>
      <c r="CC283" s="75">
        <v>4.6637479000000001E-3</v>
      </c>
      <c r="CD283" s="75">
        <v>0</v>
      </c>
      <c r="CE283" s="75">
        <v>0</v>
      </c>
      <c r="CF283" s="75">
        <v>0</v>
      </c>
      <c r="CG283" s="75">
        <v>2.2504974608000001</v>
      </c>
      <c r="CH283" s="75">
        <v>4.3089337999999998E-2</v>
      </c>
      <c r="CI283" s="75">
        <v>3.3537695700000002E-2</v>
      </c>
      <c r="CJ283" s="75">
        <v>2.2323021309</v>
      </c>
      <c r="CK283" s="75">
        <v>0</v>
      </c>
      <c r="CL283" s="75">
        <v>0.81235605460000004</v>
      </c>
      <c r="CM283" s="75">
        <v>2.9136897332</v>
      </c>
      <c r="CN283" s="75">
        <v>0.1103610072</v>
      </c>
      <c r="CO283" s="75">
        <v>2.6616903287000002</v>
      </c>
      <c r="CP283" s="75">
        <v>0.1416383973</v>
      </c>
      <c r="CQ283" s="75">
        <v>3.8902375773000002</v>
      </c>
      <c r="CR283" s="75">
        <v>2.7968347035000001</v>
      </c>
      <c r="CS283" s="75">
        <v>0</v>
      </c>
      <c r="CT283" s="75">
        <v>0.50047845030000004</v>
      </c>
      <c r="CU283" s="75">
        <v>0.59275910570000001</v>
      </c>
      <c r="CV283" s="75">
        <v>1.653177E-4</v>
      </c>
      <c r="CW283" s="75">
        <v>65.598157052999994</v>
      </c>
      <c r="CX283" s="75">
        <v>1.1279998047999999</v>
      </c>
      <c r="CY283" s="75">
        <v>8.9912138184000003</v>
      </c>
      <c r="CZ283" s="75">
        <v>11.765676418</v>
      </c>
      <c r="DA283" s="75">
        <v>9.0339033815000001</v>
      </c>
      <c r="DB283" s="75">
        <v>5.2574377766999998</v>
      </c>
      <c r="DC283" s="75">
        <v>14.592901205</v>
      </c>
      <c r="DD283" s="75">
        <v>5.6496605558999997</v>
      </c>
      <c r="DE283" s="75">
        <v>5.1599581484000003</v>
      </c>
      <c r="DF283" s="75">
        <v>2.726744863</v>
      </c>
      <c r="DG283" s="75">
        <v>0.51655841420000004</v>
      </c>
      <c r="DH283" s="75">
        <v>0.77610266770000003</v>
      </c>
      <c r="DI283" s="75">
        <v>14.875179824</v>
      </c>
      <c r="DJ283" s="75">
        <v>1.4279387262000001</v>
      </c>
      <c r="DK283" s="75">
        <v>13.447241097999999</v>
      </c>
    </row>
    <row r="284" spans="8:115" x14ac:dyDescent="0.3">
      <c r="H284" s="28" t="s">
        <v>835</v>
      </c>
      <c r="I284" s="37" t="s">
        <v>836</v>
      </c>
      <c r="J284" s="37" t="s">
        <v>436</v>
      </c>
      <c r="K284" s="72">
        <v>627</v>
      </c>
      <c r="L284" s="72">
        <v>217.16171184999999</v>
      </c>
      <c r="M284" s="72" t="s">
        <v>436</v>
      </c>
      <c r="N284" s="72">
        <v>11.283789538000001</v>
      </c>
      <c r="O284" s="72">
        <v>8.1089496831000005</v>
      </c>
      <c r="P284" s="72">
        <v>9.8165257699999994E-2</v>
      </c>
      <c r="Q284" s="72">
        <v>0</v>
      </c>
      <c r="R284" s="72">
        <v>0</v>
      </c>
      <c r="S284" s="72">
        <v>2.1614474108000001</v>
      </c>
      <c r="T284" s="72">
        <v>0</v>
      </c>
      <c r="U284" s="72">
        <v>0.25412748750000003</v>
      </c>
      <c r="V284" s="72">
        <v>0.26409310959999999</v>
      </c>
      <c r="W284" s="72">
        <v>0</v>
      </c>
      <c r="X284" s="72">
        <v>1.2745812E-2</v>
      </c>
      <c r="Y284" s="72">
        <v>4.3146286999999997E-6</v>
      </c>
      <c r="Z284" s="72">
        <v>7.5769039600000004E-2</v>
      </c>
      <c r="AA284" s="72">
        <v>0.18736663170000001</v>
      </c>
      <c r="AB284" s="72">
        <v>1.8770462999999999E-3</v>
      </c>
      <c r="AC284" s="72">
        <v>0.11924374510000001</v>
      </c>
      <c r="AD284" s="72">
        <v>0</v>
      </c>
      <c r="AE284" s="72">
        <v>55.357594165000002</v>
      </c>
      <c r="AF284" s="72">
        <v>23.695656682999999</v>
      </c>
      <c r="AG284" s="72">
        <v>18.839388474</v>
      </c>
      <c r="AH284" s="72">
        <v>12.479129857</v>
      </c>
      <c r="AI284" s="72">
        <v>8.8992254500000006E-2</v>
      </c>
      <c r="AJ284" s="72">
        <v>0.23805450819999999</v>
      </c>
      <c r="AK284" s="72">
        <v>1.6372388500000001E-2</v>
      </c>
      <c r="AL284" s="72">
        <v>3.1229947539</v>
      </c>
      <c r="AM284" s="72">
        <v>0.75377024110000002</v>
      </c>
      <c r="AN284" s="72">
        <v>0</v>
      </c>
      <c r="AO284" s="72">
        <v>0</v>
      </c>
      <c r="AP284" s="72">
        <v>2.6167385800000002E-2</v>
      </c>
      <c r="AQ284" s="72">
        <v>0</v>
      </c>
      <c r="AR284" s="72">
        <v>0</v>
      </c>
      <c r="AS284" s="72">
        <v>2.3430571269999998</v>
      </c>
      <c r="AT284" s="72">
        <v>10.584343298</v>
      </c>
      <c r="AU284" s="72">
        <v>0.66758510520000003</v>
      </c>
      <c r="AV284" s="72">
        <v>0</v>
      </c>
      <c r="AW284" s="72">
        <v>0</v>
      </c>
      <c r="AX284" s="72">
        <v>0</v>
      </c>
      <c r="AY284" s="72">
        <v>6.9995250300000006E-2</v>
      </c>
      <c r="AZ284" s="72">
        <v>0.19613347740000001</v>
      </c>
      <c r="BA284" s="72">
        <v>0.77549611269999996</v>
      </c>
      <c r="BB284" s="72">
        <v>0</v>
      </c>
      <c r="BC284" s="72">
        <v>0</v>
      </c>
      <c r="BD284" s="72">
        <v>0.1067073398</v>
      </c>
      <c r="BE284" s="72">
        <v>0</v>
      </c>
      <c r="BF284" s="72">
        <v>0.20250841950000001</v>
      </c>
      <c r="BG284" s="72">
        <v>0</v>
      </c>
      <c r="BH284" s="72">
        <v>2.0621300499999998E-2</v>
      </c>
      <c r="BI284" s="72">
        <v>0.17319747050000001</v>
      </c>
      <c r="BJ284" s="72">
        <v>5.4791882495999999</v>
      </c>
      <c r="BK284" s="72">
        <v>0.59733617930000005</v>
      </c>
      <c r="BL284" s="72">
        <v>2.2896425985</v>
      </c>
      <c r="BM284" s="72">
        <v>5.9317941999999999E-3</v>
      </c>
      <c r="BN284" s="72">
        <v>51.343708368999998</v>
      </c>
      <c r="BO284" s="72">
        <v>2.1230370072999998</v>
      </c>
      <c r="BP284" s="72">
        <v>0.26353038680000002</v>
      </c>
      <c r="BQ284" s="72">
        <v>22.763585280000001</v>
      </c>
      <c r="BR284" s="72">
        <v>0.5652606053</v>
      </c>
      <c r="BS284" s="72">
        <v>0</v>
      </c>
      <c r="BT284" s="72">
        <v>0.35365896879999997</v>
      </c>
      <c r="BU284" s="72">
        <v>9.7658716157000001</v>
      </c>
      <c r="BV284" s="72">
        <v>1.9674178983999999</v>
      </c>
      <c r="BW284" s="72">
        <v>0</v>
      </c>
      <c r="BX284" s="72">
        <v>6.3408219814000004</v>
      </c>
      <c r="BY284" s="72">
        <v>0</v>
      </c>
      <c r="BZ284" s="72">
        <v>0.86527948249999997</v>
      </c>
      <c r="CA284" s="72">
        <v>1.1357330553</v>
      </c>
      <c r="CB284" s="72">
        <v>0.28761880359999997</v>
      </c>
      <c r="CC284" s="72">
        <v>0</v>
      </c>
      <c r="CD284" s="72">
        <v>4.9579948899999997E-2</v>
      </c>
      <c r="CE284" s="72">
        <v>1.07896954E-2</v>
      </c>
      <c r="CF284" s="72">
        <v>0</v>
      </c>
      <c r="CG284" s="72">
        <v>3.4575009759999999</v>
      </c>
      <c r="CH284" s="72">
        <v>0</v>
      </c>
      <c r="CI284" s="72">
        <v>0</v>
      </c>
      <c r="CJ284" s="72">
        <v>1.2904397086999999</v>
      </c>
      <c r="CK284" s="72">
        <v>0</v>
      </c>
      <c r="CL284" s="72">
        <v>0.1035829548</v>
      </c>
      <c r="CM284" s="72">
        <v>0.55171080610000001</v>
      </c>
      <c r="CN284" s="72">
        <v>0.1217916856</v>
      </c>
      <c r="CO284" s="72">
        <v>0.4250308907</v>
      </c>
      <c r="CP284" s="72">
        <v>4.8882298000000003E-3</v>
      </c>
      <c r="CQ284" s="72">
        <v>12.487569975</v>
      </c>
      <c r="CR284" s="72">
        <v>9.7624714978</v>
      </c>
      <c r="CS284" s="72">
        <v>2.2748850000000001E-4</v>
      </c>
      <c r="CT284" s="72">
        <v>0.38122219810000002</v>
      </c>
      <c r="CU284" s="72">
        <v>2.3433894693999999</v>
      </c>
      <c r="CV284" s="72">
        <v>2.5932160000000001E-4</v>
      </c>
      <c r="CW284" s="72">
        <v>72.430000946999996</v>
      </c>
      <c r="CX284" s="72">
        <v>1.0054872759</v>
      </c>
      <c r="CY284" s="72">
        <v>8.4707162190999998</v>
      </c>
      <c r="CZ284" s="72">
        <v>14.854289726999999</v>
      </c>
      <c r="DA284" s="72">
        <v>11.209891754999999</v>
      </c>
      <c r="DB284" s="72">
        <v>4.1545800022000003</v>
      </c>
      <c r="DC284" s="72">
        <v>15.382717572000001</v>
      </c>
      <c r="DD284" s="72">
        <v>6.6710843688999999</v>
      </c>
      <c r="DE284" s="72">
        <v>6.2264195959000004</v>
      </c>
      <c r="DF284" s="72">
        <v>3.2211569006</v>
      </c>
      <c r="DG284" s="72">
        <v>0.73829815269999999</v>
      </c>
      <c r="DH284" s="72">
        <v>0.4953593778</v>
      </c>
      <c r="DI284" s="72">
        <v>14.248532345999999</v>
      </c>
      <c r="DJ284" s="72">
        <v>1.9573263127</v>
      </c>
      <c r="DK284" s="72">
        <v>12.291206033</v>
      </c>
    </row>
    <row r="285" spans="8:115" x14ac:dyDescent="0.3">
      <c r="H285" s="27" t="s">
        <v>837</v>
      </c>
      <c r="I285" s="39" t="s">
        <v>838</v>
      </c>
      <c r="J285" s="39" t="s">
        <v>436</v>
      </c>
      <c r="K285" s="75">
        <v>851</v>
      </c>
      <c r="L285" s="75">
        <v>174.23503294</v>
      </c>
      <c r="M285" s="75" t="s">
        <v>436</v>
      </c>
      <c r="N285" s="75">
        <v>3.4076486564000001</v>
      </c>
      <c r="O285" s="75">
        <v>0</v>
      </c>
      <c r="P285" s="75">
        <v>6.8851790400000001E-2</v>
      </c>
      <c r="Q285" s="75">
        <v>0</v>
      </c>
      <c r="R285" s="75">
        <v>0</v>
      </c>
      <c r="S285" s="75">
        <v>2.8098910734000002</v>
      </c>
      <c r="T285" s="75">
        <v>0</v>
      </c>
      <c r="U285" s="75">
        <v>2.576872E-4</v>
      </c>
      <c r="V285" s="75">
        <v>0.38900794960000001</v>
      </c>
      <c r="W285" s="75">
        <v>0</v>
      </c>
      <c r="X285" s="75">
        <v>1.05942528E-2</v>
      </c>
      <c r="Y285" s="75">
        <v>1.1289690000000001E-4</v>
      </c>
      <c r="Z285" s="75">
        <v>4.6719201000000002E-2</v>
      </c>
      <c r="AA285" s="75">
        <v>1.8146678999999999E-3</v>
      </c>
      <c r="AB285" s="75">
        <v>1.1426583000000001E-3</v>
      </c>
      <c r="AC285" s="75">
        <v>7.9256479099999999E-2</v>
      </c>
      <c r="AD285" s="75">
        <v>0</v>
      </c>
      <c r="AE285" s="75">
        <v>49.014075118999997</v>
      </c>
      <c r="AF285" s="75">
        <v>20.890770171</v>
      </c>
      <c r="AG285" s="75">
        <v>16.171413830999999</v>
      </c>
      <c r="AH285" s="75">
        <v>11.328437476</v>
      </c>
      <c r="AI285" s="75">
        <v>4.9748298599999997E-2</v>
      </c>
      <c r="AJ285" s="75">
        <v>0.51052452550000005</v>
      </c>
      <c r="AK285" s="75">
        <v>6.31808165E-2</v>
      </c>
      <c r="AL285" s="75">
        <v>0.51334292550000005</v>
      </c>
      <c r="AM285" s="75">
        <v>0.39421882499999999</v>
      </c>
      <c r="AN285" s="75">
        <v>0</v>
      </c>
      <c r="AO285" s="75">
        <v>0</v>
      </c>
      <c r="AP285" s="75">
        <v>0.1191241005</v>
      </c>
      <c r="AQ285" s="75">
        <v>0</v>
      </c>
      <c r="AR285" s="75">
        <v>0</v>
      </c>
      <c r="AS285" s="75">
        <v>0</v>
      </c>
      <c r="AT285" s="75">
        <v>11.510247932</v>
      </c>
      <c r="AU285" s="75">
        <v>1.1291860409000001</v>
      </c>
      <c r="AV285" s="75">
        <v>0</v>
      </c>
      <c r="AW285" s="75">
        <v>0</v>
      </c>
      <c r="AX285" s="75">
        <v>1.6857932E-3</v>
      </c>
      <c r="AY285" s="75">
        <v>0.11806137999999999</v>
      </c>
      <c r="AZ285" s="75">
        <v>2.1666450481999999</v>
      </c>
      <c r="BA285" s="75">
        <v>0</v>
      </c>
      <c r="BB285" s="75">
        <v>0</v>
      </c>
      <c r="BC285" s="75">
        <v>0</v>
      </c>
      <c r="BD285" s="75">
        <v>6.48782049E-2</v>
      </c>
      <c r="BE285" s="75">
        <v>0</v>
      </c>
      <c r="BF285" s="75">
        <v>0.64102246839999999</v>
      </c>
      <c r="BG285" s="75">
        <v>0</v>
      </c>
      <c r="BH285" s="75">
        <v>0</v>
      </c>
      <c r="BI285" s="75">
        <v>0.52907340989999996</v>
      </c>
      <c r="BJ285" s="75">
        <v>3.5037456622000001</v>
      </c>
      <c r="BK285" s="75">
        <v>0</v>
      </c>
      <c r="BL285" s="75">
        <v>3.3109722830999999</v>
      </c>
      <c r="BM285" s="75">
        <v>4.4977641399999997E-2</v>
      </c>
      <c r="BN285" s="75">
        <v>48.317119984999998</v>
      </c>
      <c r="BO285" s="75">
        <v>3.4508214930999999</v>
      </c>
      <c r="BP285" s="75">
        <v>1.1347709241999999</v>
      </c>
      <c r="BQ285" s="75">
        <v>24.916501044</v>
      </c>
      <c r="BR285" s="75">
        <v>0</v>
      </c>
      <c r="BS285" s="75">
        <v>0</v>
      </c>
      <c r="BT285" s="75">
        <v>7.6071905600000003E-2</v>
      </c>
      <c r="BU285" s="75">
        <v>14.331338423</v>
      </c>
      <c r="BV285" s="75">
        <v>1.0337152299999999E-2</v>
      </c>
      <c r="BW285" s="75">
        <v>0</v>
      </c>
      <c r="BX285" s="75">
        <v>0.44278484579999999</v>
      </c>
      <c r="BY285" s="75">
        <v>0</v>
      </c>
      <c r="BZ285" s="75">
        <v>3.6266111099999998E-2</v>
      </c>
      <c r="CA285" s="75">
        <v>0.2468924981</v>
      </c>
      <c r="CB285" s="75">
        <v>0</v>
      </c>
      <c r="CC285" s="75">
        <v>0</v>
      </c>
      <c r="CD285" s="75">
        <v>3.4425164699999997E-2</v>
      </c>
      <c r="CE285" s="75">
        <v>0</v>
      </c>
      <c r="CF285" s="75">
        <v>0</v>
      </c>
      <c r="CG285" s="75">
        <v>0.63117050669999997</v>
      </c>
      <c r="CH285" s="75">
        <v>0</v>
      </c>
      <c r="CI285" s="75">
        <v>0.18560841719999999</v>
      </c>
      <c r="CJ285" s="75">
        <v>2.8182903194</v>
      </c>
      <c r="CK285" s="75">
        <v>0</v>
      </c>
      <c r="CL285" s="75">
        <v>1.8411794E-3</v>
      </c>
      <c r="CM285" s="75">
        <v>1.0968919685</v>
      </c>
      <c r="CN285" s="75">
        <v>0.2611063931</v>
      </c>
      <c r="CO285" s="75">
        <v>0.73341867859999998</v>
      </c>
      <c r="CP285" s="75">
        <v>0.1023668968</v>
      </c>
      <c r="CQ285" s="75">
        <v>2.0518372534</v>
      </c>
      <c r="CR285" s="75">
        <v>1.5184785569000001</v>
      </c>
      <c r="CS285" s="75">
        <v>0</v>
      </c>
      <c r="CT285" s="75">
        <v>0.3600357991</v>
      </c>
      <c r="CU285" s="75">
        <v>0.17280283169999999</v>
      </c>
      <c r="CV285" s="75">
        <v>5.2006570000000002E-4</v>
      </c>
      <c r="CW285" s="75">
        <v>58.323869098000003</v>
      </c>
      <c r="CX285" s="75">
        <v>1.2503406828000001</v>
      </c>
      <c r="CY285" s="75">
        <v>9.0005859904999994</v>
      </c>
      <c r="CZ285" s="75">
        <v>10.517764790999999</v>
      </c>
      <c r="DA285" s="75">
        <v>8.9435366675000001</v>
      </c>
      <c r="DB285" s="75">
        <v>2.8822270765</v>
      </c>
      <c r="DC285" s="75">
        <v>11.865084207000001</v>
      </c>
      <c r="DD285" s="75">
        <v>5.5291814326999997</v>
      </c>
      <c r="DE285" s="75">
        <v>4.8709041440999998</v>
      </c>
      <c r="DF285" s="75">
        <v>2.3277511665000001</v>
      </c>
      <c r="DG285" s="75">
        <v>0.56120168029999995</v>
      </c>
      <c r="DH285" s="75">
        <v>0.57529125879999998</v>
      </c>
      <c r="DI285" s="75">
        <v>12.702550737999999</v>
      </c>
      <c r="DJ285" s="75">
        <v>1.3137099472</v>
      </c>
      <c r="DK285" s="75">
        <v>11.388840791</v>
      </c>
    </row>
    <row r="286" spans="8:115" x14ac:dyDescent="0.3">
      <c r="H286" s="28" t="s">
        <v>839</v>
      </c>
      <c r="I286" s="37" t="s">
        <v>840</v>
      </c>
      <c r="J286" s="37">
        <v>60</v>
      </c>
      <c r="K286" s="72">
        <v>1757</v>
      </c>
      <c r="L286" s="72">
        <v>8245.6696155000009</v>
      </c>
      <c r="M286" s="72">
        <v>31.043500512000001</v>
      </c>
      <c r="N286" s="72">
        <v>466.43243919999998</v>
      </c>
      <c r="O286" s="72">
        <v>1.5154451953000001</v>
      </c>
      <c r="P286" s="72">
        <v>59.102723136999998</v>
      </c>
      <c r="Q286" s="72">
        <v>0.22896471960000001</v>
      </c>
      <c r="R286" s="72">
        <v>0.90894503709999996</v>
      </c>
      <c r="S286" s="72">
        <v>114.22174935</v>
      </c>
      <c r="T286" s="72">
        <v>0</v>
      </c>
      <c r="U286" s="72">
        <v>16.099568194</v>
      </c>
      <c r="V286" s="72">
        <v>89.916899767999993</v>
      </c>
      <c r="W286" s="72">
        <v>1.7797406299999999E-2</v>
      </c>
      <c r="X286" s="72">
        <v>23.064603201000001</v>
      </c>
      <c r="Y286" s="72">
        <v>1.0500814799999999E-2</v>
      </c>
      <c r="Z286" s="72">
        <v>147.18587113000001</v>
      </c>
      <c r="AA286" s="72">
        <v>14.12140018</v>
      </c>
      <c r="AB286" s="72">
        <v>0</v>
      </c>
      <c r="AC286" s="72">
        <v>0</v>
      </c>
      <c r="AD286" s="72">
        <v>3.7971070900000001E-2</v>
      </c>
      <c r="AE286" s="72">
        <v>4002.359915</v>
      </c>
      <c r="AF286" s="72">
        <v>2630.9203948999998</v>
      </c>
      <c r="AG286" s="72">
        <v>614.61251861999995</v>
      </c>
      <c r="AH286" s="72">
        <v>735.57201973999997</v>
      </c>
      <c r="AI286" s="72">
        <v>3.1557873996999999</v>
      </c>
      <c r="AJ286" s="72">
        <v>13.807537440999999</v>
      </c>
      <c r="AK286" s="72">
        <v>4.2916568495999998</v>
      </c>
      <c r="AL286" s="72">
        <v>72.764143329000007</v>
      </c>
      <c r="AM286" s="72">
        <v>30.670319327000001</v>
      </c>
      <c r="AN286" s="72">
        <v>40.403230751000002</v>
      </c>
      <c r="AO286" s="72">
        <v>0</v>
      </c>
      <c r="AP286" s="72">
        <v>1.1399276196999999</v>
      </c>
      <c r="AQ286" s="72">
        <v>0.55066563150000003</v>
      </c>
      <c r="AR286" s="72">
        <v>0</v>
      </c>
      <c r="AS286" s="72">
        <v>0</v>
      </c>
      <c r="AT286" s="72">
        <v>45.104837781999997</v>
      </c>
      <c r="AU286" s="72">
        <v>1.8053991812000001</v>
      </c>
      <c r="AV286" s="72">
        <v>0</v>
      </c>
      <c r="AW286" s="72">
        <v>0</v>
      </c>
      <c r="AX286" s="72">
        <v>0.1465787965</v>
      </c>
      <c r="AY286" s="72">
        <v>1.1126793825000001</v>
      </c>
      <c r="AZ286" s="72">
        <v>0</v>
      </c>
      <c r="BA286" s="72">
        <v>0</v>
      </c>
      <c r="BB286" s="72">
        <v>0</v>
      </c>
      <c r="BC286" s="72">
        <v>0</v>
      </c>
      <c r="BD286" s="72">
        <v>0</v>
      </c>
      <c r="BE286" s="72">
        <v>0</v>
      </c>
      <c r="BF286" s="72">
        <v>9.7426621199999994E-2</v>
      </c>
      <c r="BG286" s="72">
        <v>0</v>
      </c>
      <c r="BH286" s="72">
        <v>0</v>
      </c>
      <c r="BI286" s="72">
        <v>0.26909652709999998</v>
      </c>
      <c r="BJ286" s="72">
        <v>3.3578494987999998</v>
      </c>
      <c r="BK286" s="72">
        <v>0</v>
      </c>
      <c r="BL286" s="72">
        <v>38.232173136</v>
      </c>
      <c r="BM286" s="72">
        <v>8.3634639499999996E-2</v>
      </c>
      <c r="BN286" s="72">
        <v>482.14500785000001</v>
      </c>
      <c r="BO286" s="72">
        <v>30.140808012000001</v>
      </c>
      <c r="BP286" s="72">
        <v>6.9604948467999996</v>
      </c>
      <c r="BQ286" s="72">
        <v>253.38048276999999</v>
      </c>
      <c r="BR286" s="72">
        <v>0.92295237330000002</v>
      </c>
      <c r="BS286" s="72">
        <v>0</v>
      </c>
      <c r="BT286" s="72">
        <v>12.641884364999999</v>
      </c>
      <c r="BU286" s="72">
        <v>68.101917244000006</v>
      </c>
      <c r="BV286" s="72">
        <v>20.140532687</v>
      </c>
      <c r="BW286" s="72">
        <v>1.047594782</v>
      </c>
      <c r="BX286" s="72">
        <v>29.627863989000002</v>
      </c>
      <c r="BY286" s="72">
        <v>0.73283534930000005</v>
      </c>
      <c r="BZ286" s="72">
        <v>5.4335414961000001</v>
      </c>
      <c r="CA286" s="72">
        <v>20.49462926</v>
      </c>
      <c r="CB286" s="72">
        <v>0</v>
      </c>
      <c r="CC286" s="72">
        <v>9.2253328813</v>
      </c>
      <c r="CD286" s="72">
        <v>0</v>
      </c>
      <c r="CE286" s="72">
        <v>0</v>
      </c>
      <c r="CF286" s="72">
        <v>0</v>
      </c>
      <c r="CG286" s="72">
        <v>18.618797573999998</v>
      </c>
      <c r="CH286" s="72">
        <v>0</v>
      </c>
      <c r="CI286" s="72">
        <v>0</v>
      </c>
      <c r="CJ286" s="72">
        <v>1.8740103190999999</v>
      </c>
      <c r="CK286" s="72">
        <v>0</v>
      </c>
      <c r="CL286" s="72">
        <v>2.8013299001999998</v>
      </c>
      <c r="CM286" s="72">
        <v>14.029777998</v>
      </c>
      <c r="CN286" s="72">
        <v>6.4566339080999997</v>
      </c>
      <c r="CO286" s="72">
        <v>6.7022557190000001</v>
      </c>
      <c r="CP286" s="72">
        <v>0.87088837060000002</v>
      </c>
      <c r="CQ286" s="72">
        <v>166.11458951</v>
      </c>
      <c r="CR286" s="72">
        <v>126.26943307000001</v>
      </c>
      <c r="CS286" s="72">
        <v>1.94635815E-2</v>
      </c>
      <c r="CT286" s="72">
        <v>14.924303234</v>
      </c>
      <c r="CU286" s="72">
        <v>24.282921422000001</v>
      </c>
      <c r="CV286" s="72">
        <v>0.61846820660000001</v>
      </c>
      <c r="CW286" s="72">
        <v>2996.7189048</v>
      </c>
      <c r="CX286" s="72">
        <v>149.99381664000001</v>
      </c>
      <c r="CY286" s="72">
        <v>544.89217914999995</v>
      </c>
      <c r="CZ286" s="72">
        <v>600.74238595999998</v>
      </c>
      <c r="DA286" s="72">
        <v>424.94185770000001</v>
      </c>
      <c r="DB286" s="72">
        <v>47.908176132000001</v>
      </c>
      <c r="DC286" s="72">
        <v>525.24035469</v>
      </c>
      <c r="DD286" s="72">
        <v>380.58583570000002</v>
      </c>
      <c r="DE286" s="72">
        <v>200.12062073000001</v>
      </c>
      <c r="DF286" s="72">
        <v>52.063057616000002</v>
      </c>
      <c r="DG286" s="72">
        <v>47.103135360000003</v>
      </c>
      <c r="DH286" s="72">
        <v>23.127485158999999</v>
      </c>
      <c r="DI286" s="72">
        <v>658.81039774999999</v>
      </c>
      <c r="DJ286" s="72">
        <v>98.980430353000003</v>
      </c>
      <c r="DK286" s="72">
        <v>559.82996739999999</v>
      </c>
    </row>
    <row r="287" spans="8:115" x14ac:dyDescent="0.3">
      <c r="H287" s="27" t="s">
        <v>841</v>
      </c>
      <c r="I287" s="39" t="s">
        <v>842</v>
      </c>
      <c r="J287" s="39">
        <v>33</v>
      </c>
      <c r="K287" s="75">
        <v>1298</v>
      </c>
      <c r="L287" s="75">
        <v>12645.153595</v>
      </c>
      <c r="M287" s="75">
        <v>43.295081967000002</v>
      </c>
      <c r="N287" s="75">
        <v>688.23035942000001</v>
      </c>
      <c r="O287" s="75">
        <v>0</v>
      </c>
      <c r="P287" s="75">
        <v>134.24407271999999</v>
      </c>
      <c r="Q287" s="75">
        <v>0.22196323970000001</v>
      </c>
      <c r="R287" s="75">
        <v>6.5343677735999997</v>
      </c>
      <c r="S287" s="75">
        <v>193.94960162000001</v>
      </c>
      <c r="T287" s="75">
        <v>0</v>
      </c>
      <c r="U287" s="75">
        <v>27.213291159000001</v>
      </c>
      <c r="V287" s="75">
        <v>142.14321115999999</v>
      </c>
      <c r="W287" s="75">
        <v>0</v>
      </c>
      <c r="X287" s="75">
        <v>33.368657601999999</v>
      </c>
      <c r="Y287" s="75">
        <v>7.7174423000000002E-3</v>
      </c>
      <c r="Z287" s="75">
        <v>145.57085606000001</v>
      </c>
      <c r="AA287" s="75">
        <v>4.7926664309999998</v>
      </c>
      <c r="AB287" s="75">
        <v>0</v>
      </c>
      <c r="AC287" s="75">
        <v>0.14428484259999999</v>
      </c>
      <c r="AD287" s="75">
        <v>3.96693745E-2</v>
      </c>
      <c r="AE287" s="75">
        <v>6860.2833430000001</v>
      </c>
      <c r="AF287" s="75">
        <v>4704.0219402000002</v>
      </c>
      <c r="AG287" s="75">
        <v>847.96285761000001</v>
      </c>
      <c r="AH287" s="75">
        <v>1274.7971296999999</v>
      </c>
      <c r="AI287" s="75">
        <v>6.6913253685000003</v>
      </c>
      <c r="AJ287" s="75">
        <v>25.282829972999998</v>
      </c>
      <c r="AK287" s="75">
        <v>1.5272601837999999</v>
      </c>
      <c r="AL287" s="75">
        <v>120.98384898</v>
      </c>
      <c r="AM287" s="75">
        <v>48.699643668</v>
      </c>
      <c r="AN287" s="75">
        <v>60.292734048</v>
      </c>
      <c r="AO287" s="75">
        <v>0</v>
      </c>
      <c r="AP287" s="75">
        <v>11.991471264999999</v>
      </c>
      <c r="AQ287" s="75">
        <v>0</v>
      </c>
      <c r="AR287" s="75">
        <v>0</v>
      </c>
      <c r="AS287" s="75">
        <v>0</v>
      </c>
      <c r="AT287" s="75">
        <v>31.474135546999999</v>
      </c>
      <c r="AU287" s="75">
        <v>0.82330876450000001</v>
      </c>
      <c r="AV287" s="75">
        <v>0</v>
      </c>
      <c r="AW287" s="75">
        <v>0</v>
      </c>
      <c r="AX287" s="75">
        <v>0.54640562770000001</v>
      </c>
      <c r="AY287" s="75">
        <v>2.0773795320000001</v>
      </c>
      <c r="AZ287" s="75">
        <v>0</v>
      </c>
      <c r="BA287" s="75">
        <v>0</v>
      </c>
      <c r="BB287" s="75">
        <v>0</v>
      </c>
      <c r="BC287" s="75">
        <v>0</v>
      </c>
      <c r="BD287" s="75">
        <v>0</v>
      </c>
      <c r="BE287" s="75">
        <v>0</v>
      </c>
      <c r="BF287" s="75">
        <v>0</v>
      </c>
      <c r="BG287" s="75">
        <v>0</v>
      </c>
      <c r="BH287" s="75">
        <v>0</v>
      </c>
      <c r="BI287" s="75">
        <v>0.27465565219999999</v>
      </c>
      <c r="BJ287" s="75">
        <v>0</v>
      </c>
      <c r="BK287" s="75">
        <v>0.1244251852</v>
      </c>
      <c r="BL287" s="75">
        <v>27.627960784999999</v>
      </c>
      <c r="BM287" s="75">
        <v>0</v>
      </c>
      <c r="BN287" s="75">
        <v>744.41816725000001</v>
      </c>
      <c r="BO287" s="75">
        <v>107.72176785000001</v>
      </c>
      <c r="BP287" s="75">
        <v>30.226388106000002</v>
      </c>
      <c r="BQ287" s="75">
        <v>254.27623969000001</v>
      </c>
      <c r="BR287" s="75">
        <v>15.01328588</v>
      </c>
      <c r="BS287" s="75">
        <v>0</v>
      </c>
      <c r="BT287" s="75">
        <v>23.331464901</v>
      </c>
      <c r="BU287" s="75">
        <v>67.171279494000004</v>
      </c>
      <c r="BV287" s="75">
        <v>62.822296492</v>
      </c>
      <c r="BW287" s="75">
        <v>28.275815188999999</v>
      </c>
      <c r="BX287" s="75">
        <v>43.706408674999999</v>
      </c>
      <c r="BY287" s="75">
        <v>0.2341472087</v>
      </c>
      <c r="BZ287" s="75">
        <v>0</v>
      </c>
      <c r="CA287" s="75">
        <v>80.446860634999993</v>
      </c>
      <c r="CB287" s="75">
        <v>0</v>
      </c>
      <c r="CC287" s="75">
        <v>14.813388175</v>
      </c>
      <c r="CD287" s="75">
        <v>0</v>
      </c>
      <c r="CE287" s="75">
        <v>0</v>
      </c>
      <c r="CF287" s="75">
        <v>0</v>
      </c>
      <c r="CG287" s="75">
        <v>1.5932870633</v>
      </c>
      <c r="CH287" s="75">
        <v>0</v>
      </c>
      <c r="CI287" s="75">
        <v>0</v>
      </c>
      <c r="CJ287" s="75">
        <v>0.126145707</v>
      </c>
      <c r="CK287" s="75">
        <v>0</v>
      </c>
      <c r="CL287" s="75">
        <v>14.659392177999999</v>
      </c>
      <c r="CM287" s="75">
        <v>28.085376027999999</v>
      </c>
      <c r="CN287" s="75">
        <v>12.600098785</v>
      </c>
      <c r="CO287" s="75">
        <v>4.6668777805000001</v>
      </c>
      <c r="CP287" s="75">
        <v>10.818399463</v>
      </c>
      <c r="CQ287" s="75">
        <v>209.25488014000001</v>
      </c>
      <c r="CR287" s="75">
        <v>157.76477083</v>
      </c>
      <c r="CS287" s="75">
        <v>1.2048453000000001E-3</v>
      </c>
      <c r="CT287" s="75">
        <v>12.586118294</v>
      </c>
      <c r="CU287" s="75">
        <v>38.192015550000001</v>
      </c>
      <c r="CV287" s="75">
        <v>0.71077061720000001</v>
      </c>
      <c r="CW287" s="75">
        <v>3962.4234842999999</v>
      </c>
      <c r="CX287" s="75">
        <v>208.16941088999999</v>
      </c>
      <c r="CY287" s="75">
        <v>601.30032916000005</v>
      </c>
      <c r="CZ287" s="75">
        <v>855.54674455999998</v>
      </c>
      <c r="DA287" s="75">
        <v>572.58897190000005</v>
      </c>
      <c r="DB287" s="75">
        <v>57.144450624000001</v>
      </c>
      <c r="DC287" s="75">
        <v>724.25403344999995</v>
      </c>
      <c r="DD287" s="75">
        <v>426.33079235000002</v>
      </c>
      <c r="DE287" s="75">
        <v>366.3654075</v>
      </c>
      <c r="DF287" s="75">
        <v>71.107179239000004</v>
      </c>
      <c r="DG287" s="75">
        <v>45.934039321</v>
      </c>
      <c r="DH287" s="75">
        <v>33.682125345000003</v>
      </c>
      <c r="DI287" s="75">
        <v>834.23909408999998</v>
      </c>
      <c r="DJ287" s="75">
        <v>108.25155371</v>
      </c>
      <c r="DK287" s="75">
        <v>725.98754038000004</v>
      </c>
    </row>
    <row r="288" spans="8:115" x14ac:dyDescent="0.3">
      <c r="H288" s="28" t="s">
        <v>843</v>
      </c>
      <c r="I288" s="37" t="s">
        <v>844</v>
      </c>
      <c r="J288" s="37" t="s">
        <v>436</v>
      </c>
      <c r="K288" s="72">
        <v>4694</v>
      </c>
      <c r="L288" s="72">
        <v>172.12814746999999</v>
      </c>
      <c r="M288" s="72" t="s">
        <v>436</v>
      </c>
      <c r="N288" s="72">
        <v>2.7865818408999998</v>
      </c>
      <c r="O288" s="72">
        <v>0</v>
      </c>
      <c r="P288" s="72">
        <v>9.2255034999999999E-2</v>
      </c>
      <c r="Q288" s="72">
        <v>0</v>
      </c>
      <c r="R288" s="72">
        <v>0</v>
      </c>
      <c r="S288" s="72">
        <v>2.2498554694999999</v>
      </c>
      <c r="T288" s="72">
        <v>0</v>
      </c>
      <c r="U288" s="72">
        <v>2.18767648E-2</v>
      </c>
      <c r="V288" s="72">
        <v>0.28288172340000001</v>
      </c>
      <c r="W288" s="72">
        <v>0</v>
      </c>
      <c r="X288" s="72">
        <v>1.3462831200000001E-2</v>
      </c>
      <c r="Y288" s="72">
        <v>5.9724900000000001E-5</v>
      </c>
      <c r="Z288" s="72">
        <v>9.5601591900000005E-2</v>
      </c>
      <c r="AA288" s="72">
        <v>8.1071114999999999E-3</v>
      </c>
      <c r="AB288" s="72">
        <v>2.347389E-4</v>
      </c>
      <c r="AC288" s="72">
        <v>2.2246849900000001E-2</v>
      </c>
      <c r="AD288" s="72">
        <v>0</v>
      </c>
      <c r="AE288" s="72">
        <v>40.292994847999999</v>
      </c>
      <c r="AF288" s="72">
        <v>12.283632657</v>
      </c>
      <c r="AG288" s="72">
        <v>16.795705187999999</v>
      </c>
      <c r="AH288" s="72">
        <v>10.612498104</v>
      </c>
      <c r="AI288" s="72">
        <v>3.6799632300000003E-2</v>
      </c>
      <c r="AJ288" s="72">
        <v>0.5277604212</v>
      </c>
      <c r="AK288" s="72">
        <v>3.6598845999999997E-2</v>
      </c>
      <c r="AL288" s="72">
        <v>1.5753877654999999</v>
      </c>
      <c r="AM288" s="72">
        <v>0.2637347646</v>
      </c>
      <c r="AN288" s="72">
        <v>0</v>
      </c>
      <c r="AO288" s="72">
        <v>0</v>
      </c>
      <c r="AP288" s="72">
        <v>2.9742137500000002E-2</v>
      </c>
      <c r="AQ288" s="72">
        <v>0</v>
      </c>
      <c r="AR288" s="72">
        <v>0</v>
      </c>
      <c r="AS288" s="72">
        <v>1.2819108634</v>
      </c>
      <c r="AT288" s="72">
        <v>9.6208564427999992</v>
      </c>
      <c r="AU288" s="72">
        <v>0.9181886091</v>
      </c>
      <c r="AV288" s="72">
        <v>0</v>
      </c>
      <c r="AW288" s="72">
        <v>0</v>
      </c>
      <c r="AX288" s="72">
        <v>0</v>
      </c>
      <c r="AY288" s="72">
        <v>0.1424545153</v>
      </c>
      <c r="AZ288" s="72">
        <v>0.1931878856</v>
      </c>
      <c r="BA288" s="72">
        <v>0</v>
      </c>
      <c r="BB288" s="72">
        <v>0</v>
      </c>
      <c r="BC288" s="72">
        <v>0</v>
      </c>
      <c r="BD288" s="72">
        <v>1.49815802E-2</v>
      </c>
      <c r="BE288" s="72">
        <v>0</v>
      </c>
      <c r="BF288" s="72">
        <v>0.49426733919999999</v>
      </c>
      <c r="BG288" s="72">
        <v>0</v>
      </c>
      <c r="BH288" s="72">
        <v>0</v>
      </c>
      <c r="BI288" s="72">
        <v>0.66277710069999995</v>
      </c>
      <c r="BJ288" s="72">
        <v>4.6706790795000002</v>
      </c>
      <c r="BK288" s="72">
        <v>6.7792247000000002E-3</v>
      </c>
      <c r="BL288" s="72">
        <v>2.4896201866999998</v>
      </c>
      <c r="BM288" s="72">
        <v>2.7920921800000002E-2</v>
      </c>
      <c r="BN288" s="72">
        <v>52.204150321999997</v>
      </c>
      <c r="BO288" s="72">
        <v>3.0190627986999998</v>
      </c>
      <c r="BP288" s="72">
        <v>0.62254660139999995</v>
      </c>
      <c r="BQ288" s="72">
        <v>29.165883266000002</v>
      </c>
      <c r="BR288" s="72">
        <v>4.3923812800000003E-2</v>
      </c>
      <c r="BS288" s="72">
        <v>0</v>
      </c>
      <c r="BT288" s="72">
        <v>0.1515446939</v>
      </c>
      <c r="BU288" s="72">
        <v>12.202615632000001</v>
      </c>
      <c r="BV288" s="72">
        <v>0.36429335509999999</v>
      </c>
      <c r="BW288" s="72">
        <v>0</v>
      </c>
      <c r="BX288" s="72">
        <v>0.82455242439999998</v>
      </c>
      <c r="BY288" s="72">
        <v>1.3185853900000001E-2</v>
      </c>
      <c r="BZ288" s="72">
        <v>0</v>
      </c>
      <c r="CA288" s="72">
        <v>0.48086857160000002</v>
      </c>
      <c r="CB288" s="72">
        <v>0</v>
      </c>
      <c r="CC288" s="72">
        <v>7.2671209999999997E-3</v>
      </c>
      <c r="CD288" s="72">
        <v>0</v>
      </c>
      <c r="CE288" s="72">
        <v>0</v>
      </c>
      <c r="CF288" s="72">
        <v>0</v>
      </c>
      <c r="CG288" s="72">
        <v>1.3348125465</v>
      </c>
      <c r="CH288" s="72">
        <v>0.118680911</v>
      </c>
      <c r="CI288" s="72">
        <v>3.2480004399999998E-2</v>
      </c>
      <c r="CJ288" s="72">
        <v>3.6418697216</v>
      </c>
      <c r="CK288" s="72">
        <v>0</v>
      </c>
      <c r="CL288" s="72">
        <v>0.18056300719999999</v>
      </c>
      <c r="CM288" s="72">
        <v>0.3186210787</v>
      </c>
      <c r="CN288" s="72">
        <v>5.9506982999999996E-3</v>
      </c>
      <c r="CO288" s="72">
        <v>0.21389398579999999</v>
      </c>
      <c r="CP288" s="72">
        <v>9.8776394599999998E-2</v>
      </c>
      <c r="CQ288" s="72">
        <v>2.4705195881000002</v>
      </c>
      <c r="CR288" s="72">
        <v>1.7034002628</v>
      </c>
      <c r="CS288" s="72">
        <v>0</v>
      </c>
      <c r="CT288" s="72">
        <v>0.4702092719</v>
      </c>
      <c r="CU288" s="72">
        <v>0.29685904239999999</v>
      </c>
      <c r="CV288" s="72">
        <v>5.1010999999999997E-5</v>
      </c>
      <c r="CW288" s="72">
        <v>62.859035585999997</v>
      </c>
      <c r="CX288" s="72">
        <v>1.0563117617</v>
      </c>
      <c r="CY288" s="72">
        <v>8.6979063775000007</v>
      </c>
      <c r="CZ288" s="72">
        <v>12.233196301</v>
      </c>
      <c r="DA288" s="72">
        <v>8.7174660256000003</v>
      </c>
      <c r="DB288" s="72">
        <v>4.3350597774999997</v>
      </c>
      <c r="DC288" s="72">
        <v>12.341814372</v>
      </c>
      <c r="DD288" s="72">
        <v>6.1403128659000004</v>
      </c>
      <c r="DE288" s="72">
        <v>5.2113928301000003</v>
      </c>
      <c r="DF288" s="72">
        <v>3.2525167782</v>
      </c>
      <c r="DG288" s="72">
        <v>0.19576529440000001</v>
      </c>
      <c r="DH288" s="72">
        <v>0.6772932022</v>
      </c>
      <c r="DI288" s="72">
        <v>14.329899470999999</v>
      </c>
      <c r="DJ288" s="72">
        <v>1.088904772</v>
      </c>
      <c r="DK288" s="72">
        <v>13.240994699</v>
      </c>
    </row>
    <row r="289" spans="8:115" x14ac:dyDescent="0.3">
      <c r="H289" s="27" t="s">
        <v>845</v>
      </c>
      <c r="I289" s="39" t="s">
        <v>846</v>
      </c>
      <c r="J289" s="39" t="s">
        <v>436</v>
      </c>
      <c r="K289" s="75">
        <v>3230</v>
      </c>
      <c r="L289" s="75">
        <v>173.29844270999999</v>
      </c>
      <c r="M289" s="75" t="s">
        <v>436</v>
      </c>
      <c r="N289" s="75">
        <v>2.3728660181999999</v>
      </c>
      <c r="O289" s="75">
        <v>0.33623751390000001</v>
      </c>
      <c r="P289" s="75">
        <v>0.1059428301</v>
      </c>
      <c r="Q289" s="75">
        <v>0</v>
      </c>
      <c r="R289" s="75">
        <v>0</v>
      </c>
      <c r="S289" s="75">
        <v>1.4262402643000001</v>
      </c>
      <c r="T289" s="75">
        <v>0</v>
      </c>
      <c r="U289" s="75">
        <v>2.6809811100000001E-2</v>
      </c>
      <c r="V289" s="75">
        <v>0.1117611386</v>
      </c>
      <c r="W289" s="75">
        <v>0</v>
      </c>
      <c r="X289" s="75">
        <v>1.16612925E-2</v>
      </c>
      <c r="Y289" s="75">
        <v>4.4221935000000002E-7</v>
      </c>
      <c r="Z289" s="75">
        <v>0.2807900062</v>
      </c>
      <c r="AA289" s="75">
        <v>6.0224907199999997E-2</v>
      </c>
      <c r="AB289" s="75">
        <v>3.2005999999999998E-5</v>
      </c>
      <c r="AC289" s="75">
        <v>1.3165806E-2</v>
      </c>
      <c r="AD289" s="75">
        <v>0</v>
      </c>
      <c r="AE289" s="75">
        <v>46.006817775999998</v>
      </c>
      <c r="AF289" s="75">
        <v>17.100089797999999</v>
      </c>
      <c r="AG289" s="75">
        <v>17.288215080000001</v>
      </c>
      <c r="AH289" s="75">
        <v>11.154966918</v>
      </c>
      <c r="AI289" s="75">
        <v>8.9765811900000006E-2</v>
      </c>
      <c r="AJ289" s="75">
        <v>0.33998670869999997</v>
      </c>
      <c r="AK289" s="75">
        <v>3.3793459400000003E-2</v>
      </c>
      <c r="AL289" s="75">
        <v>1.7860209497999999</v>
      </c>
      <c r="AM289" s="75">
        <v>0.31502707880000003</v>
      </c>
      <c r="AN289" s="75">
        <v>0</v>
      </c>
      <c r="AO289" s="75">
        <v>0</v>
      </c>
      <c r="AP289" s="75">
        <v>0</v>
      </c>
      <c r="AQ289" s="75">
        <v>0</v>
      </c>
      <c r="AR289" s="75">
        <v>0</v>
      </c>
      <c r="AS289" s="75">
        <v>1.4709938710999999</v>
      </c>
      <c r="AT289" s="75">
        <v>10.481087845999999</v>
      </c>
      <c r="AU289" s="75">
        <v>0.97356092009999995</v>
      </c>
      <c r="AV289" s="75">
        <v>0</v>
      </c>
      <c r="AW289" s="75">
        <v>0</v>
      </c>
      <c r="AX289" s="75">
        <v>0</v>
      </c>
      <c r="AY289" s="75">
        <v>2.9291243299999999E-2</v>
      </c>
      <c r="AZ289" s="75">
        <v>0.2416192016</v>
      </c>
      <c r="BA289" s="75">
        <v>0.13484476940000001</v>
      </c>
      <c r="BB289" s="75">
        <v>0</v>
      </c>
      <c r="BC289" s="75">
        <v>0</v>
      </c>
      <c r="BD289" s="75">
        <v>0</v>
      </c>
      <c r="BE289" s="75">
        <v>0</v>
      </c>
      <c r="BF289" s="75">
        <v>0.1509612015</v>
      </c>
      <c r="BG289" s="75">
        <v>0</v>
      </c>
      <c r="BH289" s="75">
        <v>0</v>
      </c>
      <c r="BI289" s="75">
        <v>0.25009747719999997</v>
      </c>
      <c r="BJ289" s="75">
        <v>5.7237885988999997</v>
      </c>
      <c r="BK289" s="75">
        <v>5.1446674599999999E-2</v>
      </c>
      <c r="BL289" s="75">
        <v>2.8922466854</v>
      </c>
      <c r="BM289" s="75">
        <v>3.3231074300000003E-2</v>
      </c>
      <c r="BN289" s="75">
        <v>45.326398390000001</v>
      </c>
      <c r="BO289" s="75">
        <v>2.3197851502</v>
      </c>
      <c r="BP289" s="75">
        <v>0.3947062831</v>
      </c>
      <c r="BQ289" s="75">
        <v>24.286308949999999</v>
      </c>
      <c r="BR289" s="75">
        <v>0.33062048929999999</v>
      </c>
      <c r="BS289" s="75">
        <v>0</v>
      </c>
      <c r="BT289" s="75">
        <v>0.177689923</v>
      </c>
      <c r="BU289" s="75">
        <v>12.295090628000001</v>
      </c>
      <c r="BV289" s="75">
        <v>0.60203268330000004</v>
      </c>
      <c r="BW289" s="75">
        <v>7.2861933800000001E-2</v>
      </c>
      <c r="BX289" s="75">
        <v>0.56187451129999999</v>
      </c>
      <c r="BY289" s="75">
        <v>0</v>
      </c>
      <c r="BZ289" s="75">
        <v>0</v>
      </c>
      <c r="CA289" s="75">
        <v>0.29919521869999999</v>
      </c>
      <c r="CB289" s="75">
        <v>0</v>
      </c>
      <c r="CC289" s="75">
        <v>5.4412994300000003E-2</v>
      </c>
      <c r="CD289" s="75">
        <v>0</v>
      </c>
      <c r="CE289" s="75">
        <v>0.3055916554</v>
      </c>
      <c r="CF289" s="75">
        <v>0</v>
      </c>
      <c r="CG289" s="75">
        <v>0.82247366700000002</v>
      </c>
      <c r="CH289" s="75">
        <v>0</v>
      </c>
      <c r="CI289" s="75">
        <v>0</v>
      </c>
      <c r="CJ289" s="75">
        <v>2.6371492927000002</v>
      </c>
      <c r="CK289" s="75">
        <v>0</v>
      </c>
      <c r="CL289" s="75">
        <v>0.16660500910000001</v>
      </c>
      <c r="CM289" s="75">
        <v>0.93277776820000002</v>
      </c>
      <c r="CN289" s="75">
        <v>0.21145453240000001</v>
      </c>
      <c r="CO289" s="75">
        <v>0.70329846630000004</v>
      </c>
      <c r="CP289" s="75">
        <v>1.8024769499999999E-2</v>
      </c>
      <c r="CQ289" s="75">
        <v>2.2384960841999999</v>
      </c>
      <c r="CR289" s="75">
        <v>1.6382421863000001</v>
      </c>
      <c r="CS289" s="75">
        <v>1.6027699999999999E-5</v>
      </c>
      <c r="CT289" s="75">
        <v>0.29209344840000001</v>
      </c>
      <c r="CU289" s="75">
        <v>0.30768390490000003</v>
      </c>
      <c r="CV289" s="75">
        <v>4.6051689999999999E-4</v>
      </c>
      <c r="CW289" s="75">
        <v>64.153977882000007</v>
      </c>
      <c r="CX289" s="75">
        <v>1.0882516100999999</v>
      </c>
      <c r="CY289" s="75">
        <v>8.6459896799999996</v>
      </c>
      <c r="CZ289" s="75">
        <v>12.923120182</v>
      </c>
      <c r="DA289" s="75">
        <v>8.6589597788999999</v>
      </c>
      <c r="DB289" s="75">
        <v>4.1367126730999999</v>
      </c>
      <c r="DC289" s="75">
        <v>13.111291657000001</v>
      </c>
      <c r="DD289" s="75">
        <v>6.5291227780999996</v>
      </c>
      <c r="DE289" s="75">
        <v>4.2770904791</v>
      </c>
      <c r="DF289" s="75">
        <v>3.2267911441999999</v>
      </c>
      <c r="DG289" s="75">
        <v>0.50003598049999998</v>
      </c>
      <c r="DH289" s="75">
        <v>1.0566119193000001</v>
      </c>
      <c r="DI289" s="75">
        <v>16.059768061</v>
      </c>
      <c r="DJ289" s="75">
        <v>1.9851894880000001</v>
      </c>
      <c r="DK289" s="75">
        <v>14.074578573</v>
      </c>
    </row>
    <row r="290" spans="8:115" x14ac:dyDescent="0.3">
      <c r="H290" s="28" t="s">
        <v>179</v>
      </c>
      <c r="I290" s="37" t="s">
        <v>180</v>
      </c>
      <c r="J290" s="37">
        <v>130</v>
      </c>
      <c r="K290" s="72">
        <v>4593</v>
      </c>
      <c r="L290" s="72">
        <v>9951.2556502999996</v>
      </c>
      <c r="M290" s="72">
        <v>33.608261462000002</v>
      </c>
      <c r="N290" s="72">
        <v>379.39257191000002</v>
      </c>
      <c r="O290" s="72">
        <v>2.4048366825</v>
      </c>
      <c r="P290" s="72">
        <v>91.570587668000002</v>
      </c>
      <c r="Q290" s="72">
        <v>0</v>
      </c>
      <c r="R290" s="72">
        <v>3.7267000000000001E-5</v>
      </c>
      <c r="S290" s="72">
        <v>117.70479751000001</v>
      </c>
      <c r="T290" s="72">
        <v>0.77471572619999995</v>
      </c>
      <c r="U290" s="72">
        <v>6.1899046892999996</v>
      </c>
      <c r="V290" s="72">
        <v>48.618749987000001</v>
      </c>
      <c r="W290" s="72">
        <v>0</v>
      </c>
      <c r="X290" s="72">
        <v>6.606668194</v>
      </c>
      <c r="Y290" s="72">
        <v>7.6969958399999996E-2</v>
      </c>
      <c r="Z290" s="72">
        <v>99.675459880000005</v>
      </c>
      <c r="AA290" s="72">
        <v>2.7021805092000002</v>
      </c>
      <c r="AB290" s="72">
        <v>0</v>
      </c>
      <c r="AC290" s="72">
        <v>3.0676638343999998</v>
      </c>
      <c r="AD290" s="72">
        <v>0</v>
      </c>
      <c r="AE290" s="72">
        <v>4671.1732898</v>
      </c>
      <c r="AF290" s="72">
        <v>2845.9239154000002</v>
      </c>
      <c r="AG290" s="72">
        <v>820.98518594999996</v>
      </c>
      <c r="AH290" s="72">
        <v>965.90733335000004</v>
      </c>
      <c r="AI290" s="72">
        <v>7.0713917155999999</v>
      </c>
      <c r="AJ290" s="72">
        <v>26.067041654000001</v>
      </c>
      <c r="AK290" s="72">
        <v>5.2184217439999996</v>
      </c>
      <c r="AL290" s="72">
        <v>37.870546238999999</v>
      </c>
      <c r="AM290" s="72">
        <v>19.680375432000002</v>
      </c>
      <c r="AN290" s="72">
        <v>0</v>
      </c>
      <c r="AO290" s="72">
        <v>0</v>
      </c>
      <c r="AP290" s="72">
        <v>0.25098992260000003</v>
      </c>
      <c r="AQ290" s="72">
        <v>0</v>
      </c>
      <c r="AR290" s="72">
        <v>0</v>
      </c>
      <c r="AS290" s="72">
        <v>17.939180883999999</v>
      </c>
      <c r="AT290" s="72">
        <v>227.69941048999999</v>
      </c>
      <c r="AU290" s="72">
        <v>9.0593333085999994</v>
      </c>
      <c r="AV290" s="72">
        <v>0</v>
      </c>
      <c r="AW290" s="72">
        <v>0</v>
      </c>
      <c r="AX290" s="72">
        <v>0</v>
      </c>
      <c r="AY290" s="72">
        <v>0.30207620060000001</v>
      </c>
      <c r="AZ290" s="72">
        <v>0</v>
      </c>
      <c r="BA290" s="72">
        <v>0</v>
      </c>
      <c r="BB290" s="72">
        <v>0</v>
      </c>
      <c r="BC290" s="72">
        <v>0</v>
      </c>
      <c r="BD290" s="72">
        <v>0</v>
      </c>
      <c r="BE290" s="72">
        <v>0</v>
      </c>
      <c r="BF290" s="72">
        <v>1.2621897698</v>
      </c>
      <c r="BG290" s="72">
        <v>0</v>
      </c>
      <c r="BH290" s="72">
        <v>0</v>
      </c>
      <c r="BI290" s="72">
        <v>2.3085206623999999</v>
      </c>
      <c r="BJ290" s="72">
        <v>100.07127254</v>
      </c>
      <c r="BK290" s="72">
        <v>0</v>
      </c>
      <c r="BL290" s="72">
        <v>114.58982141</v>
      </c>
      <c r="BM290" s="72">
        <v>0.1061966073</v>
      </c>
      <c r="BN290" s="72">
        <v>1037.4643716</v>
      </c>
      <c r="BO290" s="72">
        <v>80.868683825999994</v>
      </c>
      <c r="BP290" s="72">
        <v>4.6637086897</v>
      </c>
      <c r="BQ290" s="72">
        <v>642.60019170999999</v>
      </c>
      <c r="BR290" s="72">
        <v>0.4699653178</v>
      </c>
      <c r="BS290" s="72">
        <v>0</v>
      </c>
      <c r="BT290" s="72">
        <v>10.804125411999999</v>
      </c>
      <c r="BU290" s="72">
        <v>194.75377533</v>
      </c>
      <c r="BV290" s="72">
        <v>3.7991585405000001</v>
      </c>
      <c r="BW290" s="72">
        <v>0.25839007660000002</v>
      </c>
      <c r="BX290" s="72">
        <v>19.287268539999999</v>
      </c>
      <c r="BY290" s="72">
        <v>0.1204537326</v>
      </c>
      <c r="BZ290" s="72">
        <v>2.5352086100000001E-2</v>
      </c>
      <c r="CA290" s="72">
        <v>22.155088750000001</v>
      </c>
      <c r="CB290" s="72">
        <v>0</v>
      </c>
      <c r="CC290" s="72">
        <v>12.019429121</v>
      </c>
      <c r="CD290" s="72">
        <v>7.9924132199999998E-2</v>
      </c>
      <c r="CE290" s="72">
        <v>0</v>
      </c>
      <c r="CF290" s="72">
        <v>0</v>
      </c>
      <c r="CG290" s="72">
        <v>15.779373828000001</v>
      </c>
      <c r="CH290" s="72">
        <v>0.17014926759999999</v>
      </c>
      <c r="CI290" s="72">
        <v>0</v>
      </c>
      <c r="CJ290" s="72">
        <v>27.955734863</v>
      </c>
      <c r="CK290" s="72">
        <v>4.1742969800000002E-2</v>
      </c>
      <c r="CL290" s="72">
        <v>1.6118553534</v>
      </c>
      <c r="CM290" s="72">
        <v>12.185406929000001</v>
      </c>
      <c r="CN290" s="72">
        <v>4.8056675595999998</v>
      </c>
      <c r="CO290" s="72">
        <v>0.98222230310000003</v>
      </c>
      <c r="CP290" s="72">
        <v>6.3975170666999999</v>
      </c>
      <c r="CQ290" s="72">
        <v>160.02957309000001</v>
      </c>
      <c r="CR290" s="72">
        <v>110.86734065</v>
      </c>
      <c r="CS290" s="72">
        <v>7.6853649999999996E-4</v>
      </c>
      <c r="CT290" s="72">
        <v>24.387037864</v>
      </c>
      <c r="CU290" s="72">
        <v>24.482540815</v>
      </c>
      <c r="CV290" s="72">
        <v>0.291885222</v>
      </c>
      <c r="CW290" s="72">
        <v>3425.4404803000002</v>
      </c>
      <c r="CX290" s="72">
        <v>157.80735110000001</v>
      </c>
      <c r="CY290" s="72">
        <v>630.59002493000003</v>
      </c>
      <c r="CZ290" s="72">
        <v>650.99773835999997</v>
      </c>
      <c r="DA290" s="72">
        <v>447.55499107999998</v>
      </c>
      <c r="DB290" s="72">
        <v>64.339164253999996</v>
      </c>
      <c r="DC290" s="72">
        <v>690.68211942999994</v>
      </c>
      <c r="DD290" s="72">
        <v>384.62422275</v>
      </c>
      <c r="DE290" s="72">
        <v>234.82830203</v>
      </c>
      <c r="DF290" s="72">
        <v>60.916112038999998</v>
      </c>
      <c r="DG290" s="72">
        <v>54.234287332999997</v>
      </c>
      <c r="DH290" s="72">
        <v>48.866166991999997</v>
      </c>
      <c r="DI290" s="72">
        <v>751.47310230999994</v>
      </c>
      <c r="DJ290" s="72">
        <v>112.17094148</v>
      </c>
      <c r="DK290" s="72">
        <v>639.30216083000005</v>
      </c>
    </row>
    <row r="291" spans="8:115" x14ac:dyDescent="0.3">
      <c r="H291" s="27" t="s">
        <v>847</v>
      </c>
      <c r="I291" s="39" t="s">
        <v>848</v>
      </c>
      <c r="J291" s="39" t="s">
        <v>436</v>
      </c>
      <c r="K291" s="75">
        <v>6093</v>
      </c>
      <c r="L291" s="75">
        <v>155.23720836999999</v>
      </c>
      <c r="M291" s="75" t="s">
        <v>436</v>
      </c>
      <c r="N291" s="75">
        <v>2.4751941538</v>
      </c>
      <c r="O291" s="75">
        <v>4.0075617199999997E-2</v>
      </c>
      <c r="P291" s="75">
        <v>0.3029761628</v>
      </c>
      <c r="Q291" s="75">
        <v>0</v>
      </c>
      <c r="R291" s="75">
        <v>0</v>
      </c>
      <c r="S291" s="75">
        <v>1.2326061325</v>
      </c>
      <c r="T291" s="75">
        <v>0</v>
      </c>
      <c r="U291" s="75">
        <v>1.8187505600000001E-2</v>
      </c>
      <c r="V291" s="75">
        <v>0.70178466669999995</v>
      </c>
      <c r="W291" s="75">
        <v>0</v>
      </c>
      <c r="X291" s="75">
        <v>1.5557144000000001E-3</v>
      </c>
      <c r="Y291" s="75">
        <v>8.2478537000000001E-3</v>
      </c>
      <c r="Z291" s="75">
        <v>0.13907910130000001</v>
      </c>
      <c r="AA291" s="75">
        <v>1.49307711E-2</v>
      </c>
      <c r="AB291" s="75">
        <v>0</v>
      </c>
      <c r="AC291" s="75">
        <v>1.5750628400000001E-2</v>
      </c>
      <c r="AD291" s="75">
        <v>0</v>
      </c>
      <c r="AE291" s="75">
        <v>41.448024492000002</v>
      </c>
      <c r="AF291" s="75">
        <v>15.547031605999999</v>
      </c>
      <c r="AG291" s="75">
        <v>15.059026362000001</v>
      </c>
      <c r="AH291" s="75">
        <v>10.370560277999999</v>
      </c>
      <c r="AI291" s="75">
        <v>7.3477324299999994E-2</v>
      </c>
      <c r="AJ291" s="75">
        <v>0.33114226019999998</v>
      </c>
      <c r="AK291" s="75">
        <v>6.6786661299999994E-2</v>
      </c>
      <c r="AL291" s="75">
        <v>0.33457337700000001</v>
      </c>
      <c r="AM291" s="75">
        <v>0.2375572729</v>
      </c>
      <c r="AN291" s="75">
        <v>0</v>
      </c>
      <c r="AO291" s="75">
        <v>0</v>
      </c>
      <c r="AP291" s="75">
        <v>9.70161041E-2</v>
      </c>
      <c r="AQ291" s="75">
        <v>0</v>
      </c>
      <c r="AR291" s="75">
        <v>0</v>
      </c>
      <c r="AS291" s="75">
        <v>0</v>
      </c>
      <c r="AT291" s="75">
        <v>12.591352758999999</v>
      </c>
      <c r="AU291" s="75">
        <v>3.3644490300000003E-2</v>
      </c>
      <c r="AV291" s="75">
        <v>0</v>
      </c>
      <c r="AW291" s="75">
        <v>0</v>
      </c>
      <c r="AX291" s="75">
        <v>0</v>
      </c>
      <c r="AY291" s="75">
        <v>1.7129739999999999E-3</v>
      </c>
      <c r="AZ291" s="75">
        <v>4.5810501403000004</v>
      </c>
      <c r="BA291" s="75">
        <v>0</v>
      </c>
      <c r="BB291" s="75">
        <v>0</v>
      </c>
      <c r="BC291" s="75">
        <v>0</v>
      </c>
      <c r="BD291" s="75">
        <v>0</v>
      </c>
      <c r="BE291" s="75">
        <v>4.5236469999999999E-4</v>
      </c>
      <c r="BF291" s="75">
        <v>4.2706300500000002E-2</v>
      </c>
      <c r="BG291" s="75">
        <v>0</v>
      </c>
      <c r="BH291" s="75">
        <v>0</v>
      </c>
      <c r="BI291" s="75">
        <v>0.45641298180000001</v>
      </c>
      <c r="BJ291" s="75">
        <v>4.3982243723999996</v>
      </c>
      <c r="BK291" s="75">
        <v>9.9907860000000002E-4</v>
      </c>
      <c r="BL291" s="75">
        <v>3.0298096058000001</v>
      </c>
      <c r="BM291" s="75">
        <v>4.6340450300000002E-2</v>
      </c>
      <c r="BN291" s="75">
        <v>41.138858712000001</v>
      </c>
      <c r="BO291" s="75">
        <v>4.2278294220000001</v>
      </c>
      <c r="BP291" s="75">
        <v>0.3418838233</v>
      </c>
      <c r="BQ291" s="75">
        <v>31.908612571999999</v>
      </c>
      <c r="BR291" s="75">
        <v>2.5979128899999999E-2</v>
      </c>
      <c r="BS291" s="75">
        <v>0</v>
      </c>
      <c r="BT291" s="75">
        <v>0.17431649630000001</v>
      </c>
      <c r="BU291" s="75">
        <v>0.33288739810000001</v>
      </c>
      <c r="BV291" s="75">
        <v>6.03208815E-2</v>
      </c>
      <c r="BW291" s="75">
        <v>0</v>
      </c>
      <c r="BX291" s="75">
        <v>0.29529657170000001</v>
      </c>
      <c r="BY291" s="75">
        <v>0.15508188340000001</v>
      </c>
      <c r="BZ291" s="75">
        <v>0</v>
      </c>
      <c r="CA291" s="75">
        <v>7.5973311399999993E-2</v>
      </c>
      <c r="CB291" s="75">
        <v>4.5344219999999999E-4</v>
      </c>
      <c r="CC291" s="75">
        <v>0</v>
      </c>
      <c r="CD291" s="75">
        <v>0</v>
      </c>
      <c r="CE291" s="75">
        <v>7.9329338499999999E-2</v>
      </c>
      <c r="CF291" s="75">
        <v>0</v>
      </c>
      <c r="CG291" s="75">
        <v>0.84049639109999996</v>
      </c>
      <c r="CH291" s="75">
        <v>1.04393074E-2</v>
      </c>
      <c r="CI291" s="75">
        <v>0</v>
      </c>
      <c r="CJ291" s="75">
        <v>2.5599691306999999</v>
      </c>
      <c r="CK291" s="75">
        <v>0</v>
      </c>
      <c r="CL291" s="75">
        <v>4.99896139E-2</v>
      </c>
      <c r="CM291" s="75">
        <v>0.43639928369999997</v>
      </c>
      <c r="CN291" s="75">
        <v>8.0214638599999999E-2</v>
      </c>
      <c r="CO291" s="75">
        <v>0.16966302999999999</v>
      </c>
      <c r="CP291" s="75">
        <v>0.18652161519999999</v>
      </c>
      <c r="CQ291" s="75">
        <v>2.0190585142000002</v>
      </c>
      <c r="CR291" s="75">
        <v>1.1301689770000001</v>
      </c>
      <c r="CS291" s="75">
        <v>0</v>
      </c>
      <c r="CT291" s="75">
        <v>0.65088178230000004</v>
      </c>
      <c r="CU291" s="75">
        <v>0.2380077548</v>
      </c>
      <c r="CV291" s="75">
        <v>0</v>
      </c>
      <c r="CW291" s="75">
        <v>54.793747083</v>
      </c>
      <c r="CX291" s="75">
        <v>1.1314283966000001</v>
      </c>
      <c r="CY291" s="75">
        <v>9.1581029543000003</v>
      </c>
      <c r="CZ291" s="75">
        <v>9.4333933247000008</v>
      </c>
      <c r="DA291" s="75">
        <v>6.8595784819999999</v>
      </c>
      <c r="DB291" s="75">
        <v>4.3493473698000003</v>
      </c>
      <c r="DC291" s="75">
        <v>11.900960809000001</v>
      </c>
      <c r="DD291" s="75">
        <v>5.0650672897</v>
      </c>
      <c r="DE291" s="75">
        <v>3.2522097351000001</v>
      </c>
      <c r="DF291" s="75">
        <v>2.4185302414000001</v>
      </c>
      <c r="DG291" s="75">
        <v>0.47155921620000002</v>
      </c>
      <c r="DH291" s="75">
        <v>0.75356926420000003</v>
      </c>
      <c r="DI291" s="75">
        <v>13.744557659</v>
      </c>
      <c r="DJ291" s="75">
        <v>1.5031897187000001</v>
      </c>
      <c r="DK291" s="75">
        <v>12.24136794</v>
      </c>
    </row>
    <row r="292" spans="8:115" x14ac:dyDescent="0.3">
      <c r="H292" s="28" t="s">
        <v>849</v>
      </c>
      <c r="I292" s="37" t="s">
        <v>850</v>
      </c>
      <c r="J292" s="37" t="s">
        <v>436</v>
      </c>
      <c r="K292" s="72">
        <v>1497</v>
      </c>
      <c r="L292" s="72">
        <v>222.43961504999999</v>
      </c>
      <c r="M292" s="72" t="s">
        <v>436</v>
      </c>
      <c r="N292" s="72">
        <v>2.8059290718000001</v>
      </c>
      <c r="O292" s="72">
        <v>0</v>
      </c>
      <c r="P292" s="72">
        <v>0.1896310071</v>
      </c>
      <c r="Q292" s="72">
        <v>0</v>
      </c>
      <c r="R292" s="72">
        <v>0</v>
      </c>
      <c r="S292" s="72">
        <v>1.8344399499999999</v>
      </c>
      <c r="T292" s="72">
        <v>0</v>
      </c>
      <c r="U292" s="72">
        <v>3.49083533E-2</v>
      </c>
      <c r="V292" s="72">
        <v>0.63464372739999997</v>
      </c>
      <c r="W292" s="72">
        <v>0</v>
      </c>
      <c r="X292" s="72">
        <v>2.9253530999999999E-3</v>
      </c>
      <c r="Y292" s="72">
        <v>1.6619829999999999E-4</v>
      </c>
      <c r="Z292" s="72">
        <v>8.5381690900000001E-2</v>
      </c>
      <c r="AA292" s="72">
        <v>2.2397674999999999E-2</v>
      </c>
      <c r="AB292" s="72">
        <v>0</v>
      </c>
      <c r="AC292" s="72">
        <v>1.4351165999999999E-3</v>
      </c>
      <c r="AD292" s="72">
        <v>0</v>
      </c>
      <c r="AE292" s="72">
        <v>38.955112200999999</v>
      </c>
      <c r="AF292" s="72">
        <v>14.171106953000001</v>
      </c>
      <c r="AG292" s="72">
        <v>13.887747888</v>
      </c>
      <c r="AH292" s="72">
        <v>10.307178211</v>
      </c>
      <c r="AI292" s="72">
        <v>9.6023714499999996E-2</v>
      </c>
      <c r="AJ292" s="72">
        <v>0.4072366804</v>
      </c>
      <c r="AK292" s="72">
        <v>8.58187537E-2</v>
      </c>
      <c r="AL292" s="72">
        <v>0.1831581659</v>
      </c>
      <c r="AM292" s="72">
        <v>0.14521076099999999</v>
      </c>
      <c r="AN292" s="72">
        <v>0</v>
      </c>
      <c r="AO292" s="72">
        <v>0</v>
      </c>
      <c r="AP292" s="72">
        <v>3.7947404900000002E-2</v>
      </c>
      <c r="AQ292" s="72">
        <v>0</v>
      </c>
      <c r="AR292" s="72">
        <v>0</v>
      </c>
      <c r="AS292" s="72">
        <v>0</v>
      </c>
      <c r="AT292" s="72">
        <v>24.851871049</v>
      </c>
      <c r="AU292" s="72">
        <v>9.3303661499999996E-2</v>
      </c>
      <c r="AV292" s="72">
        <v>0</v>
      </c>
      <c r="AW292" s="72">
        <v>0</v>
      </c>
      <c r="AX292" s="72">
        <v>0</v>
      </c>
      <c r="AY292" s="72">
        <v>1.8162068199999999E-2</v>
      </c>
      <c r="AZ292" s="72">
        <v>4.5333679774000002</v>
      </c>
      <c r="BA292" s="72">
        <v>0</v>
      </c>
      <c r="BB292" s="72">
        <v>0</v>
      </c>
      <c r="BC292" s="72">
        <v>0</v>
      </c>
      <c r="BD292" s="72">
        <v>5.1568509999999998E-2</v>
      </c>
      <c r="BE292" s="72">
        <v>0</v>
      </c>
      <c r="BF292" s="72">
        <v>0.27346778300000002</v>
      </c>
      <c r="BG292" s="72">
        <v>0</v>
      </c>
      <c r="BH292" s="72">
        <v>0</v>
      </c>
      <c r="BI292" s="72">
        <v>3.0073973482</v>
      </c>
      <c r="BJ292" s="72">
        <v>9.4926287606000006</v>
      </c>
      <c r="BK292" s="72">
        <v>2.75615E-4</v>
      </c>
      <c r="BL292" s="72">
        <v>7.3144541249000001</v>
      </c>
      <c r="BM292" s="72">
        <v>6.7245200300000002E-2</v>
      </c>
      <c r="BN292" s="72">
        <v>77.269743246000004</v>
      </c>
      <c r="BO292" s="72">
        <v>3.3980714089999999</v>
      </c>
      <c r="BP292" s="72">
        <v>0.50281496569999995</v>
      </c>
      <c r="BQ292" s="72">
        <v>52.430838155000004</v>
      </c>
      <c r="BR292" s="72">
        <v>0</v>
      </c>
      <c r="BS292" s="72">
        <v>0</v>
      </c>
      <c r="BT292" s="72">
        <v>0.33740941349999998</v>
      </c>
      <c r="BU292" s="72">
        <v>0.48866219999999999</v>
      </c>
      <c r="BV292" s="72">
        <v>4.6504274900000003E-2</v>
      </c>
      <c r="BW292" s="72">
        <v>0</v>
      </c>
      <c r="BX292" s="72">
        <v>0.74710330199999997</v>
      </c>
      <c r="BY292" s="72">
        <v>0.88135770940000002</v>
      </c>
      <c r="BZ292" s="72">
        <v>6.4857586675999999</v>
      </c>
      <c r="CA292" s="72">
        <v>0.3678040494</v>
      </c>
      <c r="CB292" s="72">
        <v>0</v>
      </c>
      <c r="CC292" s="72">
        <v>0</v>
      </c>
      <c r="CD292" s="72">
        <v>0</v>
      </c>
      <c r="CE292" s="72">
        <v>1.166027E-4</v>
      </c>
      <c r="CF292" s="72">
        <v>0</v>
      </c>
      <c r="CG292" s="72">
        <v>4.6948384654000002</v>
      </c>
      <c r="CH292" s="72">
        <v>0</v>
      </c>
      <c r="CI292" s="72">
        <v>0.17789448529999999</v>
      </c>
      <c r="CJ292" s="72">
        <v>6.7105695457000003</v>
      </c>
      <c r="CK292" s="72">
        <v>0</v>
      </c>
      <c r="CL292" s="72">
        <v>0</v>
      </c>
      <c r="CM292" s="72">
        <v>1.4527540959</v>
      </c>
      <c r="CN292" s="72">
        <v>0.16729875350000001</v>
      </c>
      <c r="CO292" s="72">
        <v>1.0072085359</v>
      </c>
      <c r="CP292" s="72">
        <v>0.27824680639999999</v>
      </c>
      <c r="CQ292" s="72">
        <v>1.8362991564</v>
      </c>
      <c r="CR292" s="72">
        <v>1.0911425860999999</v>
      </c>
      <c r="CS292" s="72">
        <v>0</v>
      </c>
      <c r="CT292" s="72">
        <v>0.59543987740000004</v>
      </c>
      <c r="CU292" s="72">
        <v>0.14971669300000001</v>
      </c>
      <c r="CV292" s="72">
        <v>0</v>
      </c>
      <c r="CW292" s="72">
        <v>75.084748063000006</v>
      </c>
      <c r="CX292" s="72">
        <v>1.1922719489</v>
      </c>
      <c r="CY292" s="72">
        <v>9.7093968415000003</v>
      </c>
      <c r="CZ292" s="72">
        <v>12.818224456999999</v>
      </c>
      <c r="DA292" s="72">
        <v>9.8315610270999994</v>
      </c>
      <c r="DB292" s="72">
        <v>2.7733980937</v>
      </c>
      <c r="DC292" s="72">
        <v>23.212243354999998</v>
      </c>
      <c r="DD292" s="72">
        <v>7.0432914030999996</v>
      </c>
      <c r="DE292" s="72">
        <v>4.8536636909000004</v>
      </c>
      <c r="DF292" s="72">
        <v>1.8613063975999999</v>
      </c>
      <c r="DG292" s="72">
        <v>0.57029750629999998</v>
      </c>
      <c r="DH292" s="72">
        <v>1.2190933413</v>
      </c>
      <c r="DI292" s="72">
        <v>22.343744836999999</v>
      </c>
      <c r="DJ292" s="72">
        <v>1.3827462961000001</v>
      </c>
      <c r="DK292" s="72">
        <v>20.960998540999999</v>
      </c>
    </row>
    <row r="293" spans="8:115" x14ac:dyDescent="0.3">
      <c r="H293" s="27" t="s">
        <v>851</v>
      </c>
      <c r="I293" s="39" t="s">
        <v>852</v>
      </c>
      <c r="J293" s="39" t="s">
        <v>436</v>
      </c>
      <c r="K293" s="75">
        <v>3137</v>
      </c>
      <c r="L293" s="75">
        <v>162.67967084</v>
      </c>
      <c r="M293" s="75" t="s">
        <v>436</v>
      </c>
      <c r="N293" s="75">
        <v>2.3656118747999999</v>
      </c>
      <c r="O293" s="75">
        <v>0</v>
      </c>
      <c r="P293" s="75">
        <v>0.33344641609999998</v>
      </c>
      <c r="Q293" s="75">
        <v>0</v>
      </c>
      <c r="R293" s="75">
        <v>0</v>
      </c>
      <c r="S293" s="75">
        <v>1.2221113812</v>
      </c>
      <c r="T293" s="75">
        <v>0</v>
      </c>
      <c r="U293" s="75">
        <v>5.1704208600000003E-2</v>
      </c>
      <c r="V293" s="75">
        <v>0.57305469919999996</v>
      </c>
      <c r="W293" s="75">
        <v>0</v>
      </c>
      <c r="X293" s="75">
        <v>8.5725335999999996E-3</v>
      </c>
      <c r="Y293" s="75">
        <v>2.9774000000000001E-6</v>
      </c>
      <c r="Z293" s="75">
        <v>9.7036962199999993E-2</v>
      </c>
      <c r="AA293" s="75">
        <v>5.9213575900000003E-2</v>
      </c>
      <c r="AB293" s="75">
        <v>0</v>
      </c>
      <c r="AC293" s="75">
        <v>2.0469120600000001E-2</v>
      </c>
      <c r="AD293" s="75">
        <v>0</v>
      </c>
      <c r="AE293" s="75">
        <v>52.592141302000002</v>
      </c>
      <c r="AF293" s="75">
        <v>23.098924845999999</v>
      </c>
      <c r="AG293" s="75">
        <v>16.405934307999999</v>
      </c>
      <c r="AH293" s="75">
        <v>12.551328861</v>
      </c>
      <c r="AI293" s="75">
        <v>0.1001150899</v>
      </c>
      <c r="AJ293" s="75">
        <v>0.35626624480000002</v>
      </c>
      <c r="AK293" s="75">
        <v>7.9571951799999999E-2</v>
      </c>
      <c r="AL293" s="75">
        <v>0.3775435264</v>
      </c>
      <c r="AM293" s="75">
        <v>0.3753568431</v>
      </c>
      <c r="AN293" s="75">
        <v>0</v>
      </c>
      <c r="AO293" s="75">
        <v>0</v>
      </c>
      <c r="AP293" s="75">
        <v>2.1866833000000001E-3</v>
      </c>
      <c r="AQ293" s="75">
        <v>0</v>
      </c>
      <c r="AR293" s="75">
        <v>0</v>
      </c>
      <c r="AS293" s="75">
        <v>0</v>
      </c>
      <c r="AT293" s="75">
        <v>6.6384306472999999</v>
      </c>
      <c r="AU293" s="75">
        <v>1.52904424E-2</v>
      </c>
      <c r="AV293" s="75">
        <v>0</v>
      </c>
      <c r="AW293" s="75">
        <v>0</v>
      </c>
      <c r="AX293" s="75">
        <v>0</v>
      </c>
      <c r="AY293" s="75">
        <v>2.3582068000000001E-3</v>
      </c>
      <c r="AZ293" s="75">
        <v>0.1739080123</v>
      </c>
      <c r="BA293" s="75">
        <v>0</v>
      </c>
      <c r="BB293" s="75">
        <v>0</v>
      </c>
      <c r="BC293" s="75">
        <v>0</v>
      </c>
      <c r="BD293" s="75">
        <v>0</v>
      </c>
      <c r="BE293" s="75">
        <v>0</v>
      </c>
      <c r="BF293" s="75">
        <v>0.1058618571</v>
      </c>
      <c r="BG293" s="75">
        <v>0</v>
      </c>
      <c r="BH293" s="75">
        <v>0</v>
      </c>
      <c r="BI293" s="75">
        <v>0.28549447119999999</v>
      </c>
      <c r="BJ293" s="75">
        <v>2.5758648329999998</v>
      </c>
      <c r="BK293" s="75">
        <v>1.9405210000000001E-4</v>
      </c>
      <c r="BL293" s="75">
        <v>3.4328473016999999</v>
      </c>
      <c r="BM293" s="75">
        <v>4.6611470699999998E-2</v>
      </c>
      <c r="BN293" s="75">
        <v>37.335108181000003</v>
      </c>
      <c r="BO293" s="75">
        <v>1.8143108590999999</v>
      </c>
      <c r="BP293" s="75">
        <v>0.31498761110000001</v>
      </c>
      <c r="BQ293" s="75">
        <v>29.210663698000001</v>
      </c>
      <c r="BR293" s="75">
        <v>2.0762743E-2</v>
      </c>
      <c r="BS293" s="75">
        <v>0</v>
      </c>
      <c r="BT293" s="75">
        <v>0.3526262953</v>
      </c>
      <c r="BU293" s="75">
        <v>0.18811926349999999</v>
      </c>
      <c r="BV293" s="75">
        <v>0.14971843900000001</v>
      </c>
      <c r="BW293" s="75">
        <v>0</v>
      </c>
      <c r="BX293" s="75">
        <v>0.2160756566</v>
      </c>
      <c r="BY293" s="75">
        <v>0.10831614589999999</v>
      </c>
      <c r="BZ293" s="75">
        <v>0.13953932620000001</v>
      </c>
      <c r="CA293" s="75">
        <v>8.3126814399999999E-2</v>
      </c>
      <c r="CB293" s="75">
        <v>0</v>
      </c>
      <c r="CC293" s="75">
        <v>3.8429754999999999E-3</v>
      </c>
      <c r="CD293" s="75">
        <v>1.6547423799999999E-2</v>
      </c>
      <c r="CE293" s="75">
        <v>0.61665023720000001</v>
      </c>
      <c r="CF293" s="75">
        <v>0</v>
      </c>
      <c r="CG293" s="75">
        <v>0.52919057189999996</v>
      </c>
      <c r="CH293" s="75">
        <v>0</v>
      </c>
      <c r="CI293" s="75">
        <v>0</v>
      </c>
      <c r="CJ293" s="75">
        <v>3.5341489644999999</v>
      </c>
      <c r="CK293" s="75">
        <v>0</v>
      </c>
      <c r="CL293" s="75">
        <v>3.6481155699999997E-2</v>
      </c>
      <c r="CM293" s="75">
        <v>0.51809560889999995</v>
      </c>
      <c r="CN293" s="75">
        <v>0.338479207</v>
      </c>
      <c r="CO293" s="75">
        <v>0.1449946661</v>
      </c>
      <c r="CP293" s="75">
        <v>3.4621735700000003E-2</v>
      </c>
      <c r="CQ293" s="75">
        <v>1.9735248552</v>
      </c>
      <c r="CR293" s="75">
        <v>1.5742122670000001</v>
      </c>
      <c r="CS293" s="75">
        <v>2.49994E-5</v>
      </c>
      <c r="CT293" s="75">
        <v>0.15053595759999999</v>
      </c>
      <c r="CU293" s="75">
        <v>0.24851603680000001</v>
      </c>
      <c r="CV293" s="75">
        <v>2.355944E-4</v>
      </c>
      <c r="CW293" s="75">
        <v>60.879214849</v>
      </c>
      <c r="CX293" s="75">
        <v>1.1019751052</v>
      </c>
      <c r="CY293" s="75">
        <v>8.6883341760999997</v>
      </c>
      <c r="CZ293" s="75">
        <v>11.766676389000001</v>
      </c>
      <c r="DA293" s="75">
        <v>8.5110614896999994</v>
      </c>
      <c r="DB293" s="75">
        <v>5.1342596264000004</v>
      </c>
      <c r="DC293" s="75">
        <v>12.307273125</v>
      </c>
      <c r="DD293" s="75">
        <v>6.1884412767999999</v>
      </c>
      <c r="DE293" s="75">
        <v>3.5251236517</v>
      </c>
      <c r="DF293" s="75">
        <v>2.2428530625</v>
      </c>
      <c r="DG293" s="75">
        <v>0.62223602200000006</v>
      </c>
      <c r="DH293" s="75">
        <v>0.79098092529999997</v>
      </c>
      <c r="DI293" s="75">
        <v>14.997730977</v>
      </c>
      <c r="DJ293" s="75">
        <v>1.8561296119999999</v>
      </c>
      <c r="DK293" s="75">
        <v>13.141601365</v>
      </c>
    </row>
    <row r="294" spans="8:115" x14ac:dyDescent="0.3">
      <c r="H294" s="28" t="s">
        <v>853</v>
      </c>
      <c r="I294" s="37" t="s">
        <v>854</v>
      </c>
      <c r="J294" s="37">
        <v>77</v>
      </c>
      <c r="K294" s="72">
        <v>1867</v>
      </c>
      <c r="L294" s="72">
        <v>6649.8364326000001</v>
      </c>
      <c r="M294" s="72">
        <v>23.506430872999999</v>
      </c>
      <c r="N294" s="72">
        <v>262.67361574</v>
      </c>
      <c r="O294" s="72">
        <v>0</v>
      </c>
      <c r="P294" s="72">
        <v>48.393113235000001</v>
      </c>
      <c r="Q294" s="72">
        <v>3.5352604099999997E-2</v>
      </c>
      <c r="R294" s="72">
        <v>0</v>
      </c>
      <c r="S294" s="72">
        <v>85.901123589999997</v>
      </c>
      <c r="T294" s="72">
        <v>2.0136667680000002</v>
      </c>
      <c r="U294" s="72">
        <v>4.6028169038</v>
      </c>
      <c r="V294" s="72">
        <v>58.251352912000002</v>
      </c>
      <c r="W294" s="72">
        <v>0</v>
      </c>
      <c r="X294" s="72">
        <v>5.6875692716000001</v>
      </c>
      <c r="Y294" s="72">
        <v>7.8898879999999996E-4</v>
      </c>
      <c r="Z294" s="72">
        <v>45.011113547999997</v>
      </c>
      <c r="AA294" s="72">
        <v>8.3820442266999997</v>
      </c>
      <c r="AB294" s="72">
        <v>0</v>
      </c>
      <c r="AC294" s="72">
        <v>4.3946736923999996</v>
      </c>
      <c r="AD294" s="72">
        <v>0</v>
      </c>
      <c r="AE294" s="72">
        <v>2396.0138271000001</v>
      </c>
      <c r="AF294" s="72">
        <v>1313.9507659999999</v>
      </c>
      <c r="AG294" s="72">
        <v>506.93141007999998</v>
      </c>
      <c r="AH294" s="72">
        <v>541.80851557999995</v>
      </c>
      <c r="AI294" s="72">
        <v>7.2720719181</v>
      </c>
      <c r="AJ294" s="72">
        <v>25.784699564</v>
      </c>
      <c r="AK294" s="72">
        <v>0.26636397950000001</v>
      </c>
      <c r="AL294" s="72">
        <v>12.858691821000001</v>
      </c>
      <c r="AM294" s="72">
        <v>10.281952052999999</v>
      </c>
      <c r="AN294" s="72">
        <v>0.44940977380000002</v>
      </c>
      <c r="AO294" s="72">
        <v>0</v>
      </c>
      <c r="AP294" s="72">
        <v>2.1273299943000001</v>
      </c>
      <c r="AQ294" s="72">
        <v>0</v>
      </c>
      <c r="AR294" s="72">
        <v>0</v>
      </c>
      <c r="AS294" s="72">
        <v>0</v>
      </c>
      <c r="AT294" s="72">
        <v>154.04559293</v>
      </c>
      <c r="AU294" s="72">
        <v>1.198020254</v>
      </c>
      <c r="AV294" s="72">
        <v>0</v>
      </c>
      <c r="AW294" s="72">
        <v>0</v>
      </c>
      <c r="AX294" s="72">
        <v>0</v>
      </c>
      <c r="AY294" s="72">
        <v>0.2918344799</v>
      </c>
      <c r="AZ294" s="72">
        <v>12.398150865</v>
      </c>
      <c r="BA294" s="72">
        <v>0</v>
      </c>
      <c r="BB294" s="72">
        <v>0</v>
      </c>
      <c r="BC294" s="72">
        <v>0</v>
      </c>
      <c r="BD294" s="72">
        <v>0</v>
      </c>
      <c r="BE294" s="72">
        <v>0</v>
      </c>
      <c r="BF294" s="72">
        <v>4.5017170275999998</v>
      </c>
      <c r="BG294" s="72">
        <v>0</v>
      </c>
      <c r="BH294" s="72">
        <v>0</v>
      </c>
      <c r="BI294" s="72">
        <v>13.918896144</v>
      </c>
      <c r="BJ294" s="72">
        <v>53.061606325</v>
      </c>
      <c r="BK294" s="72">
        <v>0.59836844820000001</v>
      </c>
      <c r="BL294" s="72">
        <v>67.997947158000002</v>
      </c>
      <c r="BM294" s="72">
        <v>7.90522268E-2</v>
      </c>
      <c r="BN294" s="72">
        <v>949.58738197000002</v>
      </c>
      <c r="BO294" s="72">
        <v>74.867662224</v>
      </c>
      <c r="BP294" s="72">
        <v>16.088006443000001</v>
      </c>
      <c r="BQ294" s="72">
        <v>629.57514815000002</v>
      </c>
      <c r="BR294" s="72">
        <v>0.38948684290000002</v>
      </c>
      <c r="BS294" s="72">
        <v>0</v>
      </c>
      <c r="BT294" s="72">
        <v>10.430173036999999</v>
      </c>
      <c r="BU294" s="72">
        <v>15.781925617000001</v>
      </c>
      <c r="BV294" s="72">
        <v>7.3274122565999997</v>
      </c>
      <c r="BW294" s="72">
        <v>0.20301516180000001</v>
      </c>
      <c r="BX294" s="72">
        <v>25.494229201</v>
      </c>
      <c r="BY294" s="72">
        <v>3.9459247155999999</v>
      </c>
      <c r="BZ294" s="72">
        <v>5.3459341595999996</v>
      </c>
      <c r="CA294" s="72">
        <v>44.656962817999997</v>
      </c>
      <c r="CB294" s="72">
        <v>2.307088137</v>
      </c>
      <c r="CC294" s="72">
        <v>21.090627945000001</v>
      </c>
      <c r="CD294" s="72">
        <v>0.18775916519999999</v>
      </c>
      <c r="CE294" s="72">
        <v>8.8497660100999997</v>
      </c>
      <c r="CF294" s="72">
        <v>0</v>
      </c>
      <c r="CG294" s="72">
        <v>24.424075773999999</v>
      </c>
      <c r="CH294" s="72">
        <v>0</v>
      </c>
      <c r="CI294" s="72">
        <v>0</v>
      </c>
      <c r="CJ294" s="72">
        <v>53.238469315000003</v>
      </c>
      <c r="CK294" s="72">
        <v>0</v>
      </c>
      <c r="CL294" s="72">
        <v>5.3837149914999998</v>
      </c>
      <c r="CM294" s="72">
        <v>58.948966302999999</v>
      </c>
      <c r="CN294" s="72">
        <v>44.994578771</v>
      </c>
      <c r="CO294" s="72">
        <v>6.2119079338000001</v>
      </c>
      <c r="CP294" s="72">
        <v>7.7424795991000002</v>
      </c>
      <c r="CQ294" s="72">
        <v>132.09825480000001</v>
      </c>
      <c r="CR294" s="72">
        <v>100.90727258</v>
      </c>
      <c r="CS294" s="72">
        <v>2.7555500000000001E-5</v>
      </c>
      <c r="CT294" s="72">
        <v>11.739238203999999</v>
      </c>
      <c r="CU294" s="72">
        <v>19.433347983000001</v>
      </c>
      <c r="CV294" s="72">
        <v>1.8368472899999998E-2</v>
      </c>
      <c r="CW294" s="72">
        <v>2683.6101018999998</v>
      </c>
      <c r="CX294" s="72">
        <v>102.95341356</v>
      </c>
      <c r="CY294" s="72">
        <v>465.99248117000002</v>
      </c>
      <c r="CZ294" s="72">
        <v>711.35399997000002</v>
      </c>
      <c r="DA294" s="72">
        <v>378.02406124999999</v>
      </c>
      <c r="DB294" s="72">
        <v>76.798945197999998</v>
      </c>
      <c r="DC294" s="72">
        <v>412.80987670000002</v>
      </c>
      <c r="DD294" s="72">
        <v>238.85593879000001</v>
      </c>
      <c r="DE294" s="72">
        <v>193.58264195999999</v>
      </c>
      <c r="DF294" s="72">
        <v>35.831895987000003</v>
      </c>
      <c r="DG294" s="72">
        <v>11.597721658999999</v>
      </c>
      <c r="DH294" s="72">
        <v>55.809125659000003</v>
      </c>
      <c r="DI294" s="72">
        <v>651.87972208999997</v>
      </c>
      <c r="DJ294" s="72">
        <v>71.281522831999993</v>
      </c>
      <c r="DK294" s="72">
        <v>580.59819926</v>
      </c>
    </row>
    <row r="295" spans="8:115" x14ac:dyDescent="0.3">
      <c r="H295" s="27" t="s">
        <v>855</v>
      </c>
      <c r="I295" s="39" t="s">
        <v>856</v>
      </c>
      <c r="J295" s="39" t="s">
        <v>436</v>
      </c>
      <c r="K295" s="75">
        <v>315</v>
      </c>
      <c r="L295" s="75">
        <v>221.55218973000001</v>
      </c>
      <c r="M295" s="75" t="s">
        <v>436</v>
      </c>
      <c r="N295" s="75">
        <v>2.5579014224000001</v>
      </c>
      <c r="O295" s="75">
        <v>0</v>
      </c>
      <c r="P295" s="75">
        <v>2.9051707699999998E-2</v>
      </c>
      <c r="Q295" s="75">
        <v>0</v>
      </c>
      <c r="R295" s="75">
        <v>0</v>
      </c>
      <c r="S295" s="75">
        <v>1.5475098075</v>
      </c>
      <c r="T295" s="75">
        <v>0</v>
      </c>
      <c r="U295" s="75">
        <v>4.8546874199999999E-2</v>
      </c>
      <c r="V295" s="75">
        <v>0.61421822680000004</v>
      </c>
      <c r="W295" s="75">
        <v>0</v>
      </c>
      <c r="X295" s="75">
        <v>5.1455091199999997E-2</v>
      </c>
      <c r="Y295" s="75">
        <v>9.6246565000000005E-6</v>
      </c>
      <c r="Z295" s="75">
        <v>0.15616419279999999</v>
      </c>
      <c r="AA295" s="75">
        <v>0.102587235</v>
      </c>
      <c r="AB295" s="75">
        <v>0</v>
      </c>
      <c r="AC295" s="75">
        <v>8.3586625000000008E-3</v>
      </c>
      <c r="AD295" s="75">
        <v>0</v>
      </c>
      <c r="AE295" s="75">
        <v>46.721182233999997</v>
      </c>
      <c r="AF295" s="75">
        <v>16.235707155</v>
      </c>
      <c r="AG295" s="75">
        <v>19.892016121000001</v>
      </c>
      <c r="AH295" s="75">
        <v>9.9872893959999995</v>
      </c>
      <c r="AI295" s="75">
        <v>0.1110826765</v>
      </c>
      <c r="AJ295" s="75">
        <v>0.46087512689999999</v>
      </c>
      <c r="AK295" s="75">
        <v>3.4211759000000001E-2</v>
      </c>
      <c r="AL295" s="75">
        <v>0.1772855696</v>
      </c>
      <c r="AM295" s="75">
        <v>0.1772855696</v>
      </c>
      <c r="AN295" s="75">
        <v>0</v>
      </c>
      <c r="AO295" s="75">
        <v>0</v>
      </c>
      <c r="AP295" s="75">
        <v>0</v>
      </c>
      <c r="AQ295" s="75">
        <v>0</v>
      </c>
      <c r="AR295" s="75">
        <v>0</v>
      </c>
      <c r="AS295" s="75">
        <v>0</v>
      </c>
      <c r="AT295" s="75">
        <v>13.981040155000001</v>
      </c>
      <c r="AU295" s="75">
        <v>1.00553003E-2</v>
      </c>
      <c r="AV295" s="75">
        <v>0</v>
      </c>
      <c r="AW295" s="75">
        <v>0</v>
      </c>
      <c r="AX295" s="75">
        <v>0</v>
      </c>
      <c r="AY295" s="75">
        <v>3.6695581300000002E-2</v>
      </c>
      <c r="AZ295" s="75">
        <v>0.56820161020000004</v>
      </c>
      <c r="BA295" s="75">
        <v>0</v>
      </c>
      <c r="BB295" s="75">
        <v>0</v>
      </c>
      <c r="BC295" s="75">
        <v>0</v>
      </c>
      <c r="BD295" s="75">
        <v>0</v>
      </c>
      <c r="BE295" s="75">
        <v>0</v>
      </c>
      <c r="BF295" s="75">
        <v>0.35694380590000002</v>
      </c>
      <c r="BG295" s="75">
        <v>0</v>
      </c>
      <c r="BH295" s="75">
        <v>0</v>
      </c>
      <c r="BI295" s="75">
        <v>0.70998961979999997</v>
      </c>
      <c r="BJ295" s="75">
        <v>7.8080420264999999</v>
      </c>
      <c r="BK295" s="75">
        <v>4.5227471999999998E-3</v>
      </c>
      <c r="BL295" s="75">
        <v>4.4646875898999996</v>
      </c>
      <c r="BM295" s="75">
        <v>2.1901874200000001E-2</v>
      </c>
      <c r="BN295" s="75">
        <v>72.744730804</v>
      </c>
      <c r="BO295" s="75">
        <v>1.5504475036000001</v>
      </c>
      <c r="BP295" s="75">
        <v>0.32405391280000001</v>
      </c>
      <c r="BQ295" s="75">
        <v>54.086106639999997</v>
      </c>
      <c r="BR295" s="75">
        <v>0</v>
      </c>
      <c r="BS295" s="75">
        <v>0</v>
      </c>
      <c r="BT295" s="75">
        <v>0</v>
      </c>
      <c r="BU295" s="75">
        <v>0.49769787609999999</v>
      </c>
      <c r="BV295" s="75">
        <v>0.34874511079999998</v>
      </c>
      <c r="BW295" s="75">
        <v>0</v>
      </c>
      <c r="BX295" s="75">
        <v>0.85114362170000002</v>
      </c>
      <c r="BY295" s="75">
        <v>0</v>
      </c>
      <c r="BZ295" s="75">
        <v>3.1204215259999999</v>
      </c>
      <c r="CA295" s="75">
        <v>6.8189823299999994E-2</v>
      </c>
      <c r="CB295" s="75">
        <v>0</v>
      </c>
      <c r="CC295" s="75">
        <v>0</v>
      </c>
      <c r="CD295" s="75">
        <v>0</v>
      </c>
      <c r="CE295" s="75">
        <v>1.8910878999999999E-3</v>
      </c>
      <c r="CF295" s="75">
        <v>0</v>
      </c>
      <c r="CG295" s="75">
        <v>4.5113985939000001</v>
      </c>
      <c r="CH295" s="75">
        <v>0</v>
      </c>
      <c r="CI295" s="75">
        <v>0</v>
      </c>
      <c r="CJ295" s="75">
        <v>7.3490415580999997</v>
      </c>
      <c r="CK295" s="75">
        <v>0</v>
      </c>
      <c r="CL295" s="75">
        <v>3.5593549799999999E-2</v>
      </c>
      <c r="CM295" s="75">
        <v>0.21838299520000001</v>
      </c>
      <c r="CN295" s="75">
        <v>0.19465415620000001</v>
      </c>
      <c r="CO295" s="75">
        <v>0</v>
      </c>
      <c r="CP295" s="75">
        <v>2.3728839000000002E-2</v>
      </c>
      <c r="CQ295" s="75">
        <v>1.8513853031</v>
      </c>
      <c r="CR295" s="75">
        <v>1.1406474975000001</v>
      </c>
      <c r="CS295" s="75">
        <v>0</v>
      </c>
      <c r="CT295" s="75">
        <v>0.54771964039999999</v>
      </c>
      <c r="CU295" s="75">
        <v>0.16301816520000001</v>
      </c>
      <c r="CV295" s="75">
        <v>0</v>
      </c>
      <c r="CW295" s="75">
        <v>83.300281243000001</v>
      </c>
      <c r="CX295" s="75">
        <v>0.88538224799999998</v>
      </c>
      <c r="CY295" s="75">
        <v>9.1686182755000001</v>
      </c>
      <c r="CZ295" s="75">
        <v>18.833273358</v>
      </c>
      <c r="DA295" s="75">
        <v>12.786922038</v>
      </c>
      <c r="DB295" s="75">
        <v>5.5660848206000004</v>
      </c>
      <c r="DC295" s="75">
        <v>17.687633308999999</v>
      </c>
      <c r="DD295" s="75">
        <v>8.4233408934000007</v>
      </c>
      <c r="DE295" s="75">
        <v>5.1783908102999998</v>
      </c>
      <c r="DF295" s="75">
        <v>2.8717590022000001</v>
      </c>
      <c r="DG295" s="75">
        <v>0.29505755639999998</v>
      </c>
      <c r="DH295" s="75">
        <v>1.6038189322</v>
      </c>
      <c r="DI295" s="75">
        <v>18.820621055</v>
      </c>
      <c r="DJ295" s="75">
        <v>1.4682963099999999</v>
      </c>
      <c r="DK295" s="75">
        <v>17.352324745000001</v>
      </c>
    </row>
    <row r="296" spans="8:115" x14ac:dyDescent="0.3">
      <c r="H296" s="28" t="s">
        <v>857</v>
      </c>
      <c r="I296" s="37" t="s">
        <v>858</v>
      </c>
      <c r="J296" s="37" t="s">
        <v>436</v>
      </c>
      <c r="K296" s="72">
        <v>179</v>
      </c>
      <c r="L296" s="72">
        <v>138.80510545000001</v>
      </c>
      <c r="M296" s="72" t="s">
        <v>436</v>
      </c>
      <c r="N296" s="72">
        <v>1.8777776298</v>
      </c>
      <c r="O296" s="72">
        <v>0</v>
      </c>
      <c r="P296" s="72">
        <v>3.41259176E-2</v>
      </c>
      <c r="Q296" s="72">
        <v>0</v>
      </c>
      <c r="R296" s="72">
        <v>0</v>
      </c>
      <c r="S296" s="72">
        <v>1.1055397268</v>
      </c>
      <c r="T296" s="72">
        <v>0</v>
      </c>
      <c r="U296" s="72">
        <v>7.6566454800000003E-2</v>
      </c>
      <c r="V296" s="72">
        <v>0.48529951760000001</v>
      </c>
      <c r="W296" s="72">
        <v>0</v>
      </c>
      <c r="X296" s="72">
        <v>1.3941281E-2</v>
      </c>
      <c r="Y296" s="72">
        <v>0</v>
      </c>
      <c r="Z296" s="72">
        <v>2.6992437999999999E-3</v>
      </c>
      <c r="AA296" s="72">
        <v>0.15960548829999999</v>
      </c>
      <c r="AB296" s="72">
        <v>0</v>
      </c>
      <c r="AC296" s="72">
        <v>0</v>
      </c>
      <c r="AD296" s="72">
        <v>0</v>
      </c>
      <c r="AE296" s="72">
        <v>45.101748184999998</v>
      </c>
      <c r="AF296" s="72">
        <v>22.333092277999999</v>
      </c>
      <c r="AG296" s="72">
        <v>11.81738532</v>
      </c>
      <c r="AH296" s="72">
        <v>9.9706053259999994</v>
      </c>
      <c r="AI296" s="72">
        <v>0.2185679885</v>
      </c>
      <c r="AJ296" s="72">
        <v>0.65212099570000004</v>
      </c>
      <c r="AK296" s="72">
        <v>0.1099762762</v>
      </c>
      <c r="AL296" s="72">
        <v>0.38896570070000003</v>
      </c>
      <c r="AM296" s="72">
        <v>0.38896570070000003</v>
      </c>
      <c r="AN296" s="72">
        <v>0</v>
      </c>
      <c r="AO296" s="72">
        <v>0</v>
      </c>
      <c r="AP296" s="72">
        <v>0</v>
      </c>
      <c r="AQ296" s="72">
        <v>0</v>
      </c>
      <c r="AR296" s="72">
        <v>0</v>
      </c>
      <c r="AS296" s="72">
        <v>0</v>
      </c>
      <c r="AT296" s="72">
        <v>3.4232887927000002</v>
      </c>
      <c r="AU296" s="72">
        <v>5.0876286299999997E-2</v>
      </c>
      <c r="AV296" s="72">
        <v>0</v>
      </c>
      <c r="AW296" s="72">
        <v>0</v>
      </c>
      <c r="AX296" s="72">
        <v>0</v>
      </c>
      <c r="AY296" s="72">
        <v>3.3579964900000002E-2</v>
      </c>
      <c r="AZ296" s="72">
        <v>0</v>
      </c>
      <c r="BA296" s="72">
        <v>0</v>
      </c>
      <c r="BB296" s="72">
        <v>0</v>
      </c>
      <c r="BC296" s="72">
        <v>0</v>
      </c>
      <c r="BD296" s="72">
        <v>0</v>
      </c>
      <c r="BE296" s="72">
        <v>0</v>
      </c>
      <c r="BF296" s="72">
        <v>0.15278519930000001</v>
      </c>
      <c r="BG296" s="72">
        <v>0</v>
      </c>
      <c r="BH296" s="72">
        <v>0</v>
      </c>
      <c r="BI296" s="72">
        <v>0.22215228980000001</v>
      </c>
      <c r="BJ296" s="72">
        <v>0.81473513519999996</v>
      </c>
      <c r="BK296" s="72">
        <v>0</v>
      </c>
      <c r="BL296" s="72">
        <v>2.1491599172</v>
      </c>
      <c r="BM296" s="72">
        <v>0</v>
      </c>
      <c r="BN296" s="72">
        <v>30.315921942999999</v>
      </c>
      <c r="BO296" s="72">
        <v>4.08506285E-2</v>
      </c>
      <c r="BP296" s="72">
        <v>0.14523018800000001</v>
      </c>
      <c r="BQ296" s="72">
        <v>24.883997095000002</v>
      </c>
      <c r="BR296" s="72">
        <v>0.50898270160000003</v>
      </c>
      <c r="BS296" s="72">
        <v>0</v>
      </c>
      <c r="BT296" s="72">
        <v>0</v>
      </c>
      <c r="BU296" s="72">
        <v>0.82834065430000003</v>
      </c>
      <c r="BV296" s="72">
        <v>0</v>
      </c>
      <c r="BW296" s="72">
        <v>0</v>
      </c>
      <c r="BX296" s="72">
        <v>0</v>
      </c>
      <c r="BY296" s="72">
        <v>0</v>
      </c>
      <c r="BZ296" s="72">
        <v>0.26391652310000002</v>
      </c>
      <c r="CA296" s="72">
        <v>1.330718E-2</v>
      </c>
      <c r="CB296" s="72">
        <v>0</v>
      </c>
      <c r="CC296" s="72">
        <v>0</v>
      </c>
      <c r="CD296" s="72">
        <v>0</v>
      </c>
      <c r="CE296" s="72">
        <v>0.60779008239999999</v>
      </c>
      <c r="CF296" s="72">
        <v>0</v>
      </c>
      <c r="CG296" s="72">
        <v>0</v>
      </c>
      <c r="CH296" s="72">
        <v>0</v>
      </c>
      <c r="CI296" s="72">
        <v>0</v>
      </c>
      <c r="CJ296" s="72">
        <v>3.0235068900000002</v>
      </c>
      <c r="CK296" s="72">
        <v>0</v>
      </c>
      <c r="CL296" s="72">
        <v>0</v>
      </c>
      <c r="CM296" s="72">
        <v>1.2205032048</v>
      </c>
      <c r="CN296" s="72">
        <v>1.2205032048</v>
      </c>
      <c r="CO296" s="72">
        <v>0</v>
      </c>
      <c r="CP296" s="72">
        <v>0</v>
      </c>
      <c r="CQ296" s="72">
        <v>2.8968630192</v>
      </c>
      <c r="CR296" s="72">
        <v>1.9974813656999999</v>
      </c>
      <c r="CS296" s="72">
        <v>0</v>
      </c>
      <c r="CT296" s="72">
        <v>0.45015705569999998</v>
      </c>
      <c r="CU296" s="72">
        <v>0.44922459790000002</v>
      </c>
      <c r="CV296" s="72">
        <v>0</v>
      </c>
      <c r="CW296" s="72">
        <v>53.580036976000002</v>
      </c>
      <c r="CX296" s="72">
        <v>0.96793336780000006</v>
      </c>
      <c r="CY296" s="72">
        <v>9.4054643852000002</v>
      </c>
      <c r="CZ296" s="72">
        <v>11.153594369</v>
      </c>
      <c r="DA296" s="72">
        <v>7.2109104107000004</v>
      </c>
      <c r="DB296" s="72">
        <v>5.7810350013000003</v>
      </c>
      <c r="DC296" s="72">
        <v>8.4961843701999999</v>
      </c>
      <c r="DD296" s="72">
        <v>5.2540404629999999</v>
      </c>
      <c r="DE296" s="72">
        <v>2.4093040904</v>
      </c>
      <c r="DF296" s="72">
        <v>2.3453756077999999</v>
      </c>
      <c r="DG296" s="72">
        <v>0.23334229970000001</v>
      </c>
      <c r="DH296" s="72">
        <v>0.32285261069999999</v>
      </c>
      <c r="DI296" s="72">
        <v>5.9939234742999998</v>
      </c>
      <c r="DJ296" s="72">
        <v>0.50934257059999999</v>
      </c>
      <c r="DK296" s="72">
        <v>5.4845809038000004</v>
      </c>
    </row>
    <row r="297" spans="8:115" x14ac:dyDescent="0.3">
      <c r="H297" s="27" t="s">
        <v>859</v>
      </c>
      <c r="I297" s="39" t="s">
        <v>860</v>
      </c>
      <c r="J297" s="39">
        <v>30</v>
      </c>
      <c r="K297" s="75">
        <v>1047</v>
      </c>
      <c r="L297" s="75">
        <v>10085.287007000001</v>
      </c>
      <c r="M297" s="75">
        <v>34.435540070000002</v>
      </c>
      <c r="N297" s="75">
        <v>462.29787930999998</v>
      </c>
      <c r="O297" s="75">
        <v>0</v>
      </c>
      <c r="P297" s="75">
        <v>62.780348148000002</v>
      </c>
      <c r="Q297" s="75">
        <v>5.6121028599999997E-2</v>
      </c>
      <c r="R297" s="75">
        <v>1.8578990600000001E-2</v>
      </c>
      <c r="S297" s="75">
        <v>128.44046195000001</v>
      </c>
      <c r="T297" s="75">
        <v>4.6822456097999998</v>
      </c>
      <c r="U297" s="75">
        <v>5.1094003702000004</v>
      </c>
      <c r="V297" s="75">
        <v>52.960898014000001</v>
      </c>
      <c r="W297" s="75">
        <v>0</v>
      </c>
      <c r="X297" s="75">
        <v>23.915098022999999</v>
      </c>
      <c r="Y297" s="75">
        <v>4.1322700000000001E-4</v>
      </c>
      <c r="Z297" s="75">
        <v>177.54319371</v>
      </c>
      <c r="AA297" s="75">
        <v>6.7750026068000002</v>
      </c>
      <c r="AB297" s="75">
        <v>0</v>
      </c>
      <c r="AC297" s="75">
        <v>1.6117629000000001E-2</v>
      </c>
      <c r="AD297" s="75">
        <v>0</v>
      </c>
      <c r="AE297" s="75">
        <v>4036.2308733999998</v>
      </c>
      <c r="AF297" s="75">
        <v>2516.4926764000002</v>
      </c>
      <c r="AG297" s="75">
        <v>740.46031332999996</v>
      </c>
      <c r="AH297" s="75">
        <v>743.60914782999998</v>
      </c>
      <c r="AI297" s="75">
        <v>8.7606956497000006</v>
      </c>
      <c r="AJ297" s="75">
        <v>26.151122787999999</v>
      </c>
      <c r="AK297" s="75">
        <v>0.75691735390000003</v>
      </c>
      <c r="AL297" s="75">
        <v>85.063545485999995</v>
      </c>
      <c r="AM297" s="75">
        <v>33.161366800000003</v>
      </c>
      <c r="AN297" s="75">
        <v>0</v>
      </c>
      <c r="AO297" s="75">
        <v>0</v>
      </c>
      <c r="AP297" s="75">
        <v>0</v>
      </c>
      <c r="AQ297" s="75">
        <v>0</v>
      </c>
      <c r="AR297" s="75">
        <v>0</v>
      </c>
      <c r="AS297" s="75">
        <v>51.902178687000003</v>
      </c>
      <c r="AT297" s="75">
        <v>170.40175837000001</v>
      </c>
      <c r="AU297" s="75">
        <v>2.1429978957000002</v>
      </c>
      <c r="AV297" s="75">
        <v>0</v>
      </c>
      <c r="AW297" s="75">
        <v>0</v>
      </c>
      <c r="AX297" s="75">
        <v>0.18933220440000001</v>
      </c>
      <c r="AY297" s="75">
        <v>4.2233869899999998E-2</v>
      </c>
      <c r="AZ297" s="75">
        <v>72.503905286000006</v>
      </c>
      <c r="BA297" s="75">
        <v>0</v>
      </c>
      <c r="BB297" s="75">
        <v>0</v>
      </c>
      <c r="BC297" s="75">
        <v>0</v>
      </c>
      <c r="BD297" s="75">
        <v>0</v>
      </c>
      <c r="BE297" s="75">
        <v>0</v>
      </c>
      <c r="BF297" s="75">
        <v>13.579184109</v>
      </c>
      <c r="BG297" s="75">
        <v>0</v>
      </c>
      <c r="BH297" s="75">
        <v>0</v>
      </c>
      <c r="BI297" s="75">
        <v>8.7655839733000001</v>
      </c>
      <c r="BJ297" s="75">
        <v>8.9609593567000001</v>
      </c>
      <c r="BK297" s="75">
        <v>0</v>
      </c>
      <c r="BL297" s="75">
        <v>64.155328474000001</v>
      </c>
      <c r="BM297" s="75">
        <v>6.2233202699999997E-2</v>
      </c>
      <c r="BN297" s="75">
        <v>1050.9809487</v>
      </c>
      <c r="BO297" s="75">
        <v>28.876667910999998</v>
      </c>
      <c r="BP297" s="75">
        <v>15.688763282</v>
      </c>
      <c r="BQ297" s="75">
        <v>881.22711694999998</v>
      </c>
      <c r="BR297" s="75">
        <v>0.1159502743</v>
      </c>
      <c r="BS297" s="75">
        <v>0</v>
      </c>
      <c r="BT297" s="75">
        <v>20.381557812</v>
      </c>
      <c r="BU297" s="75">
        <v>17.325368597000001</v>
      </c>
      <c r="BV297" s="75">
        <v>0</v>
      </c>
      <c r="BW297" s="75">
        <v>0</v>
      </c>
      <c r="BX297" s="75">
        <v>17.921346816</v>
      </c>
      <c r="BY297" s="75">
        <v>0.1138175892</v>
      </c>
      <c r="BZ297" s="75">
        <v>0.95539018720000002</v>
      </c>
      <c r="CA297" s="75">
        <v>9.7541333691999998</v>
      </c>
      <c r="CB297" s="75">
        <v>0.1610863827</v>
      </c>
      <c r="CC297" s="75">
        <v>2.6717487337999999</v>
      </c>
      <c r="CD297" s="75">
        <v>0.3132950484</v>
      </c>
      <c r="CE297" s="75">
        <v>5.6275282062</v>
      </c>
      <c r="CF297" s="75">
        <v>0</v>
      </c>
      <c r="CG297" s="75">
        <v>5.2085522946999996</v>
      </c>
      <c r="CH297" s="75">
        <v>0</v>
      </c>
      <c r="CI297" s="75">
        <v>0</v>
      </c>
      <c r="CJ297" s="75">
        <v>44.065502258999999</v>
      </c>
      <c r="CK297" s="75">
        <v>0</v>
      </c>
      <c r="CL297" s="75">
        <v>0.57312302169999996</v>
      </c>
      <c r="CM297" s="75">
        <v>52.624777981999998</v>
      </c>
      <c r="CN297" s="75">
        <v>51.430963691999999</v>
      </c>
      <c r="CO297" s="75">
        <v>1.1710104921</v>
      </c>
      <c r="CP297" s="75">
        <v>2.28037977E-2</v>
      </c>
      <c r="CQ297" s="75">
        <v>160.16257805000001</v>
      </c>
      <c r="CR297" s="75">
        <v>118.42239963999999</v>
      </c>
      <c r="CS297" s="75">
        <v>1.4695797E-3</v>
      </c>
      <c r="CT297" s="75">
        <v>19.387006208999999</v>
      </c>
      <c r="CU297" s="75">
        <v>22.209181870999998</v>
      </c>
      <c r="CV297" s="75">
        <v>0.14252075049999999</v>
      </c>
      <c r="CW297" s="75">
        <v>4067.5246453</v>
      </c>
      <c r="CX297" s="75">
        <v>154.61013889</v>
      </c>
      <c r="CY297" s="75">
        <v>697.05473433999998</v>
      </c>
      <c r="CZ297" s="75">
        <v>931.52461764999998</v>
      </c>
      <c r="DA297" s="75">
        <v>780.72952621000002</v>
      </c>
      <c r="DB297" s="75">
        <v>110.72117636999999</v>
      </c>
      <c r="DC297" s="75">
        <v>636.62295682000001</v>
      </c>
      <c r="DD297" s="75">
        <v>360.50892933</v>
      </c>
      <c r="DE297" s="75">
        <v>258.66750096999999</v>
      </c>
      <c r="DF297" s="75">
        <v>37.187827050999999</v>
      </c>
      <c r="DG297" s="75">
        <v>16.828311624000001</v>
      </c>
      <c r="DH297" s="75">
        <v>83.068926003000001</v>
      </c>
      <c r="DI297" s="75">
        <v>993.27818075000005</v>
      </c>
      <c r="DJ297" s="75">
        <v>45.996317675</v>
      </c>
      <c r="DK297" s="75">
        <v>947.28186306999999</v>
      </c>
    </row>
    <row r="298" spans="8:115" x14ac:dyDescent="0.3">
      <c r="H298" s="28" t="s">
        <v>861</v>
      </c>
      <c r="I298" s="37" t="s">
        <v>862</v>
      </c>
      <c r="J298" s="37" t="s">
        <v>436</v>
      </c>
      <c r="K298" s="72">
        <v>3710</v>
      </c>
      <c r="L298" s="72">
        <v>134.10159189999999</v>
      </c>
      <c r="M298" s="72" t="s">
        <v>436</v>
      </c>
      <c r="N298" s="72">
        <v>1.9732929990000001</v>
      </c>
      <c r="O298" s="72">
        <v>0</v>
      </c>
      <c r="P298" s="72">
        <v>0.1041873656</v>
      </c>
      <c r="Q298" s="72">
        <v>0</v>
      </c>
      <c r="R298" s="72">
        <v>0</v>
      </c>
      <c r="S298" s="72">
        <v>1.4578126039999999</v>
      </c>
      <c r="T298" s="72">
        <v>0</v>
      </c>
      <c r="U298" s="72">
        <v>5.4386166999999999E-2</v>
      </c>
      <c r="V298" s="72">
        <v>0.28429868870000002</v>
      </c>
      <c r="W298" s="72">
        <v>0</v>
      </c>
      <c r="X298" s="72">
        <v>5.3295336000000002E-3</v>
      </c>
      <c r="Y298" s="72">
        <v>3.5237395999999999E-6</v>
      </c>
      <c r="Z298" s="72">
        <v>1.6602212500000001E-2</v>
      </c>
      <c r="AA298" s="72">
        <v>3.0063278299999999E-2</v>
      </c>
      <c r="AB298" s="72">
        <v>5.5813318000000004E-3</v>
      </c>
      <c r="AC298" s="72">
        <v>1.50282938E-2</v>
      </c>
      <c r="AD298" s="72">
        <v>0</v>
      </c>
      <c r="AE298" s="72">
        <v>33.054439791999997</v>
      </c>
      <c r="AF298" s="72">
        <v>11.687414512</v>
      </c>
      <c r="AG298" s="72">
        <v>12.583617993000001</v>
      </c>
      <c r="AH298" s="72">
        <v>8.1810501594999998</v>
      </c>
      <c r="AI298" s="72">
        <v>0.20010551239999999</v>
      </c>
      <c r="AJ298" s="72">
        <v>0.37522875909999998</v>
      </c>
      <c r="AK298" s="72">
        <v>2.7022856200000001E-2</v>
      </c>
      <c r="AL298" s="72">
        <v>0.69278602050000004</v>
      </c>
      <c r="AM298" s="72">
        <v>0.41947449869999998</v>
      </c>
      <c r="AN298" s="72">
        <v>0</v>
      </c>
      <c r="AO298" s="72">
        <v>0</v>
      </c>
      <c r="AP298" s="72">
        <v>0</v>
      </c>
      <c r="AQ298" s="72">
        <v>0</v>
      </c>
      <c r="AR298" s="72">
        <v>0</v>
      </c>
      <c r="AS298" s="72">
        <v>0.2733115217</v>
      </c>
      <c r="AT298" s="72">
        <v>5.5591076467000002</v>
      </c>
      <c r="AU298" s="72">
        <v>2.4258297599999999E-2</v>
      </c>
      <c r="AV298" s="72">
        <v>0</v>
      </c>
      <c r="AW298" s="72">
        <v>0</v>
      </c>
      <c r="AX298" s="72">
        <v>0</v>
      </c>
      <c r="AY298" s="72">
        <v>2.6408600000000002E-4</v>
      </c>
      <c r="AZ298" s="72">
        <v>1.6410241000000001E-3</v>
      </c>
      <c r="BA298" s="72">
        <v>0</v>
      </c>
      <c r="BB298" s="72">
        <v>0</v>
      </c>
      <c r="BC298" s="72">
        <v>0</v>
      </c>
      <c r="BD298" s="72">
        <v>7.5146804000000003E-3</v>
      </c>
      <c r="BE298" s="72">
        <v>0</v>
      </c>
      <c r="BF298" s="72">
        <v>4.2884052300000003E-2</v>
      </c>
      <c r="BG298" s="72">
        <v>0</v>
      </c>
      <c r="BH298" s="72">
        <v>0</v>
      </c>
      <c r="BI298" s="72">
        <v>0.53911588720000003</v>
      </c>
      <c r="BJ298" s="72">
        <v>3.1658413592999999</v>
      </c>
      <c r="BK298" s="72">
        <v>2.172982E-3</v>
      </c>
      <c r="BL298" s="72">
        <v>1.7520254827999999</v>
      </c>
      <c r="BM298" s="72">
        <v>2.3389795000000001E-2</v>
      </c>
      <c r="BN298" s="72">
        <v>36.900163763000002</v>
      </c>
      <c r="BO298" s="72">
        <v>1.7243142239</v>
      </c>
      <c r="BP298" s="72">
        <v>0.1480525841</v>
      </c>
      <c r="BQ298" s="72">
        <v>27.502632745</v>
      </c>
      <c r="BR298" s="72">
        <v>7.8897826700000007E-2</v>
      </c>
      <c r="BS298" s="72">
        <v>0</v>
      </c>
      <c r="BT298" s="72">
        <v>3.5581939700000002E-2</v>
      </c>
      <c r="BU298" s="72">
        <v>1.0004124199</v>
      </c>
      <c r="BV298" s="72">
        <v>0.16581787179999999</v>
      </c>
      <c r="BW298" s="72">
        <v>0</v>
      </c>
      <c r="BX298" s="72">
        <v>0.4302633642</v>
      </c>
      <c r="BY298" s="72">
        <v>2.45459978E-2</v>
      </c>
      <c r="BZ298" s="72">
        <v>0</v>
      </c>
      <c r="CA298" s="72">
        <v>0.43641195129999999</v>
      </c>
      <c r="CB298" s="72">
        <v>0</v>
      </c>
      <c r="CC298" s="72">
        <v>6.3012439999999995E-4</v>
      </c>
      <c r="CD298" s="72">
        <v>1.5534731999999999E-3</v>
      </c>
      <c r="CE298" s="72">
        <v>0</v>
      </c>
      <c r="CF298" s="72">
        <v>0</v>
      </c>
      <c r="CG298" s="72">
        <v>0.60195839070000001</v>
      </c>
      <c r="CH298" s="72">
        <v>0</v>
      </c>
      <c r="CI298" s="72">
        <v>0</v>
      </c>
      <c r="CJ298" s="72">
        <v>4.7255301493999999</v>
      </c>
      <c r="CK298" s="72">
        <v>0</v>
      </c>
      <c r="CL298" s="72">
        <v>2.3560700899999999E-2</v>
      </c>
      <c r="CM298" s="72">
        <v>0.42687753969999997</v>
      </c>
      <c r="CN298" s="72">
        <v>0.36344796950000002</v>
      </c>
      <c r="CO298" s="72">
        <v>5.0112134799999999E-2</v>
      </c>
      <c r="CP298" s="72">
        <v>1.3317435400000001E-2</v>
      </c>
      <c r="CQ298" s="72">
        <v>0.90456333479999995</v>
      </c>
      <c r="CR298" s="72">
        <v>0.56591437310000003</v>
      </c>
      <c r="CS298" s="72">
        <v>5.7015485999999997E-6</v>
      </c>
      <c r="CT298" s="72">
        <v>0.2370179197</v>
      </c>
      <c r="CU298" s="72">
        <v>0.1013389001</v>
      </c>
      <c r="CV298" s="72">
        <v>2.864403E-4</v>
      </c>
      <c r="CW298" s="72">
        <v>54.590360799999999</v>
      </c>
      <c r="CX298" s="72">
        <v>1.0757618088000001</v>
      </c>
      <c r="CY298" s="72">
        <v>10.002828184</v>
      </c>
      <c r="CZ298" s="72">
        <v>10.208774038</v>
      </c>
      <c r="DA298" s="72">
        <v>7.3324921783999999</v>
      </c>
      <c r="DB298" s="72">
        <v>5.4836133462000003</v>
      </c>
      <c r="DC298" s="72">
        <v>9.3126259838000003</v>
      </c>
      <c r="DD298" s="72">
        <v>4.9897853738000002</v>
      </c>
      <c r="DE298" s="72">
        <v>2.6460108458999998</v>
      </c>
      <c r="DF298" s="72">
        <v>2.3085101177</v>
      </c>
      <c r="DG298" s="72">
        <v>0.1873174011</v>
      </c>
      <c r="DH298" s="72">
        <v>1.0426415227000001</v>
      </c>
      <c r="DI298" s="72">
        <v>11.852074497</v>
      </c>
      <c r="DJ298" s="72">
        <v>0.65316088569999997</v>
      </c>
      <c r="DK298" s="72">
        <v>11.198913612</v>
      </c>
    </row>
    <row r="299" spans="8:115" x14ac:dyDescent="0.3">
      <c r="H299" s="27" t="s">
        <v>863</v>
      </c>
      <c r="I299" s="39" t="s">
        <v>864</v>
      </c>
      <c r="J299" s="39">
        <v>255</v>
      </c>
      <c r="K299" s="75">
        <v>6347</v>
      </c>
      <c r="L299" s="75">
        <v>5493.3285143000003</v>
      </c>
      <c r="M299" s="75">
        <v>21.666805556</v>
      </c>
      <c r="N299" s="75">
        <v>200.58784478999999</v>
      </c>
      <c r="O299" s="75">
        <v>1.0203001397</v>
      </c>
      <c r="P299" s="75">
        <v>34.099616372</v>
      </c>
      <c r="Q299" s="75">
        <v>6.9729909E-3</v>
      </c>
      <c r="R299" s="75">
        <v>2.3102838000000001E-3</v>
      </c>
      <c r="S299" s="75">
        <v>44.685172108000003</v>
      </c>
      <c r="T299" s="75">
        <v>0.3065801373</v>
      </c>
      <c r="U299" s="75">
        <v>1.0136406221000001</v>
      </c>
      <c r="V299" s="75">
        <v>72.917195470999999</v>
      </c>
      <c r="W299" s="75">
        <v>0.28566683110000002</v>
      </c>
      <c r="X299" s="75">
        <v>15.046507573</v>
      </c>
      <c r="Y299" s="75">
        <v>2.0840400000000001E-5</v>
      </c>
      <c r="Z299" s="75">
        <v>19.573192237000001</v>
      </c>
      <c r="AA299" s="75">
        <v>9.8898826080000006</v>
      </c>
      <c r="AB299" s="75">
        <v>1.9933884900000001E-2</v>
      </c>
      <c r="AC299" s="75">
        <v>1.7208526912</v>
      </c>
      <c r="AD299" s="75">
        <v>0</v>
      </c>
      <c r="AE299" s="75">
        <v>2186.4305309000001</v>
      </c>
      <c r="AF299" s="75">
        <v>1379.7453696</v>
      </c>
      <c r="AG299" s="75">
        <v>460.51556861</v>
      </c>
      <c r="AH299" s="75">
        <v>327.64512862999999</v>
      </c>
      <c r="AI299" s="75">
        <v>4.1045581204000001</v>
      </c>
      <c r="AJ299" s="75">
        <v>14.088303185999999</v>
      </c>
      <c r="AK299" s="75">
        <v>0.33160268500000001</v>
      </c>
      <c r="AL299" s="75">
        <v>9.6592076241000004</v>
      </c>
      <c r="AM299" s="75">
        <v>9.1138071927999995</v>
      </c>
      <c r="AN299" s="75">
        <v>0</v>
      </c>
      <c r="AO299" s="75">
        <v>0</v>
      </c>
      <c r="AP299" s="75">
        <v>0.14773041440000001</v>
      </c>
      <c r="AQ299" s="75">
        <v>0</v>
      </c>
      <c r="AR299" s="75">
        <v>0</v>
      </c>
      <c r="AS299" s="75">
        <v>0.39767001689999998</v>
      </c>
      <c r="AT299" s="75">
        <v>38.359665028999999</v>
      </c>
      <c r="AU299" s="75">
        <v>2.4737980838000002</v>
      </c>
      <c r="AV299" s="75">
        <v>0</v>
      </c>
      <c r="AW299" s="75">
        <v>1.90008682E-2</v>
      </c>
      <c r="AX299" s="75">
        <v>0</v>
      </c>
      <c r="AY299" s="75">
        <v>7.3663492699999999E-2</v>
      </c>
      <c r="AZ299" s="75">
        <v>0</v>
      </c>
      <c r="BA299" s="75">
        <v>0</v>
      </c>
      <c r="BB299" s="75">
        <v>0</v>
      </c>
      <c r="BC299" s="75">
        <v>0</v>
      </c>
      <c r="BD299" s="75">
        <v>0</v>
      </c>
      <c r="BE299" s="75">
        <v>0</v>
      </c>
      <c r="BF299" s="75">
        <v>0.2983575289</v>
      </c>
      <c r="BG299" s="75">
        <v>0</v>
      </c>
      <c r="BH299" s="75">
        <v>0</v>
      </c>
      <c r="BI299" s="75">
        <v>6.0354541406999997</v>
      </c>
      <c r="BJ299" s="75">
        <v>6.6037393059999996</v>
      </c>
      <c r="BK299" s="75">
        <v>2.4736300400000001E-2</v>
      </c>
      <c r="BL299" s="75">
        <v>22.703007246999999</v>
      </c>
      <c r="BM299" s="75">
        <v>0.1279080608</v>
      </c>
      <c r="BN299" s="75">
        <v>526.31320617999995</v>
      </c>
      <c r="BO299" s="75">
        <v>48.263472874000001</v>
      </c>
      <c r="BP299" s="75">
        <v>3.7961643412999999</v>
      </c>
      <c r="BQ299" s="75">
        <v>367.15180971000001</v>
      </c>
      <c r="BR299" s="75">
        <v>0.10176800850000001</v>
      </c>
      <c r="BS299" s="75">
        <v>1.11182383E-2</v>
      </c>
      <c r="BT299" s="75">
        <v>9.665317387</v>
      </c>
      <c r="BU299" s="75">
        <v>21.757623294999998</v>
      </c>
      <c r="BV299" s="75">
        <v>0.41756251490000001</v>
      </c>
      <c r="BW299" s="75">
        <v>0.66922568500000001</v>
      </c>
      <c r="BX299" s="75">
        <v>18.375963576</v>
      </c>
      <c r="BY299" s="75">
        <v>0.36257869970000001</v>
      </c>
      <c r="BZ299" s="75">
        <v>0</v>
      </c>
      <c r="CA299" s="75">
        <v>20.668797252000001</v>
      </c>
      <c r="CB299" s="75">
        <v>0</v>
      </c>
      <c r="CC299" s="75">
        <v>7.0319632923000004</v>
      </c>
      <c r="CD299" s="75">
        <v>0.25478496909999998</v>
      </c>
      <c r="CE299" s="75">
        <v>0</v>
      </c>
      <c r="CF299" s="75">
        <v>0</v>
      </c>
      <c r="CG299" s="75">
        <v>2.1803680535000001</v>
      </c>
      <c r="CH299" s="75">
        <v>0</v>
      </c>
      <c r="CI299" s="75">
        <v>0</v>
      </c>
      <c r="CJ299" s="75">
        <v>25.604688285000002</v>
      </c>
      <c r="CK299" s="75">
        <v>0</v>
      </c>
      <c r="CL299" s="75">
        <v>0</v>
      </c>
      <c r="CM299" s="75">
        <v>23.000374997000002</v>
      </c>
      <c r="CN299" s="75">
        <v>19.881709912000002</v>
      </c>
      <c r="CO299" s="75">
        <v>1.3932999851000001</v>
      </c>
      <c r="CP299" s="75">
        <v>1.7253650998000001</v>
      </c>
      <c r="CQ299" s="75">
        <v>93.863909586000005</v>
      </c>
      <c r="CR299" s="75">
        <v>75.203952412000007</v>
      </c>
      <c r="CS299" s="75">
        <v>8.7039108999999999E-6</v>
      </c>
      <c r="CT299" s="75">
        <v>3.4240423185000002</v>
      </c>
      <c r="CU299" s="75">
        <v>15.215398540000001</v>
      </c>
      <c r="CV299" s="75">
        <v>2.0507611299999999E-2</v>
      </c>
      <c r="CW299" s="75">
        <v>2415.1137752</v>
      </c>
      <c r="CX299" s="75">
        <v>92.477598661000002</v>
      </c>
      <c r="CY299" s="75">
        <v>441.05313282999998</v>
      </c>
      <c r="CZ299" s="75">
        <v>561.63237319999996</v>
      </c>
      <c r="DA299" s="75">
        <v>345.43660679999999</v>
      </c>
      <c r="DB299" s="75">
        <v>146.80187445000001</v>
      </c>
      <c r="DC299" s="75">
        <v>342.30485154000002</v>
      </c>
      <c r="DD299" s="75">
        <v>264.2291065</v>
      </c>
      <c r="DE299" s="75">
        <v>113.76587133</v>
      </c>
      <c r="DF299" s="75">
        <v>19.809793989999999</v>
      </c>
      <c r="DG299" s="75">
        <v>9.4850467100000007</v>
      </c>
      <c r="DH299" s="75">
        <v>78.117519231000003</v>
      </c>
      <c r="DI299" s="75">
        <v>674.71486216999995</v>
      </c>
      <c r="DJ299" s="75">
        <v>63.130226401000002</v>
      </c>
      <c r="DK299" s="75">
        <v>611.58463576999998</v>
      </c>
    </row>
    <row r="300" spans="8:115" x14ac:dyDescent="0.3">
      <c r="H300" s="28" t="s">
        <v>181</v>
      </c>
      <c r="I300" s="37" t="s">
        <v>182</v>
      </c>
      <c r="J300" s="37">
        <v>81</v>
      </c>
      <c r="K300" s="72">
        <v>2159</v>
      </c>
      <c r="L300" s="72">
        <v>7660.5568664000002</v>
      </c>
      <c r="M300" s="72">
        <v>25.947255117000001</v>
      </c>
      <c r="N300" s="72">
        <v>527.62213431999999</v>
      </c>
      <c r="O300" s="72">
        <v>0.25645913320000002</v>
      </c>
      <c r="P300" s="72">
        <v>53.55360546</v>
      </c>
      <c r="Q300" s="72">
        <v>9.1393309000000006E-2</v>
      </c>
      <c r="R300" s="72">
        <v>41.257229772999999</v>
      </c>
      <c r="S300" s="72">
        <v>89.376365101999994</v>
      </c>
      <c r="T300" s="72">
        <v>0</v>
      </c>
      <c r="U300" s="72">
        <v>2.721709894</v>
      </c>
      <c r="V300" s="72">
        <v>92.987468089000004</v>
      </c>
      <c r="W300" s="72">
        <v>3.2863381162</v>
      </c>
      <c r="X300" s="72">
        <v>3.2213469195000002</v>
      </c>
      <c r="Y300" s="72">
        <v>8.8329440199999998E-2</v>
      </c>
      <c r="Z300" s="72">
        <v>237.86104874</v>
      </c>
      <c r="AA300" s="72">
        <v>1.7424241604999999</v>
      </c>
      <c r="AB300" s="72">
        <v>0.22241370329999999</v>
      </c>
      <c r="AC300" s="72">
        <v>0.9560024801</v>
      </c>
      <c r="AD300" s="72">
        <v>0</v>
      </c>
      <c r="AE300" s="72">
        <v>3321.9732571999998</v>
      </c>
      <c r="AF300" s="72">
        <v>2034.7831471</v>
      </c>
      <c r="AG300" s="72">
        <v>584.74469618000001</v>
      </c>
      <c r="AH300" s="72">
        <v>667.71224953000001</v>
      </c>
      <c r="AI300" s="72">
        <v>8.3092217652000002</v>
      </c>
      <c r="AJ300" s="72">
        <v>24.152356953999998</v>
      </c>
      <c r="AK300" s="72">
        <v>2.2715857272000002</v>
      </c>
      <c r="AL300" s="72">
        <v>79.018597959000004</v>
      </c>
      <c r="AM300" s="72">
        <v>49.591730329999997</v>
      </c>
      <c r="AN300" s="72">
        <v>26.590690417000001</v>
      </c>
      <c r="AO300" s="72">
        <v>0</v>
      </c>
      <c r="AP300" s="72">
        <v>1.2024408644</v>
      </c>
      <c r="AQ300" s="72">
        <v>0</v>
      </c>
      <c r="AR300" s="72">
        <v>0</v>
      </c>
      <c r="AS300" s="72">
        <v>1.6337363478</v>
      </c>
      <c r="AT300" s="72">
        <v>150.45919069999999</v>
      </c>
      <c r="AU300" s="72">
        <v>0.27730557439999998</v>
      </c>
      <c r="AV300" s="72">
        <v>0</v>
      </c>
      <c r="AW300" s="72">
        <v>0.85805823189999997</v>
      </c>
      <c r="AX300" s="72">
        <v>0</v>
      </c>
      <c r="AY300" s="72">
        <v>0</v>
      </c>
      <c r="AZ300" s="72">
        <v>0</v>
      </c>
      <c r="BA300" s="72">
        <v>0</v>
      </c>
      <c r="BB300" s="72">
        <v>0</v>
      </c>
      <c r="BC300" s="72">
        <v>0</v>
      </c>
      <c r="BD300" s="72">
        <v>0</v>
      </c>
      <c r="BE300" s="72">
        <v>6.6268017400000004E-2</v>
      </c>
      <c r="BF300" s="72">
        <v>0</v>
      </c>
      <c r="BG300" s="72">
        <v>0</v>
      </c>
      <c r="BH300" s="72">
        <v>0</v>
      </c>
      <c r="BI300" s="72">
        <v>3.3221265582999999</v>
      </c>
      <c r="BJ300" s="72">
        <v>50.968883480999999</v>
      </c>
      <c r="BK300" s="72">
        <v>0</v>
      </c>
      <c r="BL300" s="72">
        <v>94.454421795000002</v>
      </c>
      <c r="BM300" s="72">
        <v>0.51212704460000003</v>
      </c>
      <c r="BN300" s="72">
        <v>732.36510117</v>
      </c>
      <c r="BO300" s="72">
        <v>56.299711168999998</v>
      </c>
      <c r="BP300" s="72">
        <v>9.6802674934000006</v>
      </c>
      <c r="BQ300" s="72">
        <v>557.47232742000006</v>
      </c>
      <c r="BR300" s="72">
        <v>0.488172779</v>
      </c>
      <c r="BS300" s="72">
        <v>0.50208736860000003</v>
      </c>
      <c r="BT300" s="72">
        <v>21.694104252999999</v>
      </c>
      <c r="BU300" s="72">
        <v>9.8346092228999993</v>
      </c>
      <c r="BV300" s="72">
        <v>0.69449958000000001</v>
      </c>
      <c r="BW300" s="72">
        <v>0.96599659469999999</v>
      </c>
      <c r="BX300" s="72">
        <v>6.9656620049000004</v>
      </c>
      <c r="BY300" s="72">
        <v>0.27900864959999999</v>
      </c>
      <c r="BZ300" s="72">
        <v>0</v>
      </c>
      <c r="CA300" s="72">
        <v>17.295813088999999</v>
      </c>
      <c r="CB300" s="72">
        <v>0</v>
      </c>
      <c r="CC300" s="72">
        <v>12.955640651</v>
      </c>
      <c r="CD300" s="72">
        <v>1.3755134063000001</v>
      </c>
      <c r="CE300" s="72">
        <v>0</v>
      </c>
      <c r="CF300" s="72">
        <v>0</v>
      </c>
      <c r="CG300" s="72">
        <v>18.512858613999999</v>
      </c>
      <c r="CH300" s="72">
        <v>0</v>
      </c>
      <c r="CI300" s="72">
        <v>0</v>
      </c>
      <c r="CJ300" s="72">
        <v>7.5771935125000001</v>
      </c>
      <c r="CK300" s="72">
        <v>0</v>
      </c>
      <c r="CL300" s="72">
        <v>9.7716353547000008</v>
      </c>
      <c r="CM300" s="72">
        <v>47.539271331000002</v>
      </c>
      <c r="CN300" s="72">
        <v>26.590838056999999</v>
      </c>
      <c r="CO300" s="72">
        <v>20.172160987000002</v>
      </c>
      <c r="CP300" s="72">
        <v>0.77627228780000002</v>
      </c>
      <c r="CQ300" s="72">
        <v>120.96151847</v>
      </c>
      <c r="CR300" s="72">
        <v>82.645104677000006</v>
      </c>
      <c r="CS300" s="72">
        <v>8.2933282000000001E-3</v>
      </c>
      <c r="CT300" s="72">
        <v>15.255947524</v>
      </c>
      <c r="CU300" s="72">
        <v>22.680589607000002</v>
      </c>
      <c r="CV300" s="72">
        <v>0.3715833362</v>
      </c>
      <c r="CW300" s="72">
        <v>2680.6177951999998</v>
      </c>
      <c r="CX300" s="72">
        <v>122.03504365000001</v>
      </c>
      <c r="CY300" s="72">
        <v>431.40552921</v>
      </c>
      <c r="CZ300" s="72">
        <v>431.83636276999999</v>
      </c>
      <c r="DA300" s="72">
        <v>423.12438463000001</v>
      </c>
      <c r="DB300" s="72">
        <v>94.312736262000001</v>
      </c>
      <c r="DC300" s="72">
        <v>598.16591464999999</v>
      </c>
      <c r="DD300" s="72">
        <v>279.53834625000002</v>
      </c>
      <c r="DE300" s="72">
        <v>184.49810582000001</v>
      </c>
      <c r="DF300" s="72">
        <v>36.071508874000003</v>
      </c>
      <c r="DG300" s="72">
        <v>57.118074026999999</v>
      </c>
      <c r="DH300" s="72">
        <v>22.511789107999999</v>
      </c>
      <c r="DI300" s="72">
        <v>613.39700919999996</v>
      </c>
      <c r="DJ300" s="72">
        <v>104.86129837</v>
      </c>
      <c r="DK300" s="72">
        <v>508.53571083999998</v>
      </c>
    </row>
    <row r="301" spans="8:115" x14ac:dyDescent="0.3">
      <c r="H301" s="27" t="s">
        <v>865</v>
      </c>
      <c r="I301" s="39" t="s">
        <v>866</v>
      </c>
      <c r="J301" s="39" t="s">
        <v>436</v>
      </c>
      <c r="K301" s="75">
        <v>1151</v>
      </c>
      <c r="L301" s="75">
        <v>149.08246389000001</v>
      </c>
      <c r="M301" s="75" t="s">
        <v>436</v>
      </c>
      <c r="N301" s="75">
        <v>1.3983560367000001</v>
      </c>
      <c r="O301" s="75">
        <v>0</v>
      </c>
      <c r="P301" s="75">
        <v>6.7404138200000005E-2</v>
      </c>
      <c r="Q301" s="75">
        <v>0</v>
      </c>
      <c r="R301" s="75">
        <v>0</v>
      </c>
      <c r="S301" s="75">
        <v>1.1275995661</v>
      </c>
      <c r="T301" s="75">
        <v>0</v>
      </c>
      <c r="U301" s="75">
        <v>5.4394437800000001E-2</v>
      </c>
      <c r="V301" s="75">
        <v>7.8386663600000003E-2</v>
      </c>
      <c r="W301" s="75">
        <v>0</v>
      </c>
      <c r="X301" s="75">
        <v>1.9400177800000001E-2</v>
      </c>
      <c r="Y301" s="75">
        <v>4.4954869999999999E-18</v>
      </c>
      <c r="Z301" s="75">
        <v>4.9350620900000003E-2</v>
      </c>
      <c r="AA301" s="75">
        <v>1.8204321999999999E-3</v>
      </c>
      <c r="AB301" s="75">
        <v>0</v>
      </c>
      <c r="AC301" s="75">
        <v>0</v>
      </c>
      <c r="AD301" s="75">
        <v>0</v>
      </c>
      <c r="AE301" s="75">
        <v>38.124168533999999</v>
      </c>
      <c r="AF301" s="75">
        <v>11.988252399</v>
      </c>
      <c r="AG301" s="75">
        <v>12.689809976999999</v>
      </c>
      <c r="AH301" s="75">
        <v>12.104080181</v>
      </c>
      <c r="AI301" s="75">
        <v>0.28095451189999998</v>
      </c>
      <c r="AJ301" s="75">
        <v>0.91086866150000001</v>
      </c>
      <c r="AK301" s="75">
        <v>0.1502028037</v>
      </c>
      <c r="AL301" s="75">
        <v>4.5645301351000001</v>
      </c>
      <c r="AM301" s="75">
        <v>4.1831240418000002</v>
      </c>
      <c r="AN301" s="75">
        <v>0</v>
      </c>
      <c r="AO301" s="75">
        <v>0</v>
      </c>
      <c r="AP301" s="75">
        <v>0</v>
      </c>
      <c r="AQ301" s="75">
        <v>0</v>
      </c>
      <c r="AR301" s="75">
        <v>0</v>
      </c>
      <c r="AS301" s="75">
        <v>0.38140609330000003</v>
      </c>
      <c r="AT301" s="75">
        <v>4.6351197907000001</v>
      </c>
      <c r="AU301" s="75">
        <v>1.1115577499999999E-2</v>
      </c>
      <c r="AV301" s="75">
        <v>0</v>
      </c>
      <c r="AW301" s="75">
        <v>0</v>
      </c>
      <c r="AX301" s="75">
        <v>0</v>
      </c>
      <c r="AY301" s="75">
        <v>0</v>
      </c>
      <c r="AZ301" s="75">
        <v>0</v>
      </c>
      <c r="BA301" s="75">
        <v>0</v>
      </c>
      <c r="BB301" s="75">
        <v>0</v>
      </c>
      <c r="BC301" s="75">
        <v>0</v>
      </c>
      <c r="BD301" s="75">
        <v>0</v>
      </c>
      <c r="BE301" s="75">
        <v>0</v>
      </c>
      <c r="BF301" s="75">
        <v>0</v>
      </c>
      <c r="BG301" s="75">
        <v>0</v>
      </c>
      <c r="BH301" s="75">
        <v>0</v>
      </c>
      <c r="BI301" s="75">
        <v>0.27017199139999998</v>
      </c>
      <c r="BJ301" s="75">
        <v>1.5861826055999999</v>
      </c>
      <c r="BK301" s="75">
        <v>8.7096190999999996E-3</v>
      </c>
      <c r="BL301" s="75">
        <v>2.7272029378</v>
      </c>
      <c r="BM301" s="75">
        <v>3.1737059200000001E-2</v>
      </c>
      <c r="BN301" s="75">
        <v>39.921764305000004</v>
      </c>
      <c r="BO301" s="75">
        <v>0.46615685000000001</v>
      </c>
      <c r="BP301" s="75">
        <v>0</v>
      </c>
      <c r="BQ301" s="75">
        <v>31.759818425999999</v>
      </c>
      <c r="BR301" s="75">
        <v>0.79517073199999999</v>
      </c>
      <c r="BS301" s="75">
        <v>0</v>
      </c>
      <c r="BT301" s="75">
        <v>0</v>
      </c>
      <c r="BU301" s="75">
        <v>0.48029935940000001</v>
      </c>
      <c r="BV301" s="75">
        <v>0.42554863120000003</v>
      </c>
      <c r="BW301" s="75">
        <v>0</v>
      </c>
      <c r="BX301" s="75">
        <v>0.12147579259999999</v>
      </c>
      <c r="BY301" s="75">
        <v>0</v>
      </c>
      <c r="BZ301" s="75">
        <v>0</v>
      </c>
      <c r="CA301" s="75">
        <v>0.106678826</v>
      </c>
      <c r="CB301" s="75">
        <v>0</v>
      </c>
      <c r="CC301" s="75">
        <v>5.5548202000000003E-3</v>
      </c>
      <c r="CD301" s="75">
        <v>0</v>
      </c>
      <c r="CE301" s="75">
        <v>0</v>
      </c>
      <c r="CF301" s="75">
        <v>0</v>
      </c>
      <c r="CG301" s="75">
        <v>0</v>
      </c>
      <c r="CH301" s="75">
        <v>0</v>
      </c>
      <c r="CI301" s="75">
        <v>0</v>
      </c>
      <c r="CJ301" s="75">
        <v>5.7610608680000004</v>
      </c>
      <c r="CK301" s="75">
        <v>0</v>
      </c>
      <c r="CL301" s="75">
        <v>0</v>
      </c>
      <c r="CM301" s="75">
        <v>0.3084331038</v>
      </c>
      <c r="CN301" s="75">
        <v>0.29609526539999997</v>
      </c>
      <c r="CO301" s="75">
        <v>0</v>
      </c>
      <c r="CP301" s="75">
        <v>1.23378384E-2</v>
      </c>
      <c r="CQ301" s="75">
        <v>0.73501941930000003</v>
      </c>
      <c r="CR301" s="75">
        <v>0.51014418380000004</v>
      </c>
      <c r="CS301" s="75">
        <v>1.6335890000000001E-4</v>
      </c>
      <c r="CT301" s="75">
        <v>9.3486968599999998E-2</v>
      </c>
      <c r="CU301" s="75">
        <v>0.12913150740000001</v>
      </c>
      <c r="CV301" s="75">
        <v>2.0934005000000002E-3</v>
      </c>
      <c r="CW301" s="75">
        <v>59.395072562000003</v>
      </c>
      <c r="CX301" s="75">
        <v>0.84731343839999995</v>
      </c>
      <c r="CY301" s="75">
        <v>9.5073099837000008</v>
      </c>
      <c r="CZ301" s="75">
        <v>13.575332211999999</v>
      </c>
      <c r="DA301" s="75">
        <v>7.4836198996999999</v>
      </c>
      <c r="DB301" s="75">
        <v>7.8078925868000004</v>
      </c>
      <c r="DC301" s="75">
        <v>8.9905026906999996</v>
      </c>
      <c r="DD301" s="75">
        <v>6.4900462623999999</v>
      </c>
      <c r="DE301" s="75">
        <v>1.7306964244</v>
      </c>
      <c r="DF301" s="75">
        <v>1.9740387345999999</v>
      </c>
      <c r="DG301" s="75">
        <v>0.34775957670000002</v>
      </c>
      <c r="DH301" s="75">
        <v>0.6405607525</v>
      </c>
      <c r="DI301" s="75">
        <v>7.6176065990000001</v>
      </c>
      <c r="DJ301" s="75">
        <v>0.78533918700000005</v>
      </c>
      <c r="DK301" s="75">
        <v>6.8322674120000002</v>
      </c>
    </row>
    <row r="302" spans="8:115" x14ac:dyDescent="0.3">
      <c r="H302" s="28" t="s">
        <v>867</v>
      </c>
      <c r="I302" s="37" t="s">
        <v>868</v>
      </c>
      <c r="J302" s="37">
        <v>375</v>
      </c>
      <c r="K302" s="72">
        <v>9817</v>
      </c>
      <c r="L302" s="72">
        <v>7543.3412685000003</v>
      </c>
      <c r="M302" s="72">
        <v>27.039228296000001</v>
      </c>
      <c r="N302" s="72">
        <v>336.52134522</v>
      </c>
      <c r="O302" s="72">
        <v>5.6702247734000002</v>
      </c>
      <c r="P302" s="72">
        <v>63.594120037000003</v>
      </c>
      <c r="Q302" s="72">
        <v>5.7833114800000002E-2</v>
      </c>
      <c r="R302" s="72">
        <v>2.3344337E-2</v>
      </c>
      <c r="S302" s="72">
        <v>86.824969479000004</v>
      </c>
      <c r="T302" s="72">
        <v>0.6485693508</v>
      </c>
      <c r="U302" s="72">
        <v>4.7049246159000004</v>
      </c>
      <c r="V302" s="72">
        <v>94.453262633999998</v>
      </c>
      <c r="W302" s="72">
        <v>0</v>
      </c>
      <c r="X302" s="72">
        <v>12.200620699</v>
      </c>
      <c r="Y302" s="72">
        <v>3.2861359999999999E-4</v>
      </c>
      <c r="Z302" s="72">
        <v>55.037702494999998</v>
      </c>
      <c r="AA302" s="72">
        <v>8.8616874765000002</v>
      </c>
      <c r="AB302" s="72">
        <v>2.777351055</v>
      </c>
      <c r="AC302" s="72">
        <v>1.6664065398000001</v>
      </c>
      <c r="AD302" s="72">
        <v>0</v>
      </c>
      <c r="AE302" s="72">
        <v>3290.201196</v>
      </c>
      <c r="AF302" s="72">
        <v>2068.8730387000001</v>
      </c>
      <c r="AG302" s="72">
        <v>616.84419187000003</v>
      </c>
      <c r="AH302" s="72">
        <v>576.22703763000004</v>
      </c>
      <c r="AI302" s="72">
        <v>7.6125498162999996</v>
      </c>
      <c r="AJ302" s="72">
        <v>17.697589932</v>
      </c>
      <c r="AK302" s="72">
        <v>2.9467880105000002</v>
      </c>
      <c r="AL302" s="72">
        <v>48.535406549999998</v>
      </c>
      <c r="AM302" s="72">
        <v>30.877881695999999</v>
      </c>
      <c r="AN302" s="72">
        <v>5.5050004728999999</v>
      </c>
      <c r="AO302" s="72">
        <v>0</v>
      </c>
      <c r="AP302" s="72">
        <v>0.4209907108</v>
      </c>
      <c r="AQ302" s="72">
        <v>0</v>
      </c>
      <c r="AR302" s="72">
        <v>0</v>
      </c>
      <c r="AS302" s="72">
        <v>11.731533669999999</v>
      </c>
      <c r="AT302" s="72">
        <v>76.719811110999999</v>
      </c>
      <c r="AU302" s="72">
        <v>2.4247088046999998</v>
      </c>
      <c r="AV302" s="72">
        <v>0</v>
      </c>
      <c r="AW302" s="72">
        <v>0</v>
      </c>
      <c r="AX302" s="72">
        <v>0.1751919452</v>
      </c>
      <c r="AY302" s="72">
        <v>0.41633953159999998</v>
      </c>
      <c r="AZ302" s="72">
        <v>0.38670918789999997</v>
      </c>
      <c r="BA302" s="72">
        <v>0</v>
      </c>
      <c r="BB302" s="72">
        <v>0</v>
      </c>
      <c r="BC302" s="72">
        <v>0</v>
      </c>
      <c r="BD302" s="72">
        <v>0</v>
      </c>
      <c r="BE302" s="72">
        <v>0</v>
      </c>
      <c r="BF302" s="72">
        <v>1.1334745901000001</v>
      </c>
      <c r="BG302" s="72">
        <v>0</v>
      </c>
      <c r="BH302" s="72">
        <v>0</v>
      </c>
      <c r="BI302" s="72">
        <v>5.4959395019999997</v>
      </c>
      <c r="BJ302" s="72">
        <v>18.418368022999999</v>
      </c>
      <c r="BK302" s="72">
        <v>0.104167432</v>
      </c>
      <c r="BL302" s="72">
        <v>48.060307911000002</v>
      </c>
      <c r="BM302" s="72">
        <v>0.10460418389999999</v>
      </c>
      <c r="BN302" s="72">
        <v>698.65701247000004</v>
      </c>
      <c r="BO302" s="72">
        <v>71.989475506000005</v>
      </c>
      <c r="BP302" s="72">
        <v>7.2940769296000001</v>
      </c>
      <c r="BQ302" s="72">
        <v>483.37339003</v>
      </c>
      <c r="BR302" s="72">
        <v>1.4336987833999999</v>
      </c>
      <c r="BS302" s="72">
        <v>0</v>
      </c>
      <c r="BT302" s="72">
        <v>13.378725256999999</v>
      </c>
      <c r="BU302" s="72">
        <v>32.024185381999999</v>
      </c>
      <c r="BV302" s="72">
        <v>1.4549368814000001</v>
      </c>
      <c r="BW302" s="72">
        <v>1.8080618231000001</v>
      </c>
      <c r="BX302" s="72">
        <v>11.586333936999999</v>
      </c>
      <c r="BY302" s="72">
        <v>0.69925532059999995</v>
      </c>
      <c r="BZ302" s="72">
        <v>0.6027594932</v>
      </c>
      <c r="CA302" s="72">
        <v>24.64447169</v>
      </c>
      <c r="CB302" s="72">
        <v>0</v>
      </c>
      <c r="CC302" s="72">
        <v>14.375902118999999</v>
      </c>
      <c r="CD302" s="72">
        <v>0.49367431220000002</v>
      </c>
      <c r="CE302" s="72">
        <v>0</v>
      </c>
      <c r="CF302" s="72">
        <v>0</v>
      </c>
      <c r="CG302" s="72">
        <v>6.9498974643000002</v>
      </c>
      <c r="CH302" s="72">
        <v>0</v>
      </c>
      <c r="CI302" s="72">
        <v>0</v>
      </c>
      <c r="CJ302" s="72">
        <v>26.548167543999998</v>
      </c>
      <c r="CK302" s="72">
        <v>0</v>
      </c>
      <c r="CL302" s="72">
        <v>0</v>
      </c>
      <c r="CM302" s="72">
        <v>31.786814222</v>
      </c>
      <c r="CN302" s="72">
        <v>24.058522626999999</v>
      </c>
      <c r="CO302" s="72">
        <v>5.5496960865</v>
      </c>
      <c r="CP302" s="72">
        <v>2.1785955082999999</v>
      </c>
      <c r="CQ302" s="72">
        <v>126.52451062999999</v>
      </c>
      <c r="CR302" s="72">
        <v>93.180782338</v>
      </c>
      <c r="CS302" s="72">
        <v>1.0394893999999999E-3</v>
      </c>
      <c r="CT302" s="72">
        <v>13.680988502</v>
      </c>
      <c r="CU302" s="72">
        <v>19.474899705999999</v>
      </c>
      <c r="CV302" s="72">
        <v>0.18680059290000001</v>
      </c>
      <c r="CW302" s="72">
        <v>2934.3951723</v>
      </c>
      <c r="CX302" s="72">
        <v>117.82829889</v>
      </c>
      <c r="CY302" s="72">
        <v>538.63962827</v>
      </c>
      <c r="CZ302" s="72">
        <v>646.76650330999996</v>
      </c>
      <c r="DA302" s="72">
        <v>435.98139845999998</v>
      </c>
      <c r="DB302" s="72">
        <v>110.35275190999999</v>
      </c>
      <c r="DC302" s="72">
        <v>489.17611126000003</v>
      </c>
      <c r="DD302" s="72">
        <v>312.01282156000002</v>
      </c>
      <c r="DE302" s="72">
        <v>163.90005475000001</v>
      </c>
      <c r="DF302" s="72">
        <v>38.645627163999997</v>
      </c>
      <c r="DG302" s="72">
        <v>28.009251223</v>
      </c>
      <c r="DH302" s="72">
        <v>53.082725529999998</v>
      </c>
      <c r="DI302" s="72">
        <v>654.97773847999997</v>
      </c>
      <c r="DJ302" s="72">
        <v>68.827297618000003</v>
      </c>
      <c r="DK302" s="72">
        <v>586.15044087000001</v>
      </c>
    </row>
    <row r="303" spans="8:115" x14ac:dyDescent="0.3">
      <c r="H303" s="27" t="s">
        <v>183</v>
      </c>
      <c r="I303" s="39" t="s">
        <v>184</v>
      </c>
      <c r="J303" s="39">
        <v>152</v>
      </c>
      <c r="K303" s="75">
        <v>4487</v>
      </c>
      <c r="L303" s="75">
        <v>8403.9653562999993</v>
      </c>
      <c r="M303" s="75">
        <v>31.694747275000001</v>
      </c>
      <c r="N303" s="75">
        <v>392.52802107000002</v>
      </c>
      <c r="O303" s="75">
        <v>3.4975140220999998</v>
      </c>
      <c r="P303" s="75">
        <v>82.173101801000001</v>
      </c>
      <c r="Q303" s="75">
        <v>2.2835811599999999E-2</v>
      </c>
      <c r="R303" s="75">
        <v>6.9861562000000004E-3</v>
      </c>
      <c r="S303" s="75">
        <v>106.05779006</v>
      </c>
      <c r="T303" s="75">
        <v>8.4639530700000007E-2</v>
      </c>
      <c r="U303" s="75">
        <v>12.318999038999999</v>
      </c>
      <c r="V303" s="75">
        <v>114.62554797</v>
      </c>
      <c r="W303" s="75">
        <v>0</v>
      </c>
      <c r="X303" s="75">
        <v>6.6701033419</v>
      </c>
      <c r="Y303" s="75">
        <v>8.4153400000000006E-5</v>
      </c>
      <c r="Z303" s="75">
        <v>58.303279474</v>
      </c>
      <c r="AA303" s="75">
        <v>2.9099014351000001</v>
      </c>
      <c r="AB303" s="75">
        <v>2.8102177617000001</v>
      </c>
      <c r="AC303" s="75">
        <v>3.0470205162999999</v>
      </c>
      <c r="AD303" s="75">
        <v>0</v>
      </c>
      <c r="AE303" s="75">
        <v>3809.2189342000001</v>
      </c>
      <c r="AF303" s="75">
        <v>2324.8460114</v>
      </c>
      <c r="AG303" s="75">
        <v>655.18173644000001</v>
      </c>
      <c r="AH303" s="75">
        <v>791.31652176</v>
      </c>
      <c r="AI303" s="75">
        <v>8.9941856481000002</v>
      </c>
      <c r="AJ303" s="75">
        <v>27.698433316999999</v>
      </c>
      <c r="AK303" s="75">
        <v>1.1820456675</v>
      </c>
      <c r="AL303" s="75">
        <v>66.725004162000005</v>
      </c>
      <c r="AM303" s="75">
        <v>50.971667357000001</v>
      </c>
      <c r="AN303" s="75">
        <v>6.4612250898000001</v>
      </c>
      <c r="AO303" s="75">
        <v>0</v>
      </c>
      <c r="AP303" s="75">
        <v>5.7925566839</v>
      </c>
      <c r="AQ303" s="75">
        <v>0</v>
      </c>
      <c r="AR303" s="75">
        <v>0</v>
      </c>
      <c r="AS303" s="75">
        <v>3.499555032</v>
      </c>
      <c r="AT303" s="75">
        <v>73.708461012000001</v>
      </c>
      <c r="AU303" s="75">
        <v>1.5448757091</v>
      </c>
      <c r="AV303" s="75">
        <v>0</v>
      </c>
      <c r="AW303" s="75">
        <v>0</v>
      </c>
      <c r="AX303" s="75">
        <v>0.1591887565</v>
      </c>
      <c r="AY303" s="75">
        <v>0.52342546150000002</v>
      </c>
      <c r="AZ303" s="75">
        <v>0</v>
      </c>
      <c r="BA303" s="75">
        <v>0</v>
      </c>
      <c r="BB303" s="75">
        <v>0</v>
      </c>
      <c r="BC303" s="75">
        <v>0</v>
      </c>
      <c r="BD303" s="75">
        <v>0.15147986690000001</v>
      </c>
      <c r="BE303" s="75">
        <v>0</v>
      </c>
      <c r="BF303" s="75">
        <v>0.15086367349999999</v>
      </c>
      <c r="BG303" s="75">
        <v>0</v>
      </c>
      <c r="BH303" s="75">
        <v>8.5428919999999998E-3</v>
      </c>
      <c r="BI303" s="75">
        <v>2.2881246120999998</v>
      </c>
      <c r="BJ303" s="75">
        <v>17.220217844</v>
      </c>
      <c r="BK303" s="75">
        <v>1.9430556099999999E-2</v>
      </c>
      <c r="BL303" s="75">
        <v>51.642311640000003</v>
      </c>
      <c r="BM303" s="75">
        <v>0</v>
      </c>
      <c r="BN303" s="75">
        <v>818.23127899999997</v>
      </c>
      <c r="BO303" s="75">
        <v>102.39665985000001</v>
      </c>
      <c r="BP303" s="75">
        <v>27.697175308999999</v>
      </c>
      <c r="BQ303" s="75">
        <v>532.54313309999998</v>
      </c>
      <c r="BR303" s="75">
        <v>0.56212538339999996</v>
      </c>
      <c r="BS303" s="75">
        <v>0</v>
      </c>
      <c r="BT303" s="75">
        <v>20.030553807</v>
      </c>
      <c r="BU303" s="75">
        <v>19.745551752000001</v>
      </c>
      <c r="BV303" s="75">
        <v>3.7380788924999999</v>
      </c>
      <c r="BW303" s="75">
        <v>2.1906626166000001</v>
      </c>
      <c r="BX303" s="75">
        <v>16.783191149</v>
      </c>
      <c r="BY303" s="75">
        <v>0.213958747</v>
      </c>
      <c r="BZ303" s="75">
        <v>1.2579470100000001</v>
      </c>
      <c r="CA303" s="75">
        <v>67.907183169000007</v>
      </c>
      <c r="CB303" s="75">
        <v>0</v>
      </c>
      <c r="CC303" s="75">
        <v>2.3805924454</v>
      </c>
      <c r="CD303" s="75">
        <v>0.1272442637</v>
      </c>
      <c r="CE303" s="75">
        <v>0</v>
      </c>
      <c r="CF303" s="75">
        <v>0</v>
      </c>
      <c r="CG303" s="75">
        <v>6.1460078044999999</v>
      </c>
      <c r="CH303" s="75">
        <v>0</v>
      </c>
      <c r="CI303" s="75">
        <v>0</v>
      </c>
      <c r="CJ303" s="75">
        <v>14.511213698000001</v>
      </c>
      <c r="CK303" s="75">
        <v>0</v>
      </c>
      <c r="CL303" s="75">
        <v>0</v>
      </c>
      <c r="CM303" s="75">
        <v>29.703926694</v>
      </c>
      <c r="CN303" s="75">
        <v>17.253969202</v>
      </c>
      <c r="CO303" s="75">
        <v>1.6328280681</v>
      </c>
      <c r="CP303" s="75">
        <v>10.817129424999999</v>
      </c>
      <c r="CQ303" s="75">
        <v>174.66272386</v>
      </c>
      <c r="CR303" s="75">
        <v>106.03648504</v>
      </c>
      <c r="CS303" s="75">
        <v>1.3086936000000001E-3</v>
      </c>
      <c r="CT303" s="75">
        <v>31.588403121999999</v>
      </c>
      <c r="CU303" s="75">
        <v>36.946945618999997</v>
      </c>
      <c r="CV303" s="75">
        <v>8.9581390600000005E-2</v>
      </c>
      <c r="CW303" s="75">
        <v>3039.1870061999998</v>
      </c>
      <c r="CX303" s="75">
        <v>125.03205011</v>
      </c>
      <c r="CY303" s="75">
        <v>647.42508459999999</v>
      </c>
      <c r="CZ303" s="75">
        <v>575.99034556000004</v>
      </c>
      <c r="DA303" s="75">
        <v>413.12619304999998</v>
      </c>
      <c r="DB303" s="75">
        <v>124.789053</v>
      </c>
      <c r="DC303" s="75">
        <v>502.37319798999999</v>
      </c>
      <c r="DD303" s="75">
        <v>309.75982949000002</v>
      </c>
      <c r="DE303" s="75">
        <v>225.10965311000001</v>
      </c>
      <c r="DF303" s="75">
        <v>55.498637864000003</v>
      </c>
      <c r="DG303" s="75">
        <v>12.496948870000001</v>
      </c>
      <c r="DH303" s="75">
        <v>47.586012607000001</v>
      </c>
      <c r="DI303" s="75">
        <v>614.14199335000001</v>
      </c>
      <c r="DJ303" s="75">
        <v>65.334302338000001</v>
      </c>
      <c r="DK303" s="75">
        <v>548.80769100999998</v>
      </c>
    </row>
    <row r="304" spans="8:115" x14ac:dyDescent="0.3">
      <c r="H304" s="28" t="s">
        <v>185</v>
      </c>
      <c r="I304" s="37" t="s">
        <v>186</v>
      </c>
      <c r="J304" s="37">
        <v>93</v>
      </c>
      <c r="K304" s="72">
        <v>2831</v>
      </c>
      <c r="L304" s="72">
        <v>9351.4873643999999</v>
      </c>
      <c r="M304" s="72">
        <v>33.166116612000003</v>
      </c>
      <c r="N304" s="72">
        <v>480.78159099999999</v>
      </c>
      <c r="O304" s="72">
        <v>0.29849138219999999</v>
      </c>
      <c r="P304" s="72">
        <v>62.540558124999997</v>
      </c>
      <c r="Q304" s="72">
        <v>7.0419480899999998E-2</v>
      </c>
      <c r="R304" s="72">
        <v>2.7893665799999998E-2</v>
      </c>
      <c r="S304" s="72">
        <v>125.92691019</v>
      </c>
      <c r="T304" s="72">
        <v>0.36564474139999997</v>
      </c>
      <c r="U304" s="72">
        <v>5.3261562784000001</v>
      </c>
      <c r="V304" s="72">
        <v>144.56048251000001</v>
      </c>
      <c r="W304" s="72">
        <v>0.54727471120000004</v>
      </c>
      <c r="X304" s="72">
        <v>8.5558196975000005</v>
      </c>
      <c r="Y304" s="72">
        <v>1.5969420000000001E-18</v>
      </c>
      <c r="Z304" s="72">
        <v>124.41743657000001</v>
      </c>
      <c r="AA304" s="72">
        <v>7.2354589862000003</v>
      </c>
      <c r="AB304" s="72">
        <v>0</v>
      </c>
      <c r="AC304" s="72">
        <v>0.89392810469999995</v>
      </c>
      <c r="AD304" s="72">
        <v>1.51165542E-2</v>
      </c>
      <c r="AE304" s="72">
        <v>4526.2091990999998</v>
      </c>
      <c r="AF304" s="72">
        <v>3243.7080491000002</v>
      </c>
      <c r="AG304" s="72">
        <v>636.29377843999998</v>
      </c>
      <c r="AH304" s="72">
        <v>613.41936252000005</v>
      </c>
      <c r="AI304" s="72">
        <v>7.1724927623000001</v>
      </c>
      <c r="AJ304" s="72">
        <v>18.667162293000001</v>
      </c>
      <c r="AK304" s="72">
        <v>6.9483539827999996</v>
      </c>
      <c r="AL304" s="72">
        <v>79.968330288999994</v>
      </c>
      <c r="AM304" s="72">
        <v>68.226739502000001</v>
      </c>
      <c r="AN304" s="72">
        <v>6.3213231265000003</v>
      </c>
      <c r="AO304" s="72">
        <v>0</v>
      </c>
      <c r="AP304" s="72">
        <v>5.4202676605000004</v>
      </c>
      <c r="AQ304" s="72">
        <v>0</v>
      </c>
      <c r="AR304" s="72">
        <v>0</v>
      </c>
      <c r="AS304" s="72">
        <v>0</v>
      </c>
      <c r="AT304" s="72">
        <v>68.596599287999993</v>
      </c>
      <c r="AU304" s="72">
        <v>1.6185246276</v>
      </c>
      <c r="AV304" s="72">
        <v>0</v>
      </c>
      <c r="AW304" s="72">
        <v>0</v>
      </c>
      <c r="AX304" s="72">
        <v>0.63835412680000003</v>
      </c>
      <c r="AY304" s="72">
        <v>0.22999886150000001</v>
      </c>
      <c r="AZ304" s="72">
        <v>6.9748137799999999E-2</v>
      </c>
      <c r="BA304" s="72">
        <v>0</v>
      </c>
      <c r="BB304" s="72">
        <v>0</v>
      </c>
      <c r="BC304" s="72">
        <v>0</v>
      </c>
      <c r="BD304" s="72">
        <v>0</v>
      </c>
      <c r="BE304" s="72">
        <v>0</v>
      </c>
      <c r="BF304" s="72">
        <v>0.30686413270000001</v>
      </c>
      <c r="BG304" s="72">
        <v>0</v>
      </c>
      <c r="BH304" s="72">
        <v>0</v>
      </c>
      <c r="BI304" s="72">
        <v>1.4436498017999999</v>
      </c>
      <c r="BJ304" s="72">
        <v>17.052324682999998</v>
      </c>
      <c r="BK304" s="72">
        <v>0.16821876520000001</v>
      </c>
      <c r="BL304" s="72">
        <v>47.026254369</v>
      </c>
      <c r="BM304" s="72">
        <v>4.2661782500000002E-2</v>
      </c>
      <c r="BN304" s="72">
        <v>723.36515908000001</v>
      </c>
      <c r="BO304" s="72">
        <v>111.64387218</v>
      </c>
      <c r="BP304" s="72">
        <v>3.4705874556</v>
      </c>
      <c r="BQ304" s="72">
        <v>475.30043950999999</v>
      </c>
      <c r="BR304" s="72">
        <v>1.2018780330000001</v>
      </c>
      <c r="BS304" s="72">
        <v>0</v>
      </c>
      <c r="BT304" s="72">
        <v>17.075489113</v>
      </c>
      <c r="BU304" s="72">
        <v>47.827733391999999</v>
      </c>
      <c r="BV304" s="72">
        <v>2.4035474336</v>
      </c>
      <c r="BW304" s="72">
        <v>2.0876446546</v>
      </c>
      <c r="BX304" s="72">
        <v>5.9096930131000001</v>
      </c>
      <c r="BY304" s="72">
        <v>7.4392383500000006E-2</v>
      </c>
      <c r="BZ304" s="72">
        <v>0</v>
      </c>
      <c r="CA304" s="72">
        <v>41.729346372000002</v>
      </c>
      <c r="CB304" s="72">
        <v>0</v>
      </c>
      <c r="CC304" s="72">
        <v>5.1161894986999998</v>
      </c>
      <c r="CD304" s="72">
        <v>0.29171962229999998</v>
      </c>
      <c r="CE304" s="72">
        <v>0</v>
      </c>
      <c r="CF304" s="72">
        <v>0</v>
      </c>
      <c r="CG304" s="72">
        <v>1.045467194</v>
      </c>
      <c r="CH304" s="72">
        <v>0</v>
      </c>
      <c r="CI304" s="72">
        <v>0</v>
      </c>
      <c r="CJ304" s="72">
        <v>7.1289408514000003</v>
      </c>
      <c r="CK304" s="72">
        <v>0</v>
      </c>
      <c r="CL304" s="72">
        <v>1.0582183777</v>
      </c>
      <c r="CM304" s="72">
        <v>22.665528499000001</v>
      </c>
      <c r="CN304" s="72">
        <v>16.452794939</v>
      </c>
      <c r="CO304" s="72">
        <v>4.7103821787999998</v>
      </c>
      <c r="CP304" s="72">
        <v>1.5023513809</v>
      </c>
      <c r="CQ304" s="72">
        <v>156.59675283000001</v>
      </c>
      <c r="CR304" s="72">
        <v>111.81424163</v>
      </c>
      <c r="CS304" s="72">
        <v>1.1747362999999999E-3</v>
      </c>
      <c r="CT304" s="72">
        <v>23.603138581</v>
      </c>
      <c r="CU304" s="72">
        <v>20.992867137000001</v>
      </c>
      <c r="CV304" s="72">
        <v>0.1853307538</v>
      </c>
      <c r="CW304" s="72">
        <v>3293.3042043</v>
      </c>
      <c r="CX304" s="72">
        <v>152.85909742000001</v>
      </c>
      <c r="CY304" s="72">
        <v>555.56499020000001</v>
      </c>
      <c r="CZ304" s="72">
        <v>761.77461846999995</v>
      </c>
      <c r="DA304" s="72">
        <v>411.10809151000001</v>
      </c>
      <c r="DB304" s="72">
        <v>84.338235327000007</v>
      </c>
      <c r="DC304" s="72">
        <v>604.70073161000005</v>
      </c>
      <c r="DD304" s="72">
        <v>366.25291923999998</v>
      </c>
      <c r="DE304" s="72">
        <v>213.32693259999999</v>
      </c>
      <c r="DF304" s="72">
        <v>60.627648428999997</v>
      </c>
      <c r="DG304" s="72">
        <v>22.005164314000002</v>
      </c>
      <c r="DH304" s="72">
        <v>60.745775195999997</v>
      </c>
      <c r="DI304" s="72">
        <v>503.25712217</v>
      </c>
      <c r="DJ304" s="72">
        <v>68.750134987999999</v>
      </c>
      <c r="DK304" s="72">
        <v>434.50698718000001</v>
      </c>
    </row>
    <row r="305" spans="8:115" x14ac:dyDescent="0.3">
      <c r="H305" s="27" t="s">
        <v>869</v>
      </c>
      <c r="I305" s="39" t="s">
        <v>870</v>
      </c>
      <c r="J305" s="39">
        <v>34</v>
      </c>
      <c r="K305" s="75">
        <v>1299</v>
      </c>
      <c r="L305" s="75">
        <v>11869.298226000001</v>
      </c>
      <c r="M305" s="75">
        <v>39.407008085999998</v>
      </c>
      <c r="N305" s="75">
        <v>550.93439206999994</v>
      </c>
      <c r="O305" s="75">
        <v>2.7050080760999999</v>
      </c>
      <c r="P305" s="75">
        <v>111.75239885000001</v>
      </c>
      <c r="Q305" s="75">
        <v>0.1192867126</v>
      </c>
      <c r="R305" s="75">
        <v>8.9986250099999998E-2</v>
      </c>
      <c r="S305" s="75">
        <v>166.70025952</v>
      </c>
      <c r="T305" s="75">
        <v>0</v>
      </c>
      <c r="U305" s="75">
        <v>9.6768178467000006</v>
      </c>
      <c r="V305" s="75">
        <v>135.21777392999999</v>
      </c>
      <c r="W305" s="75">
        <v>2.0757275271000002</v>
      </c>
      <c r="X305" s="75">
        <v>4.2342111056</v>
      </c>
      <c r="Y305" s="75">
        <v>9.9363449999999996E-18</v>
      </c>
      <c r="Z305" s="75">
        <v>115.34541117000001</v>
      </c>
      <c r="AA305" s="75">
        <v>2.3051536066999998</v>
      </c>
      <c r="AB305" s="75">
        <v>0</v>
      </c>
      <c r="AC305" s="75">
        <v>0.69646871740000005</v>
      </c>
      <c r="AD305" s="75">
        <v>1.58887552E-2</v>
      </c>
      <c r="AE305" s="75">
        <v>6200.2516256999997</v>
      </c>
      <c r="AF305" s="75">
        <v>4448.2125024999996</v>
      </c>
      <c r="AG305" s="75">
        <v>831.59157236999999</v>
      </c>
      <c r="AH305" s="75">
        <v>872.91077933999998</v>
      </c>
      <c r="AI305" s="75">
        <v>7.3013443060999998</v>
      </c>
      <c r="AJ305" s="75">
        <v>34.634431773000003</v>
      </c>
      <c r="AK305" s="75">
        <v>5.6009953894000004</v>
      </c>
      <c r="AL305" s="75">
        <v>128.82840967000001</v>
      </c>
      <c r="AM305" s="75">
        <v>83.064120435999996</v>
      </c>
      <c r="AN305" s="75">
        <v>29.669404592999999</v>
      </c>
      <c r="AO305" s="75">
        <v>0</v>
      </c>
      <c r="AP305" s="75">
        <v>16.094884645</v>
      </c>
      <c r="AQ305" s="75">
        <v>0</v>
      </c>
      <c r="AR305" s="75">
        <v>0</v>
      </c>
      <c r="AS305" s="75">
        <v>0</v>
      </c>
      <c r="AT305" s="75">
        <v>84.962455786999996</v>
      </c>
      <c r="AU305" s="75">
        <v>2.9572976578999999</v>
      </c>
      <c r="AV305" s="75">
        <v>0</v>
      </c>
      <c r="AW305" s="75">
        <v>0</v>
      </c>
      <c r="AX305" s="75">
        <v>0</v>
      </c>
      <c r="AY305" s="75">
        <v>1.2194087170000001</v>
      </c>
      <c r="AZ305" s="75">
        <v>0</v>
      </c>
      <c r="BA305" s="75">
        <v>0</v>
      </c>
      <c r="BB305" s="75">
        <v>0</v>
      </c>
      <c r="BC305" s="75">
        <v>0</v>
      </c>
      <c r="BD305" s="75">
        <v>0</v>
      </c>
      <c r="BE305" s="75">
        <v>0</v>
      </c>
      <c r="BF305" s="75">
        <v>0</v>
      </c>
      <c r="BG305" s="75">
        <v>0</v>
      </c>
      <c r="BH305" s="75">
        <v>0</v>
      </c>
      <c r="BI305" s="75">
        <v>0.40446643539999999</v>
      </c>
      <c r="BJ305" s="75">
        <v>35.846240590999997</v>
      </c>
      <c r="BK305" s="75">
        <v>5.3611168100000002E-2</v>
      </c>
      <c r="BL305" s="75">
        <v>44.481431217999997</v>
      </c>
      <c r="BM305" s="75">
        <v>0</v>
      </c>
      <c r="BN305" s="75">
        <v>893.91777610999998</v>
      </c>
      <c r="BO305" s="75">
        <v>58.935783295999997</v>
      </c>
      <c r="BP305" s="75">
        <v>12.274125035000001</v>
      </c>
      <c r="BQ305" s="75">
        <v>616.75536951000004</v>
      </c>
      <c r="BR305" s="75">
        <v>0</v>
      </c>
      <c r="BS305" s="75">
        <v>0</v>
      </c>
      <c r="BT305" s="75">
        <v>23.317549426999999</v>
      </c>
      <c r="BU305" s="75">
        <v>71.556653531999999</v>
      </c>
      <c r="BV305" s="75">
        <v>1.4612646153</v>
      </c>
      <c r="BW305" s="75">
        <v>4.2620656860999997</v>
      </c>
      <c r="BX305" s="75">
        <v>14.52861251</v>
      </c>
      <c r="BY305" s="75">
        <v>0</v>
      </c>
      <c r="BZ305" s="75">
        <v>0</v>
      </c>
      <c r="CA305" s="75">
        <v>60.697651202999999</v>
      </c>
      <c r="CB305" s="75">
        <v>0</v>
      </c>
      <c r="CC305" s="75">
        <v>1.8453732422</v>
      </c>
      <c r="CD305" s="75">
        <v>6.4950876399999996E-2</v>
      </c>
      <c r="CE305" s="75">
        <v>0</v>
      </c>
      <c r="CF305" s="75">
        <v>0</v>
      </c>
      <c r="CG305" s="75">
        <v>12.697545788999999</v>
      </c>
      <c r="CH305" s="75">
        <v>0</v>
      </c>
      <c r="CI305" s="75">
        <v>0</v>
      </c>
      <c r="CJ305" s="75">
        <v>15.249928153999999</v>
      </c>
      <c r="CK305" s="75">
        <v>0</v>
      </c>
      <c r="CL305" s="75">
        <v>0.27090323440000003</v>
      </c>
      <c r="CM305" s="75">
        <v>25.365058077</v>
      </c>
      <c r="CN305" s="75">
        <v>18.171486335000001</v>
      </c>
      <c r="CO305" s="75">
        <v>4.3258972968</v>
      </c>
      <c r="CP305" s="75">
        <v>2.8676744448</v>
      </c>
      <c r="CQ305" s="75">
        <v>211.88040820000001</v>
      </c>
      <c r="CR305" s="75">
        <v>132.11452345000001</v>
      </c>
      <c r="CS305" s="75">
        <v>1.8112005699999999E-2</v>
      </c>
      <c r="CT305" s="75">
        <v>43.336892943000002</v>
      </c>
      <c r="CU305" s="75">
        <v>36.015289696000004</v>
      </c>
      <c r="CV305" s="75">
        <v>0.39559010680000001</v>
      </c>
      <c r="CW305" s="75">
        <v>3773.1580998999998</v>
      </c>
      <c r="CX305" s="75">
        <v>174.55657364999999</v>
      </c>
      <c r="CY305" s="75">
        <v>681.85677027999998</v>
      </c>
      <c r="CZ305" s="75">
        <v>773.73243227</v>
      </c>
      <c r="DA305" s="75">
        <v>500.05377504</v>
      </c>
      <c r="DB305" s="75">
        <v>101.39076781</v>
      </c>
      <c r="DC305" s="75">
        <v>714.85636721000003</v>
      </c>
      <c r="DD305" s="75">
        <v>414.74646009000003</v>
      </c>
      <c r="DE305" s="75">
        <v>267.26680501999999</v>
      </c>
      <c r="DF305" s="75">
        <v>68.931727377000001</v>
      </c>
      <c r="DG305" s="75">
        <v>27.118965150000001</v>
      </c>
      <c r="DH305" s="75">
        <v>48.647456042000002</v>
      </c>
      <c r="DI305" s="75">
        <v>615.41963967000004</v>
      </c>
      <c r="DJ305" s="75">
        <v>65.506128137999994</v>
      </c>
      <c r="DK305" s="75">
        <v>549.91351153999994</v>
      </c>
    </row>
    <row r="306" spans="8:115" x14ac:dyDescent="0.3">
      <c r="H306" s="28" t="s">
        <v>871</v>
      </c>
      <c r="I306" s="37" t="s">
        <v>872</v>
      </c>
      <c r="J306" s="37" t="s">
        <v>436</v>
      </c>
      <c r="K306" s="72">
        <v>8210</v>
      </c>
      <c r="L306" s="72">
        <v>138.1924454</v>
      </c>
      <c r="M306" s="72" t="s">
        <v>436</v>
      </c>
      <c r="N306" s="72">
        <v>1.9364116870000001</v>
      </c>
      <c r="O306" s="72">
        <v>8.6867821999999997E-2</v>
      </c>
      <c r="P306" s="72">
        <v>0.1108377158</v>
      </c>
      <c r="Q306" s="72">
        <v>0</v>
      </c>
      <c r="R306" s="72">
        <v>0</v>
      </c>
      <c r="S306" s="72">
        <v>1.2202865221000001</v>
      </c>
      <c r="T306" s="72">
        <v>0</v>
      </c>
      <c r="U306" s="72">
        <v>3.4155299E-2</v>
      </c>
      <c r="V306" s="72">
        <v>0.3878516742</v>
      </c>
      <c r="W306" s="72">
        <v>0</v>
      </c>
      <c r="X306" s="72">
        <v>5.5850092000000002E-3</v>
      </c>
      <c r="Y306" s="72">
        <v>2.42732E-5</v>
      </c>
      <c r="Z306" s="72">
        <v>1.64182745E-2</v>
      </c>
      <c r="AA306" s="72">
        <v>6.6343786000000002E-2</v>
      </c>
      <c r="AB306" s="72">
        <v>0</v>
      </c>
      <c r="AC306" s="72">
        <v>8.0413111999999998E-3</v>
      </c>
      <c r="AD306" s="72">
        <v>0</v>
      </c>
      <c r="AE306" s="72">
        <v>34.511970982000001</v>
      </c>
      <c r="AF306" s="72">
        <v>10.622248498999999</v>
      </c>
      <c r="AG306" s="72">
        <v>14.231772581</v>
      </c>
      <c r="AH306" s="72">
        <v>8.9658280627</v>
      </c>
      <c r="AI306" s="72">
        <v>0.1540803325</v>
      </c>
      <c r="AJ306" s="72">
        <v>0.49502862399999997</v>
      </c>
      <c r="AK306" s="72">
        <v>4.30128834E-2</v>
      </c>
      <c r="AL306" s="72">
        <v>0.71140561260000001</v>
      </c>
      <c r="AM306" s="72">
        <v>0.29073805219999999</v>
      </c>
      <c r="AN306" s="72">
        <v>0</v>
      </c>
      <c r="AO306" s="72">
        <v>0</v>
      </c>
      <c r="AP306" s="72">
        <v>1.8014744999999999E-2</v>
      </c>
      <c r="AQ306" s="72">
        <v>0</v>
      </c>
      <c r="AR306" s="72">
        <v>0</v>
      </c>
      <c r="AS306" s="72">
        <v>0.40265281539999997</v>
      </c>
      <c r="AT306" s="72">
        <v>5.4556178233999999</v>
      </c>
      <c r="AU306" s="72">
        <v>1.28330463E-2</v>
      </c>
      <c r="AV306" s="72">
        <v>0</v>
      </c>
      <c r="AW306" s="72">
        <v>0</v>
      </c>
      <c r="AX306" s="72">
        <v>0</v>
      </c>
      <c r="AY306" s="72">
        <v>7.3642879999999997E-4</v>
      </c>
      <c r="AZ306" s="72">
        <v>3.3062065199999997E-2</v>
      </c>
      <c r="BA306" s="72">
        <v>0</v>
      </c>
      <c r="BB306" s="72">
        <v>1.6013919999999999E-4</v>
      </c>
      <c r="BC306" s="72">
        <v>0</v>
      </c>
      <c r="BD306" s="72">
        <v>5.5176616999999999E-3</v>
      </c>
      <c r="BE306" s="72">
        <v>0</v>
      </c>
      <c r="BF306" s="72">
        <v>7.6207651000000001E-2</v>
      </c>
      <c r="BG306" s="72">
        <v>0</v>
      </c>
      <c r="BH306" s="72">
        <v>0</v>
      </c>
      <c r="BI306" s="72">
        <v>0.37019120529999999</v>
      </c>
      <c r="BJ306" s="72">
        <v>2.5409975820000001</v>
      </c>
      <c r="BK306" s="72">
        <v>1.8657208E-3</v>
      </c>
      <c r="BL306" s="72">
        <v>2.3566545888000001</v>
      </c>
      <c r="BM306" s="72">
        <v>5.7391734299999997E-2</v>
      </c>
      <c r="BN306" s="72">
        <v>39.875528113000001</v>
      </c>
      <c r="BO306" s="72">
        <v>2.1436639301999998</v>
      </c>
      <c r="BP306" s="72">
        <v>0.22146946670000001</v>
      </c>
      <c r="BQ306" s="72">
        <v>31.542898690000001</v>
      </c>
      <c r="BR306" s="72">
        <v>0.18636050100000001</v>
      </c>
      <c r="BS306" s="72">
        <v>0</v>
      </c>
      <c r="BT306" s="72">
        <v>4.80646068E-2</v>
      </c>
      <c r="BU306" s="72">
        <v>0.37676242809999999</v>
      </c>
      <c r="BV306" s="72">
        <v>9.6498424599999993E-2</v>
      </c>
      <c r="BW306" s="72">
        <v>1.9122564500000001E-2</v>
      </c>
      <c r="BX306" s="72">
        <v>0.2203033744</v>
      </c>
      <c r="BY306" s="72">
        <v>1.49858966E-2</v>
      </c>
      <c r="BZ306" s="72">
        <v>0</v>
      </c>
      <c r="CA306" s="72">
        <v>0.42708954519999998</v>
      </c>
      <c r="CB306" s="72">
        <v>0</v>
      </c>
      <c r="CC306" s="72">
        <v>4.1641580999999999E-3</v>
      </c>
      <c r="CD306" s="72">
        <v>0</v>
      </c>
      <c r="CE306" s="72">
        <v>0</v>
      </c>
      <c r="CF306" s="72">
        <v>0</v>
      </c>
      <c r="CG306" s="72">
        <v>0.43270405169999998</v>
      </c>
      <c r="CH306" s="72">
        <v>0</v>
      </c>
      <c r="CI306" s="72">
        <v>0</v>
      </c>
      <c r="CJ306" s="72">
        <v>4.1218979305000003</v>
      </c>
      <c r="CK306" s="72">
        <v>0</v>
      </c>
      <c r="CL306" s="72">
        <v>1.95425444E-2</v>
      </c>
      <c r="CM306" s="72">
        <v>0.38040084880000002</v>
      </c>
      <c r="CN306" s="72">
        <v>0.30990739280000001</v>
      </c>
      <c r="CO306" s="72">
        <v>2.05932619E-2</v>
      </c>
      <c r="CP306" s="72">
        <v>4.9900194100000003E-2</v>
      </c>
      <c r="CQ306" s="72">
        <v>1.2301288746000001</v>
      </c>
      <c r="CR306" s="72">
        <v>0.79689389700000002</v>
      </c>
      <c r="CS306" s="72">
        <v>1.5495400000000001E-5</v>
      </c>
      <c r="CT306" s="72">
        <v>0.28916300810000001</v>
      </c>
      <c r="CU306" s="72">
        <v>0.1439068224</v>
      </c>
      <c r="CV306" s="72">
        <v>1.4965169999999999E-4</v>
      </c>
      <c r="CW306" s="72">
        <v>54.090981460999998</v>
      </c>
      <c r="CX306" s="72">
        <v>1.0982813513</v>
      </c>
      <c r="CY306" s="72">
        <v>9.3176183167000008</v>
      </c>
      <c r="CZ306" s="72">
        <v>10.684398463000001</v>
      </c>
      <c r="DA306" s="72">
        <v>6.8842486421000002</v>
      </c>
      <c r="DB306" s="72">
        <v>5.5278978325999999</v>
      </c>
      <c r="DC306" s="72">
        <v>8.4556572751000001</v>
      </c>
      <c r="DD306" s="72">
        <v>5.1365883050000001</v>
      </c>
      <c r="DE306" s="72">
        <v>2.9103557454</v>
      </c>
      <c r="DF306" s="72">
        <v>3.0098980195</v>
      </c>
      <c r="DG306" s="72">
        <v>6.7505664699999995E-2</v>
      </c>
      <c r="DH306" s="72">
        <v>0.99853184650000004</v>
      </c>
      <c r="DI306" s="72">
        <v>12.828273155</v>
      </c>
      <c r="DJ306" s="72">
        <v>1.1324918175000001</v>
      </c>
      <c r="DK306" s="72">
        <v>11.695781338</v>
      </c>
    </row>
    <row r="307" spans="8:115" x14ac:dyDescent="0.3">
      <c r="H307" s="27" t="s">
        <v>187</v>
      </c>
      <c r="I307" s="39" t="s">
        <v>188</v>
      </c>
      <c r="J307" s="39">
        <v>812</v>
      </c>
      <c r="K307" s="75">
        <v>21031</v>
      </c>
      <c r="L307" s="75">
        <v>6065.7889985000002</v>
      </c>
      <c r="M307" s="75">
        <v>22.828151380000001</v>
      </c>
      <c r="N307" s="75">
        <v>213.09346608999999</v>
      </c>
      <c r="O307" s="75">
        <v>0.59958259790000001</v>
      </c>
      <c r="P307" s="75">
        <v>43.684255852</v>
      </c>
      <c r="Q307" s="75">
        <v>1.11345583E-2</v>
      </c>
      <c r="R307" s="75">
        <v>6.5156965000000002E-3</v>
      </c>
      <c r="S307" s="75">
        <v>54.321677799</v>
      </c>
      <c r="T307" s="75">
        <v>0.71189181450000005</v>
      </c>
      <c r="U307" s="75">
        <v>4.8685680947999996</v>
      </c>
      <c r="V307" s="75">
        <v>67.387541173000002</v>
      </c>
      <c r="W307" s="75">
        <v>6.6643650400000004E-2</v>
      </c>
      <c r="X307" s="75">
        <v>9.3477954450999992</v>
      </c>
      <c r="Y307" s="75">
        <v>0.12719668919999999</v>
      </c>
      <c r="Z307" s="75">
        <v>21.458758218</v>
      </c>
      <c r="AA307" s="75">
        <v>8.3040129197999999</v>
      </c>
      <c r="AB307" s="75">
        <v>0.15826824649999999</v>
      </c>
      <c r="AC307" s="75">
        <v>2.0396233369000001</v>
      </c>
      <c r="AD307" s="75">
        <v>0</v>
      </c>
      <c r="AE307" s="75">
        <v>2440.8118684999999</v>
      </c>
      <c r="AF307" s="75">
        <v>1483.3947705999999</v>
      </c>
      <c r="AG307" s="75">
        <v>510.44194678999997</v>
      </c>
      <c r="AH307" s="75">
        <v>426.86436196</v>
      </c>
      <c r="AI307" s="75">
        <v>5.4821982046000004</v>
      </c>
      <c r="AJ307" s="75">
        <v>14.163148913000001</v>
      </c>
      <c r="AK307" s="75">
        <v>0.46544206859999998</v>
      </c>
      <c r="AL307" s="75">
        <v>14.198349008999999</v>
      </c>
      <c r="AM307" s="75">
        <v>9.2159843828000003</v>
      </c>
      <c r="AN307" s="75">
        <v>0.42119834769999998</v>
      </c>
      <c r="AO307" s="75">
        <v>0</v>
      </c>
      <c r="AP307" s="75">
        <v>0.61280006789999997</v>
      </c>
      <c r="AQ307" s="75">
        <v>0</v>
      </c>
      <c r="AR307" s="75">
        <v>0</v>
      </c>
      <c r="AS307" s="75">
        <v>3.9483662106000001</v>
      </c>
      <c r="AT307" s="75">
        <v>69.766007157000004</v>
      </c>
      <c r="AU307" s="75">
        <v>0.87665834909999996</v>
      </c>
      <c r="AV307" s="75">
        <v>0</v>
      </c>
      <c r="AW307" s="75">
        <v>0</v>
      </c>
      <c r="AX307" s="75">
        <v>2.39506552E-2</v>
      </c>
      <c r="AY307" s="75">
        <v>2.6747643099999999E-2</v>
      </c>
      <c r="AZ307" s="75">
        <v>0.42615173319999999</v>
      </c>
      <c r="BA307" s="75">
        <v>0</v>
      </c>
      <c r="BB307" s="75">
        <v>0.17408030899999999</v>
      </c>
      <c r="BC307" s="75">
        <v>0</v>
      </c>
      <c r="BD307" s="75">
        <v>0</v>
      </c>
      <c r="BE307" s="75">
        <v>2.0311539300000001E-2</v>
      </c>
      <c r="BF307" s="75">
        <v>1.3250385558</v>
      </c>
      <c r="BG307" s="75">
        <v>0</v>
      </c>
      <c r="BH307" s="75">
        <v>0</v>
      </c>
      <c r="BI307" s="75">
        <v>5.8752929095999997</v>
      </c>
      <c r="BJ307" s="75">
        <v>13.014059677000001</v>
      </c>
      <c r="BK307" s="75">
        <v>6.9583139599999996E-2</v>
      </c>
      <c r="BL307" s="75">
        <v>47.783556441999998</v>
      </c>
      <c r="BM307" s="75">
        <v>0.15057620469999999</v>
      </c>
      <c r="BN307" s="75">
        <v>734.64424205</v>
      </c>
      <c r="BO307" s="75">
        <v>48.899372645</v>
      </c>
      <c r="BP307" s="75">
        <v>8.9386001468000007</v>
      </c>
      <c r="BQ307" s="75">
        <v>585.29839650999998</v>
      </c>
      <c r="BR307" s="75">
        <v>0.44128831540000002</v>
      </c>
      <c r="BS307" s="75">
        <v>0</v>
      </c>
      <c r="BT307" s="75">
        <v>10.395938329</v>
      </c>
      <c r="BU307" s="75">
        <v>10.805797369</v>
      </c>
      <c r="BV307" s="75">
        <v>1.0986309201</v>
      </c>
      <c r="BW307" s="75">
        <v>0.2253252469</v>
      </c>
      <c r="BX307" s="75">
        <v>16.526985555</v>
      </c>
      <c r="BY307" s="75">
        <v>0.44121161980000001</v>
      </c>
      <c r="BZ307" s="75">
        <v>1.05960039E-2</v>
      </c>
      <c r="CA307" s="75">
        <v>12.526952574999999</v>
      </c>
      <c r="CB307" s="75">
        <v>0</v>
      </c>
      <c r="CC307" s="75">
        <v>5.0534107059000002</v>
      </c>
      <c r="CD307" s="75">
        <v>0.51550966980000001</v>
      </c>
      <c r="CE307" s="75">
        <v>0</v>
      </c>
      <c r="CF307" s="75">
        <v>0</v>
      </c>
      <c r="CG307" s="75">
        <v>6.4283510461000004</v>
      </c>
      <c r="CH307" s="75">
        <v>0</v>
      </c>
      <c r="CI307" s="75">
        <v>0</v>
      </c>
      <c r="CJ307" s="75">
        <v>26.905251307</v>
      </c>
      <c r="CK307" s="75">
        <v>0</v>
      </c>
      <c r="CL307" s="75">
        <v>0.13262408710000001</v>
      </c>
      <c r="CM307" s="75">
        <v>32.246793195999999</v>
      </c>
      <c r="CN307" s="75">
        <v>24.955550896999998</v>
      </c>
      <c r="CO307" s="75">
        <v>1.3324565304</v>
      </c>
      <c r="CP307" s="75">
        <v>5.9587857691000004</v>
      </c>
      <c r="CQ307" s="75">
        <v>102.13469667</v>
      </c>
      <c r="CR307" s="75">
        <v>79.746402666999998</v>
      </c>
      <c r="CS307" s="75">
        <v>4.3002630000000001E-4</v>
      </c>
      <c r="CT307" s="75">
        <v>5.0721739209000001</v>
      </c>
      <c r="CU307" s="75">
        <v>17.272540902999999</v>
      </c>
      <c r="CV307" s="75">
        <v>4.3149147999999998E-2</v>
      </c>
      <c r="CW307" s="75">
        <v>2458.8935757999998</v>
      </c>
      <c r="CX307" s="75">
        <v>97.531130595999997</v>
      </c>
      <c r="CY307" s="75">
        <v>466.10506077999997</v>
      </c>
      <c r="CZ307" s="75">
        <v>546.53348203999997</v>
      </c>
      <c r="DA307" s="75">
        <v>350.30174922999998</v>
      </c>
      <c r="DB307" s="75">
        <v>118.6651775</v>
      </c>
      <c r="DC307" s="75">
        <v>364.29251777000002</v>
      </c>
      <c r="DD307" s="75">
        <v>261.99949587999998</v>
      </c>
      <c r="DE307" s="75">
        <v>140.03673817999999</v>
      </c>
      <c r="DF307" s="75">
        <v>30.689882134000001</v>
      </c>
      <c r="DG307" s="75">
        <v>12.420296949000001</v>
      </c>
      <c r="DH307" s="75">
        <v>70.318044752000006</v>
      </c>
      <c r="DI307" s="75">
        <v>660.04821116999995</v>
      </c>
      <c r="DJ307" s="75">
        <v>55.887234294000002</v>
      </c>
      <c r="DK307" s="75">
        <v>604.16097688000002</v>
      </c>
    </row>
    <row r="308" spans="8:115" x14ac:dyDescent="0.3">
      <c r="H308" s="28" t="s">
        <v>873</v>
      </c>
      <c r="I308" s="37" t="s">
        <v>874</v>
      </c>
      <c r="J308" s="37">
        <v>261</v>
      </c>
      <c r="K308" s="72">
        <v>6379</v>
      </c>
      <c r="L308" s="72">
        <v>7028.8685058000001</v>
      </c>
      <c r="M308" s="72">
        <v>25.524852793000001</v>
      </c>
      <c r="N308" s="72">
        <v>268.70435435000002</v>
      </c>
      <c r="O308" s="72">
        <v>0.75644372869999998</v>
      </c>
      <c r="P308" s="72">
        <v>48.564363501999999</v>
      </c>
      <c r="Q308" s="72">
        <v>0</v>
      </c>
      <c r="R308" s="72">
        <v>3.3513000000000003E-5</v>
      </c>
      <c r="S308" s="72">
        <v>61.158495852999998</v>
      </c>
      <c r="T308" s="72">
        <v>0</v>
      </c>
      <c r="U308" s="72">
        <v>4.2629359989999998</v>
      </c>
      <c r="V308" s="72">
        <v>94.110017111999994</v>
      </c>
      <c r="W308" s="72">
        <v>1.8878394945000001</v>
      </c>
      <c r="X308" s="72">
        <v>4.6360977725000003</v>
      </c>
      <c r="Y308" s="72">
        <v>4.6300270000000002E-17</v>
      </c>
      <c r="Z308" s="72">
        <v>34.082250031000001</v>
      </c>
      <c r="AA308" s="72">
        <v>3.4880037722999999</v>
      </c>
      <c r="AB308" s="72">
        <v>13.776529509</v>
      </c>
      <c r="AC308" s="72">
        <v>1.9813440687999999</v>
      </c>
      <c r="AD308" s="72">
        <v>0</v>
      </c>
      <c r="AE308" s="72">
        <v>3166.3989677999998</v>
      </c>
      <c r="AF308" s="72">
        <v>1885.4378929</v>
      </c>
      <c r="AG308" s="72">
        <v>583.45515165999996</v>
      </c>
      <c r="AH308" s="72">
        <v>671.55559983000001</v>
      </c>
      <c r="AI308" s="72">
        <v>8.5069592670999992</v>
      </c>
      <c r="AJ308" s="72">
        <v>15.879057173</v>
      </c>
      <c r="AK308" s="72">
        <v>1.564306964</v>
      </c>
      <c r="AL308" s="72">
        <v>33.598484913</v>
      </c>
      <c r="AM308" s="72">
        <v>29.810991874999999</v>
      </c>
      <c r="AN308" s="72">
        <v>0</v>
      </c>
      <c r="AO308" s="72">
        <v>0</v>
      </c>
      <c r="AP308" s="72">
        <v>3.7874930378</v>
      </c>
      <c r="AQ308" s="72">
        <v>0</v>
      </c>
      <c r="AR308" s="72">
        <v>0</v>
      </c>
      <c r="AS308" s="72">
        <v>0</v>
      </c>
      <c r="AT308" s="72">
        <v>72.175300664000005</v>
      </c>
      <c r="AU308" s="72">
        <v>0.16833835489999999</v>
      </c>
      <c r="AV308" s="72">
        <v>0</v>
      </c>
      <c r="AW308" s="72">
        <v>0</v>
      </c>
      <c r="AX308" s="72">
        <v>7.2449606000000001E-3</v>
      </c>
      <c r="AY308" s="72">
        <v>3.4207808999999999E-3</v>
      </c>
      <c r="AZ308" s="72">
        <v>0</v>
      </c>
      <c r="BA308" s="72">
        <v>0</v>
      </c>
      <c r="BB308" s="72">
        <v>0.78791838940000003</v>
      </c>
      <c r="BC308" s="72">
        <v>0</v>
      </c>
      <c r="BD308" s="72">
        <v>0</v>
      </c>
      <c r="BE308" s="72">
        <v>0</v>
      </c>
      <c r="BF308" s="72">
        <v>0</v>
      </c>
      <c r="BG308" s="72">
        <v>0</v>
      </c>
      <c r="BH308" s="72">
        <v>0</v>
      </c>
      <c r="BI308" s="72">
        <v>2.2792120708999999</v>
      </c>
      <c r="BJ308" s="72">
        <v>16.828968675999999</v>
      </c>
      <c r="BK308" s="72">
        <v>6.6804006900000004E-2</v>
      </c>
      <c r="BL308" s="72">
        <v>51.60930802</v>
      </c>
      <c r="BM308" s="72">
        <v>0.42408540360000002</v>
      </c>
      <c r="BN308" s="72">
        <v>767.29019559999995</v>
      </c>
      <c r="BO308" s="72">
        <v>65.295709564999996</v>
      </c>
      <c r="BP308" s="72">
        <v>12.696412358</v>
      </c>
      <c r="BQ308" s="72">
        <v>601.53186775999995</v>
      </c>
      <c r="BR308" s="72">
        <v>2.6003968552000001</v>
      </c>
      <c r="BS308" s="72">
        <v>0</v>
      </c>
      <c r="BT308" s="72">
        <v>10.628974162</v>
      </c>
      <c r="BU308" s="72">
        <v>8.1164102505999995</v>
      </c>
      <c r="BV308" s="72">
        <v>1.8496693845000001</v>
      </c>
      <c r="BW308" s="72">
        <v>3.6737238075</v>
      </c>
      <c r="BX308" s="72">
        <v>7.6696481866999999</v>
      </c>
      <c r="BY308" s="72">
        <v>2.3567241936999999</v>
      </c>
      <c r="BZ308" s="72">
        <v>0</v>
      </c>
      <c r="CA308" s="72">
        <v>17.188427018999999</v>
      </c>
      <c r="CB308" s="72">
        <v>0</v>
      </c>
      <c r="CC308" s="72">
        <v>6.6810382717000003</v>
      </c>
      <c r="CD308" s="72">
        <v>1.6179621290999999</v>
      </c>
      <c r="CE308" s="72">
        <v>0</v>
      </c>
      <c r="CF308" s="72">
        <v>0</v>
      </c>
      <c r="CG308" s="72">
        <v>9.0440065867000001</v>
      </c>
      <c r="CH308" s="72">
        <v>0</v>
      </c>
      <c r="CI308" s="72">
        <v>0</v>
      </c>
      <c r="CJ308" s="72">
        <v>16.288117134</v>
      </c>
      <c r="CK308" s="72">
        <v>0</v>
      </c>
      <c r="CL308" s="72">
        <v>5.1107935E-2</v>
      </c>
      <c r="CM308" s="72">
        <v>47.590288905000001</v>
      </c>
      <c r="CN308" s="72">
        <v>35.56205198</v>
      </c>
      <c r="CO308" s="72">
        <v>3.4409447758999998</v>
      </c>
      <c r="CP308" s="72">
        <v>8.5872921496999997</v>
      </c>
      <c r="CQ308" s="72">
        <v>124.16857468000001</v>
      </c>
      <c r="CR308" s="72">
        <v>87.717180358999997</v>
      </c>
      <c r="CS308" s="72">
        <v>0</v>
      </c>
      <c r="CT308" s="72">
        <v>10.655880249000001</v>
      </c>
      <c r="CU308" s="72">
        <v>25.795514073</v>
      </c>
      <c r="CV308" s="72">
        <v>0</v>
      </c>
      <c r="CW308" s="72">
        <v>2548.9423388999999</v>
      </c>
      <c r="CX308" s="72">
        <v>111.55617393</v>
      </c>
      <c r="CY308" s="72">
        <v>456.34681525000002</v>
      </c>
      <c r="CZ308" s="72">
        <v>477.25895165999998</v>
      </c>
      <c r="DA308" s="72">
        <v>384.95138335000001</v>
      </c>
      <c r="DB308" s="72">
        <v>99.990567889000005</v>
      </c>
      <c r="DC308" s="72">
        <v>473.42174064</v>
      </c>
      <c r="DD308" s="72">
        <v>250.49192497000001</v>
      </c>
      <c r="DE308" s="72">
        <v>182.80875223999999</v>
      </c>
      <c r="DF308" s="72">
        <v>41.370353780999999</v>
      </c>
      <c r="DG308" s="72">
        <v>36.511952813000001</v>
      </c>
      <c r="DH308" s="72">
        <v>34.233722344</v>
      </c>
      <c r="DI308" s="72">
        <v>602.36843938000004</v>
      </c>
      <c r="DJ308" s="72">
        <v>92.608272596999996</v>
      </c>
      <c r="DK308" s="72">
        <v>509.76016679000003</v>
      </c>
    </row>
    <row r="309" spans="8:115" x14ac:dyDescent="0.3">
      <c r="H309" s="27" t="s">
        <v>875</v>
      </c>
      <c r="I309" s="39" t="s">
        <v>876</v>
      </c>
      <c r="J309" s="39" t="s">
        <v>436</v>
      </c>
      <c r="K309" s="75">
        <v>1512</v>
      </c>
      <c r="L309" s="75">
        <v>140.29643021999999</v>
      </c>
      <c r="M309" s="75" t="s">
        <v>436</v>
      </c>
      <c r="N309" s="75">
        <v>1.6187084274000001</v>
      </c>
      <c r="O309" s="75">
        <v>0</v>
      </c>
      <c r="P309" s="75">
        <v>0.2033959826</v>
      </c>
      <c r="Q309" s="75">
        <v>0</v>
      </c>
      <c r="R309" s="75">
        <v>0</v>
      </c>
      <c r="S309" s="75">
        <v>1.1732033299</v>
      </c>
      <c r="T309" s="75">
        <v>0</v>
      </c>
      <c r="U309" s="75">
        <v>6.4609772999999995E-2</v>
      </c>
      <c r="V309" s="75">
        <v>0.1216174855</v>
      </c>
      <c r="W309" s="75">
        <v>0</v>
      </c>
      <c r="X309" s="75">
        <v>1.2871404499999999E-2</v>
      </c>
      <c r="Y309" s="75">
        <v>6.4625539999999999E-18</v>
      </c>
      <c r="Z309" s="75">
        <v>2.8689874099999998E-2</v>
      </c>
      <c r="AA309" s="75">
        <v>4.6262854000000001E-3</v>
      </c>
      <c r="AB309" s="75">
        <v>0</v>
      </c>
      <c r="AC309" s="75">
        <v>9.6942924000000003E-3</v>
      </c>
      <c r="AD309" s="75">
        <v>0</v>
      </c>
      <c r="AE309" s="75">
        <v>33.794740529999999</v>
      </c>
      <c r="AF309" s="75">
        <v>11.810009355</v>
      </c>
      <c r="AG309" s="75">
        <v>12.952468557</v>
      </c>
      <c r="AH309" s="75">
        <v>7.9030692672000002</v>
      </c>
      <c r="AI309" s="75">
        <v>0.2260615131</v>
      </c>
      <c r="AJ309" s="75">
        <v>0.78896681840000005</v>
      </c>
      <c r="AK309" s="75">
        <v>0.11416502019999999</v>
      </c>
      <c r="AL309" s="75">
        <v>0.18514791159999999</v>
      </c>
      <c r="AM309" s="75">
        <v>0.18514791159999999</v>
      </c>
      <c r="AN309" s="75">
        <v>0</v>
      </c>
      <c r="AO309" s="75">
        <v>0</v>
      </c>
      <c r="AP309" s="75">
        <v>0</v>
      </c>
      <c r="AQ309" s="75">
        <v>0</v>
      </c>
      <c r="AR309" s="75">
        <v>0</v>
      </c>
      <c r="AS309" s="75">
        <v>0</v>
      </c>
      <c r="AT309" s="75">
        <v>3.3332632913000002</v>
      </c>
      <c r="AU309" s="75">
        <v>3.2809157300000003E-2</v>
      </c>
      <c r="AV309" s="75">
        <v>0</v>
      </c>
      <c r="AW309" s="75">
        <v>0</v>
      </c>
      <c r="AX309" s="75">
        <v>0</v>
      </c>
      <c r="AY309" s="75">
        <v>1.0028521E-2</v>
      </c>
      <c r="AZ309" s="75">
        <v>7.7649103000000004E-3</v>
      </c>
      <c r="BA309" s="75">
        <v>0</v>
      </c>
      <c r="BB309" s="75">
        <v>0</v>
      </c>
      <c r="BC309" s="75">
        <v>0</v>
      </c>
      <c r="BD309" s="75">
        <v>0</v>
      </c>
      <c r="BE309" s="75">
        <v>0</v>
      </c>
      <c r="BF309" s="75">
        <v>0.122762867</v>
      </c>
      <c r="BG309" s="75">
        <v>0</v>
      </c>
      <c r="BH309" s="75">
        <v>0</v>
      </c>
      <c r="BI309" s="75">
        <v>0.20866195849999999</v>
      </c>
      <c r="BJ309" s="75">
        <v>0.96726125620000003</v>
      </c>
      <c r="BK309" s="75">
        <v>0</v>
      </c>
      <c r="BL309" s="75">
        <v>1.9395442501</v>
      </c>
      <c r="BM309" s="75">
        <v>4.4430371000000003E-2</v>
      </c>
      <c r="BN309" s="75">
        <v>42.043035603</v>
      </c>
      <c r="BO309" s="75">
        <v>1.7074792839999999</v>
      </c>
      <c r="BP309" s="75">
        <v>0.1700585801</v>
      </c>
      <c r="BQ309" s="75">
        <v>33.057663884999997</v>
      </c>
      <c r="BR309" s="75">
        <v>0</v>
      </c>
      <c r="BS309" s="75">
        <v>0</v>
      </c>
      <c r="BT309" s="75">
        <v>9.9868898000000008E-3</v>
      </c>
      <c r="BU309" s="75">
        <v>0.45166476509999998</v>
      </c>
      <c r="BV309" s="75">
        <v>3.1619591799999999E-2</v>
      </c>
      <c r="BW309" s="75">
        <v>5.4686889000000001E-3</v>
      </c>
      <c r="BX309" s="75">
        <v>0</v>
      </c>
      <c r="BY309" s="75">
        <v>0</v>
      </c>
      <c r="BZ309" s="75">
        <v>0</v>
      </c>
      <c r="CA309" s="75">
        <v>0.14729383309999999</v>
      </c>
      <c r="CB309" s="75">
        <v>0</v>
      </c>
      <c r="CC309" s="75">
        <v>0</v>
      </c>
      <c r="CD309" s="75">
        <v>0</v>
      </c>
      <c r="CE309" s="75">
        <v>0</v>
      </c>
      <c r="CF309" s="75">
        <v>0</v>
      </c>
      <c r="CG309" s="75">
        <v>1.4236647005</v>
      </c>
      <c r="CH309" s="75">
        <v>0</v>
      </c>
      <c r="CI309" s="75">
        <v>0</v>
      </c>
      <c r="CJ309" s="75">
        <v>5.0278342193999999</v>
      </c>
      <c r="CK309" s="75">
        <v>0</v>
      </c>
      <c r="CL309" s="75">
        <v>1.03011653E-2</v>
      </c>
      <c r="CM309" s="75">
        <v>0.50382107340000004</v>
      </c>
      <c r="CN309" s="75">
        <v>0.48268177890000002</v>
      </c>
      <c r="CO309" s="75">
        <v>0</v>
      </c>
      <c r="CP309" s="75">
        <v>2.1139294400000001E-2</v>
      </c>
      <c r="CQ309" s="75">
        <v>0.94765958500000003</v>
      </c>
      <c r="CR309" s="75">
        <v>0.60911366710000003</v>
      </c>
      <c r="CS309" s="75">
        <v>0</v>
      </c>
      <c r="CT309" s="75">
        <v>0.20328944860000001</v>
      </c>
      <c r="CU309" s="75">
        <v>0.1352225604</v>
      </c>
      <c r="CV309" s="75">
        <v>3.3908900000000003E-5</v>
      </c>
      <c r="CW309" s="75">
        <v>57.870053794999997</v>
      </c>
      <c r="CX309" s="75">
        <v>0.87588307070000004</v>
      </c>
      <c r="CY309" s="75">
        <v>9.3709638511000009</v>
      </c>
      <c r="CZ309" s="75">
        <v>13.11732419</v>
      </c>
      <c r="DA309" s="75">
        <v>7.1829169483999999</v>
      </c>
      <c r="DB309" s="75">
        <v>8.0171079777000003</v>
      </c>
      <c r="DC309" s="75">
        <v>8.3193733271999992</v>
      </c>
      <c r="DD309" s="75">
        <v>5.6467968099999997</v>
      </c>
      <c r="DE309" s="75">
        <v>2.2145577661</v>
      </c>
      <c r="DF309" s="75">
        <v>2.4782001093999999</v>
      </c>
      <c r="DG309" s="75">
        <v>1.7167695600000001E-2</v>
      </c>
      <c r="DH309" s="75">
        <v>0.62976204889999998</v>
      </c>
      <c r="DI309" s="75">
        <v>7.1267241153000001</v>
      </c>
      <c r="DJ309" s="75">
        <v>0.63973598369999995</v>
      </c>
      <c r="DK309" s="75">
        <v>6.4869881316000004</v>
      </c>
    </row>
    <row r="310" spans="8:115" x14ac:dyDescent="0.3">
      <c r="H310" s="28" t="s">
        <v>877</v>
      </c>
      <c r="I310" s="37" t="s">
        <v>878</v>
      </c>
      <c r="J310" s="37">
        <v>756</v>
      </c>
      <c r="K310" s="72">
        <v>20607</v>
      </c>
      <c r="L310" s="72">
        <v>7398.4506297999997</v>
      </c>
      <c r="M310" s="72">
        <v>27.246758105000001</v>
      </c>
      <c r="N310" s="72">
        <v>279.71717604999998</v>
      </c>
      <c r="O310" s="72">
        <v>4.7058327400000002E-2</v>
      </c>
      <c r="P310" s="72">
        <v>54.955141720999997</v>
      </c>
      <c r="Q310" s="72">
        <v>4.8209293399999999E-2</v>
      </c>
      <c r="R310" s="72">
        <v>0.30131313269999999</v>
      </c>
      <c r="S310" s="72">
        <v>76.097131863000001</v>
      </c>
      <c r="T310" s="72">
        <v>1.2616800960000001</v>
      </c>
      <c r="U310" s="72">
        <v>3.8739193327999999</v>
      </c>
      <c r="V310" s="72">
        <v>80.340271522999998</v>
      </c>
      <c r="W310" s="72">
        <v>0.1109443202</v>
      </c>
      <c r="X310" s="72">
        <v>11.020065875</v>
      </c>
      <c r="Y310" s="72">
        <v>0.1141206817</v>
      </c>
      <c r="Z310" s="72">
        <v>40.451142984000001</v>
      </c>
      <c r="AA310" s="72">
        <v>9.5231111442999996</v>
      </c>
      <c r="AB310" s="72">
        <v>2.9354952300000001E-2</v>
      </c>
      <c r="AC310" s="72">
        <v>1.5437108046000001</v>
      </c>
      <c r="AD310" s="72">
        <v>0</v>
      </c>
      <c r="AE310" s="72">
        <v>3188.5420502000002</v>
      </c>
      <c r="AF310" s="72">
        <v>2015.0775381999999</v>
      </c>
      <c r="AG310" s="72">
        <v>606.11384927999995</v>
      </c>
      <c r="AH310" s="72">
        <v>543.15952268000001</v>
      </c>
      <c r="AI310" s="72">
        <v>5.3574909560000004</v>
      </c>
      <c r="AJ310" s="72">
        <v>16.956312685</v>
      </c>
      <c r="AK310" s="72">
        <v>1.8773364210000001</v>
      </c>
      <c r="AL310" s="72">
        <v>19.73774865</v>
      </c>
      <c r="AM310" s="72">
        <v>15.934212791</v>
      </c>
      <c r="AN310" s="72">
        <v>2.8248836710999998</v>
      </c>
      <c r="AO310" s="72">
        <v>0</v>
      </c>
      <c r="AP310" s="72">
        <v>0.7802593498</v>
      </c>
      <c r="AQ310" s="72">
        <v>0</v>
      </c>
      <c r="AR310" s="72">
        <v>0</v>
      </c>
      <c r="AS310" s="72">
        <v>0.1983928375</v>
      </c>
      <c r="AT310" s="72">
        <v>73.621058581</v>
      </c>
      <c r="AU310" s="72">
        <v>1.413948319</v>
      </c>
      <c r="AV310" s="72">
        <v>0</v>
      </c>
      <c r="AW310" s="72">
        <v>0</v>
      </c>
      <c r="AX310" s="72">
        <v>5.8376645E-3</v>
      </c>
      <c r="AY310" s="72">
        <v>7.5696225199999995E-2</v>
      </c>
      <c r="AZ310" s="72">
        <v>7.1471983000000001E-3</v>
      </c>
      <c r="BA310" s="72">
        <v>0</v>
      </c>
      <c r="BB310" s="72">
        <v>0</v>
      </c>
      <c r="BC310" s="72">
        <v>0</v>
      </c>
      <c r="BD310" s="72">
        <v>0</v>
      </c>
      <c r="BE310" s="72">
        <v>0</v>
      </c>
      <c r="BF310" s="72">
        <v>2.1985208805999998</v>
      </c>
      <c r="BG310" s="72">
        <v>0</v>
      </c>
      <c r="BH310" s="72">
        <v>1.2294547000000001E-3</v>
      </c>
      <c r="BI310" s="72">
        <v>5.2316702802000004</v>
      </c>
      <c r="BJ310" s="72">
        <v>14.585226738999999</v>
      </c>
      <c r="BK310" s="72">
        <v>0.14620005950000001</v>
      </c>
      <c r="BL310" s="72">
        <v>49.790476175999999</v>
      </c>
      <c r="BM310" s="72">
        <v>0.16510558419999999</v>
      </c>
      <c r="BN310" s="72">
        <v>809.93747714999995</v>
      </c>
      <c r="BO310" s="72">
        <v>76.636104048000007</v>
      </c>
      <c r="BP310" s="72">
        <v>8.1944142139</v>
      </c>
      <c r="BQ310" s="72">
        <v>620.21866875000001</v>
      </c>
      <c r="BR310" s="72">
        <v>1.1777243145</v>
      </c>
      <c r="BS310" s="72">
        <v>0</v>
      </c>
      <c r="BT310" s="72">
        <v>10.611090826</v>
      </c>
      <c r="BU310" s="72">
        <v>16.212258941000002</v>
      </c>
      <c r="BV310" s="72">
        <v>2.2863216087999998</v>
      </c>
      <c r="BW310" s="72">
        <v>0.63564449759999997</v>
      </c>
      <c r="BX310" s="72">
        <v>14.883636513000001</v>
      </c>
      <c r="BY310" s="72">
        <v>0.7746238298</v>
      </c>
      <c r="BZ310" s="72">
        <v>0</v>
      </c>
      <c r="CA310" s="72">
        <v>21.950529355</v>
      </c>
      <c r="CB310" s="72">
        <v>0</v>
      </c>
      <c r="CC310" s="72">
        <v>4.2308330766999998</v>
      </c>
      <c r="CD310" s="72">
        <v>0.36385095000000001</v>
      </c>
      <c r="CE310" s="72">
        <v>0</v>
      </c>
      <c r="CF310" s="72">
        <v>0</v>
      </c>
      <c r="CG310" s="72">
        <v>5.7786424451</v>
      </c>
      <c r="CH310" s="72">
        <v>6.2427606199999999E-2</v>
      </c>
      <c r="CI310" s="72">
        <v>0</v>
      </c>
      <c r="CJ310" s="72">
        <v>25.721569431999999</v>
      </c>
      <c r="CK310" s="72">
        <v>0</v>
      </c>
      <c r="CL310" s="72">
        <v>0.19913673779999999</v>
      </c>
      <c r="CM310" s="72">
        <v>30.717802158000001</v>
      </c>
      <c r="CN310" s="72">
        <v>25.226379876999999</v>
      </c>
      <c r="CO310" s="72">
        <v>2.1785785316999999</v>
      </c>
      <c r="CP310" s="72">
        <v>3.3128437496999998</v>
      </c>
      <c r="CQ310" s="72">
        <v>124.56955071</v>
      </c>
      <c r="CR310" s="72">
        <v>94.497796570000006</v>
      </c>
      <c r="CS310" s="72">
        <v>8.3344599999999995E-4</v>
      </c>
      <c r="CT310" s="72">
        <v>10.403822485999999</v>
      </c>
      <c r="CU310" s="72">
        <v>19.528907142000001</v>
      </c>
      <c r="CV310" s="72">
        <v>0.13819107080000001</v>
      </c>
      <c r="CW310" s="72">
        <v>2871.6077663000001</v>
      </c>
      <c r="CX310" s="72">
        <v>118.63474754000001</v>
      </c>
      <c r="CY310" s="72">
        <v>519.39576189000002</v>
      </c>
      <c r="CZ310" s="72">
        <v>637.27551222</v>
      </c>
      <c r="DA310" s="72">
        <v>418.44973723999999</v>
      </c>
      <c r="DB310" s="72">
        <v>108.55172403</v>
      </c>
      <c r="DC310" s="72">
        <v>459.74038023000003</v>
      </c>
      <c r="DD310" s="72">
        <v>316.78461811</v>
      </c>
      <c r="DE310" s="72">
        <v>164.87893432000001</v>
      </c>
      <c r="DF310" s="72">
        <v>38.096009281000001</v>
      </c>
      <c r="DG310" s="72">
        <v>19.098752395999998</v>
      </c>
      <c r="DH310" s="72">
        <v>70.701589024</v>
      </c>
      <c r="DI310" s="72">
        <v>686.61971705999997</v>
      </c>
      <c r="DJ310" s="72">
        <v>60.162638700999999</v>
      </c>
      <c r="DK310" s="72">
        <v>626.45707835999997</v>
      </c>
    </row>
    <row r="311" spans="8:115" x14ac:dyDescent="0.3">
      <c r="H311" s="27" t="s">
        <v>879</v>
      </c>
      <c r="I311" s="39" t="s">
        <v>880</v>
      </c>
      <c r="J311" s="39">
        <v>260</v>
      </c>
      <c r="K311" s="75">
        <v>7368</v>
      </c>
      <c r="L311" s="75">
        <v>8481.6832792999994</v>
      </c>
      <c r="M311" s="75">
        <v>30.205826471999998</v>
      </c>
      <c r="N311" s="75">
        <v>748.94341892</v>
      </c>
      <c r="O311" s="75">
        <v>361.83001064000001</v>
      </c>
      <c r="P311" s="75">
        <v>82.618361093000004</v>
      </c>
      <c r="Q311" s="75">
        <v>2.79721299E-2</v>
      </c>
      <c r="R311" s="75">
        <v>1.53733433E-2</v>
      </c>
      <c r="S311" s="75">
        <v>99.008545491000007</v>
      </c>
      <c r="T311" s="75">
        <v>0.67263601350000002</v>
      </c>
      <c r="U311" s="75">
        <v>7.4965523309000002</v>
      </c>
      <c r="V311" s="75">
        <v>117.57298784</v>
      </c>
      <c r="W311" s="75">
        <v>0</v>
      </c>
      <c r="X311" s="75">
        <v>8.5592660075999998</v>
      </c>
      <c r="Y311" s="75">
        <v>1.6888099999999998E-5</v>
      </c>
      <c r="Z311" s="75">
        <v>61.731614974000003</v>
      </c>
      <c r="AA311" s="75">
        <v>7.4962411423999997</v>
      </c>
      <c r="AB311" s="75">
        <v>0.35018178950000001</v>
      </c>
      <c r="AC311" s="75">
        <v>1.5636592403</v>
      </c>
      <c r="AD311" s="75">
        <v>0</v>
      </c>
      <c r="AE311" s="75">
        <v>3514.4125795</v>
      </c>
      <c r="AF311" s="75">
        <v>2113.3244258999998</v>
      </c>
      <c r="AG311" s="75">
        <v>628.91770749</v>
      </c>
      <c r="AH311" s="75">
        <v>736.88644044</v>
      </c>
      <c r="AI311" s="75">
        <v>7.6028205993000002</v>
      </c>
      <c r="AJ311" s="75">
        <v>26.815941491</v>
      </c>
      <c r="AK311" s="75">
        <v>0.86524349089999997</v>
      </c>
      <c r="AL311" s="75">
        <v>60.918252666999997</v>
      </c>
      <c r="AM311" s="75">
        <v>46.763780343999997</v>
      </c>
      <c r="AN311" s="75">
        <v>7.5412390083999998</v>
      </c>
      <c r="AO311" s="75">
        <v>0</v>
      </c>
      <c r="AP311" s="75">
        <v>3.1356147594000001</v>
      </c>
      <c r="AQ311" s="75">
        <v>0</v>
      </c>
      <c r="AR311" s="75">
        <v>0</v>
      </c>
      <c r="AS311" s="75">
        <v>3.4776185557999999</v>
      </c>
      <c r="AT311" s="75">
        <v>82.712845395000002</v>
      </c>
      <c r="AU311" s="75">
        <v>0.70426607480000003</v>
      </c>
      <c r="AV311" s="75">
        <v>0</v>
      </c>
      <c r="AW311" s="75">
        <v>0</v>
      </c>
      <c r="AX311" s="75">
        <v>1.8818402500000001E-2</v>
      </c>
      <c r="AY311" s="75">
        <v>6.6824038399999994E-2</v>
      </c>
      <c r="AZ311" s="75">
        <v>0</v>
      </c>
      <c r="BA311" s="75">
        <v>0</v>
      </c>
      <c r="BB311" s="75">
        <v>0</v>
      </c>
      <c r="BC311" s="75">
        <v>0</v>
      </c>
      <c r="BD311" s="75">
        <v>0</v>
      </c>
      <c r="BE311" s="75">
        <v>0</v>
      </c>
      <c r="BF311" s="75">
        <v>0.4728822795</v>
      </c>
      <c r="BG311" s="75">
        <v>0</v>
      </c>
      <c r="BH311" s="75">
        <v>0</v>
      </c>
      <c r="BI311" s="75">
        <v>1.6927788050000001</v>
      </c>
      <c r="BJ311" s="75">
        <v>27.387626653000002</v>
      </c>
      <c r="BK311" s="75">
        <v>0.35671263199999997</v>
      </c>
      <c r="BL311" s="75">
        <v>51.982579221999998</v>
      </c>
      <c r="BM311" s="75">
        <v>3.0357288400000002E-2</v>
      </c>
      <c r="BN311" s="75">
        <v>900.59595833000003</v>
      </c>
      <c r="BO311" s="75">
        <v>75.104134225999999</v>
      </c>
      <c r="BP311" s="75">
        <v>22.187816122000001</v>
      </c>
      <c r="BQ311" s="75">
        <v>703.60262358</v>
      </c>
      <c r="BR311" s="75">
        <v>1.4711050068</v>
      </c>
      <c r="BS311" s="75">
        <v>0</v>
      </c>
      <c r="BT311" s="75">
        <v>19.400086365</v>
      </c>
      <c r="BU311" s="75">
        <v>11.762215132</v>
      </c>
      <c r="BV311" s="75">
        <v>1.9083812420999999</v>
      </c>
      <c r="BW311" s="75">
        <v>0.74590116669999995</v>
      </c>
      <c r="BX311" s="75">
        <v>12.714582235</v>
      </c>
      <c r="BY311" s="75">
        <v>0.71807935580000004</v>
      </c>
      <c r="BZ311" s="75">
        <v>0</v>
      </c>
      <c r="CA311" s="75">
        <v>22.942403752000001</v>
      </c>
      <c r="CB311" s="75">
        <v>0</v>
      </c>
      <c r="CC311" s="75">
        <v>4.3632343240999996</v>
      </c>
      <c r="CD311" s="75">
        <v>8.54317245E-2</v>
      </c>
      <c r="CE311" s="75">
        <v>0</v>
      </c>
      <c r="CF311" s="75">
        <v>0</v>
      </c>
      <c r="CG311" s="75">
        <v>3.6500542475</v>
      </c>
      <c r="CH311" s="75">
        <v>0</v>
      </c>
      <c r="CI311" s="75">
        <v>0</v>
      </c>
      <c r="CJ311" s="75">
        <v>19.939909848999999</v>
      </c>
      <c r="CK311" s="75">
        <v>0</v>
      </c>
      <c r="CL311" s="75">
        <v>0</v>
      </c>
      <c r="CM311" s="75">
        <v>28.743437573000001</v>
      </c>
      <c r="CN311" s="75">
        <v>20.178009105000001</v>
      </c>
      <c r="CO311" s="75">
        <v>0.98968005169999995</v>
      </c>
      <c r="CP311" s="75">
        <v>7.5757484162999997</v>
      </c>
      <c r="CQ311" s="75">
        <v>179.71149953</v>
      </c>
      <c r="CR311" s="75">
        <v>113.20072748</v>
      </c>
      <c r="CS311" s="75">
        <v>2.190517E-4</v>
      </c>
      <c r="CT311" s="75">
        <v>27.177030356</v>
      </c>
      <c r="CU311" s="75">
        <v>39.246734205000003</v>
      </c>
      <c r="CV311" s="75">
        <v>8.67884451E-2</v>
      </c>
      <c r="CW311" s="75">
        <v>2965.6452874000001</v>
      </c>
      <c r="CX311" s="75">
        <v>114.17185356</v>
      </c>
      <c r="CY311" s="75">
        <v>591.23323462999997</v>
      </c>
      <c r="CZ311" s="75">
        <v>624.39648540999997</v>
      </c>
      <c r="DA311" s="75">
        <v>429.25005665999998</v>
      </c>
      <c r="DB311" s="75">
        <v>128.68253190999999</v>
      </c>
      <c r="DC311" s="75">
        <v>483.69691978999998</v>
      </c>
      <c r="DD311" s="75">
        <v>301.98570418999998</v>
      </c>
      <c r="DE311" s="75">
        <v>192.69744145000001</v>
      </c>
      <c r="DF311" s="75">
        <v>46.037927881999998</v>
      </c>
      <c r="DG311" s="75">
        <v>7.8595463793000002</v>
      </c>
      <c r="DH311" s="75">
        <v>45.633585555000003</v>
      </c>
      <c r="DI311" s="75">
        <v>556.08874619999995</v>
      </c>
      <c r="DJ311" s="75">
        <v>46.650536221000003</v>
      </c>
      <c r="DK311" s="75">
        <v>509.43820998000001</v>
      </c>
    </row>
    <row r="312" spans="8:115" x14ac:dyDescent="0.3">
      <c r="H312" s="28" t="s">
        <v>881</v>
      </c>
      <c r="I312" s="37" t="s">
        <v>882</v>
      </c>
      <c r="J312" s="37">
        <v>125</v>
      </c>
      <c r="K312" s="72">
        <v>4139</v>
      </c>
      <c r="L312" s="72">
        <v>9691.1288273999999</v>
      </c>
      <c r="M312" s="72">
        <v>33.348034515999998</v>
      </c>
      <c r="N312" s="72">
        <v>458.42040607000001</v>
      </c>
      <c r="O312" s="72">
        <v>3.0406696429000002</v>
      </c>
      <c r="P312" s="72">
        <v>75.619028799000006</v>
      </c>
      <c r="Q312" s="72">
        <v>0.15096331669999999</v>
      </c>
      <c r="R312" s="72">
        <v>0.1079616591</v>
      </c>
      <c r="S312" s="72">
        <v>129.70950375000001</v>
      </c>
      <c r="T312" s="72">
        <v>4.1164157376999997</v>
      </c>
      <c r="U312" s="72">
        <v>8.7535426390000008</v>
      </c>
      <c r="V312" s="72">
        <v>105.37853742999999</v>
      </c>
      <c r="W312" s="72">
        <v>0.16769322489999999</v>
      </c>
      <c r="X312" s="72">
        <v>12.088884514</v>
      </c>
      <c r="Y312" s="72">
        <v>0.46635122379999999</v>
      </c>
      <c r="Z312" s="72">
        <v>111.96037608</v>
      </c>
      <c r="AA312" s="72">
        <v>5.5613135006999999</v>
      </c>
      <c r="AB312" s="72">
        <v>0</v>
      </c>
      <c r="AC312" s="72">
        <v>1.2889326615000001</v>
      </c>
      <c r="AD312" s="72">
        <v>1.0231892899999999E-2</v>
      </c>
      <c r="AE312" s="72">
        <v>4376.1352205000003</v>
      </c>
      <c r="AF312" s="72">
        <v>3013.3355750999999</v>
      </c>
      <c r="AG312" s="72">
        <v>622.85636904</v>
      </c>
      <c r="AH312" s="72">
        <v>712.55185237000001</v>
      </c>
      <c r="AI312" s="72">
        <v>6.4741510015000001</v>
      </c>
      <c r="AJ312" s="72">
        <v>15.690515368</v>
      </c>
      <c r="AK312" s="72">
        <v>5.226757696</v>
      </c>
      <c r="AL312" s="72">
        <v>91.680496704999996</v>
      </c>
      <c r="AM312" s="72">
        <v>57.957057452000001</v>
      </c>
      <c r="AN312" s="72">
        <v>31.067728236000001</v>
      </c>
      <c r="AO312" s="72">
        <v>0</v>
      </c>
      <c r="AP312" s="72">
        <v>2.6557110167000002</v>
      </c>
      <c r="AQ312" s="72">
        <v>0</v>
      </c>
      <c r="AR312" s="72">
        <v>0</v>
      </c>
      <c r="AS312" s="72">
        <v>0</v>
      </c>
      <c r="AT312" s="72">
        <v>83.955132102999997</v>
      </c>
      <c r="AU312" s="72">
        <v>3.4383584212999998</v>
      </c>
      <c r="AV312" s="72">
        <v>0</v>
      </c>
      <c r="AW312" s="72">
        <v>0</v>
      </c>
      <c r="AX312" s="72">
        <v>0.27367565529999999</v>
      </c>
      <c r="AY312" s="72">
        <v>0.60529964759999999</v>
      </c>
      <c r="AZ312" s="72">
        <v>0.1024138674</v>
      </c>
      <c r="BA312" s="72">
        <v>0</v>
      </c>
      <c r="BB312" s="72">
        <v>0</v>
      </c>
      <c r="BC312" s="72">
        <v>0</v>
      </c>
      <c r="BD312" s="72">
        <v>0</v>
      </c>
      <c r="BE312" s="72">
        <v>0</v>
      </c>
      <c r="BF312" s="72">
        <v>5.1902840480999997</v>
      </c>
      <c r="BG312" s="72">
        <v>0</v>
      </c>
      <c r="BH312" s="72">
        <v>0</v>
      </c>
      <c r="BI312" s="72">
        <v>4.4968788497999999</v>
      </c>
      <c r="BJ312" s="72">
        <v>6.6008214632</v>
      </c>
      <c r="BK312" s="72">
        <v>0.58862985249999999</v>
      </c>
      <c r="BL312" s="72">
        <v>62.640662884000001</v>
      </c>
      <c r="BM312" s="72">
        <v>1.81074136E-2</v>
      </c>
      <c r="BN312" s="72">
        <v>929.56577373000005</v>
      </c>
      <c r="BO312" s="72">
        <v>86.596073564999998</v>
      </c>
      <c r="BP312" s="72">
        <v>10.848366281000001</v>
      </c>
      <c r="BQ312" s="72">
        <v>675.71461882000006</v>
      </c>
      <c r="BR312" s="72">
        <v>1.4022894700999999</v>
      </c>
      <c r="BS312" s="72">
        <v>0</v>
      </c>
      <c r="BT312" s="72">
        <v>14.193648979000001</v>
      </c>
      <c r="BU312" s="72">
        <v>32.114396683999999</v>
      </c>
      <c r="BV312" s="72">
        <v>4.8640069125999998</v>
      </c>
      <c r="BW312" s="72">
        <v>1.7049084328999999</v>
      </c>
      <c r="BX312" s="72">
        <v>11.965456884</v>
      </c>
      <c r="BY312" s="72">
        <v>0.35134630020000002</v>
      </c>
      <c r="BZ312" s="72">
        <v>0</v>
      </c>
      <c r="CA312" s="72">
        <v>26.271898133000001</v>
      </c>
      <c r="CB312" s="72">
        <v>0</v>
      </c>
      <c r="CC312" s="72">
        <v>15.873904620999999</v>
      </c>
      <c r="CD312" s="72">
        <v>0.39040163779999998</v>
      </c>
      <c r="CE312" s="72">
        <v>0</v>
      </c>
      <c r="CF312" s="72">
        <v>0</v>
      </c>
      <c r="CG312" s="72">
        <v>3.7553977824999998</v>
      </c>
      <c r="CH312" s="72">
        <v>0</v>
      </c>
      <c r="CI312" s="72">
        <v>0</v>
      </c>
      <c r="CJ312" s="72">
        <v>43.519059229</v>
      </c>
      <c r="CK312" s="72">
        <v>0</v>
      </c>
      <c r="CL312" s="72">
        <v>0</v>
      </c>
      <c r="CM312" s="72">
        <v>34.240854521999999</v>
      </c>
      <c r="CN312" s="72">
        <v>30.260766465</v>
      </c>
      <c r="CO312" s="72">
        <v>2.6170153652999999</v>
      </c>
      <c r="CP312" s="72">
        <v>1.3630726916</v>
      </c>
      <c r="CQ312" s="72">
        <v>157.74894778999999</v>
      </c>
      <c r="CR312" s="72">
        <v>117.38532745000001</v>
      </c>
      <c r="CS312" s="72">
        <v>2.5389000000000002E-3</v>
      </c>
      <c r="CT312" s="72">
        <v>14.874199625999999</v>
      </c>
      <c r="CU312" s="72">
        <v>24.956340857000001</v>
      </c>
      <c r="CV312" s="72">
        <v>0.53054095459999995</v>
      </c>
      <c r="CW312" s="72">
        <v>3559.3819960000001</v>
      </c>
      <c r="CX312" s="72">
        <v>144.33076033</v>
      </c>
      <c r="CY312" s="72">
        <v>640.06664533000003</v>
      </c>
      <c r="CZ312" s="72">
        <v>816.45239487000003</v>
      </c>
      <c r="DA312" s="72">
        <v>520.16750861000003</v>
      </c>
      <c r="DB312" s="72">
        <v>100.80081092</v>
      </c>
      <c r="DC312" s="72">
        <v>602.99958346999995</v>
      </c>
      <c r="DD312" s="72">
        <v>418.22575525000002</v>
      </c>
      <c r="DE312" s="72">
        <v>189.43032391</v>
      </c>
      <c r="DF312" s="72">
        <v>47.729112765000004</v>
      </c>
      <c r="DG312" s="72">
        <v>40.778270845000002</v>
      </c>
      <c r="DH312" s="72">
        <v>38.400829684000001</v>
      </c>
      <c r="DI312" s="72">
        <v>604.41816176999998</v>
      </c>
      <c r="DJ312" s="72">
        <v>63.251689997</v>
      </c>
      <c r="DK312" s="72">
        <v>541.16647178000005</v>
      </c>
    </row>
    <row r="313" spans="8:115" x14ac:dyDescent="0.3">
      <c r="H313" s="27" t="s">
        <v>883</v>
      </c>
      <c r="I313" s="39" t="s">
        <v>884</v>
      </c>
      <c r="J313" s="39">
        <v>48</v>
      </c>
      <c r="K313" s="75">
        <v>2103</v>
      </c>
      <c r="L313" s="75">
        <v>12585.117799</v>
      </c>
      <c r="M313" s="75">
        <v>42.102493074999998</v>
      </c>
      <c r="N313" s="75">
        <v>637.19914333999998</v>
      </c>
      <c r="O313" s="75">
        <v>18.522571609</v>
      </c>
      <c r="P313" s="75">
        <v>107.44511185</v>
      </c>
      <c r="Q313" s="75">
        <v>3.6211128299999999E-2</v>
      </c>
      <c r="R313" s="75">
        <v>1.0398327220000001</v>
      </c>
      <c r="S313" s="75">
        <v>147.93233187999999</v>
      </c>
      <c r="T313" s="75">
        <v>0</v>
      </c>
      <c r="U313" s="75">
        <v>7.8243139589000004</v>
      </c>
      <c r="V313" s="75">
        <v>140.76157090000001</v>
      </c>
      <c r="W313" s="75">
        <v>4.4403350000000001E-2</v>
      </c>
      <c r="X313" s="75">
        <v>35.601908647000002</v>
      </c>
      <c r="Y313" s="75">
        <v>8.0381340401999992</v>
      </c>
      <c r="Z313" s="75">
        <v>165.55246776000001</v>
      </c>
      <c r="AA313" s="75">
        <v>3.0994357952999998</v>
      </c>
      <c r="AB313" s="75">
        <v>0</v>
      </c>
      <c r="AC313" s="75">
        <v>1.3008497103000001</v>
      </c>
      <c r="AD313" s="75">
        <v>0</v>
      </c>
      <c r="AE313" s="75">
        <v>6227.6148701000002</v>
      </c>
      <c r="AF313" s="75">
        <v>4481.4312133000003</v>
      </c>
      <c r="AG313" s="75">
        <v>814.40838545999998</v>
      </c>
      <c r="AH313" s="75">
        <v>885.12384487999998</v>
      </c>
      <c r="AI313" s="75">
        <v>10.078811717000001</v>
      </c>
      <c r="AJ313" s="75">
        <v>33.092449479999999</v>
      </c>
      <c r="AK313" s="75">
        <v>3.4801652027999999</v>
      </c>
      <c r="AL313" s="75">
        <v>57.942980489</v>
      </c>
      <c r="AM313" s="75">
        <v>42.386544858999997</v>
      </c>
      <c r="AN313" s="75">
        <v>14.676504683999999</v>
      </c>
      <c r="AO313" s="75">
        <v>0</v>
      </c>
      <c r="AP313" s="75">
        <v>0.87993094689999996</v>
      </c>
      <c r="AQ313" s="75">
        <v>0</v>
      </c>
      <c r="AR313" s="75">
        <v>0</v>
      </c>
      <c r="AS313" s="75">
        <v>0</v>
      </c>
      <c r="AT313" s="75">
        <v>111.65362886</v>
      </c>
      <c r="AU313" s="75">
        <v>3.8526388576000001</v>
      </c>
      <c r="AV313" s="75">
        <v>0</v>
      </c>
      <c r="AW313" s="75">
        <v>0</v>
      </c>
      <c r="AX313" s="75">
        <v>0.17518944750000001</v>
      </c>
      <c r="AY313" s="75">
        <v>0.55520004020000002</v>
      </c>
      <c r="AZ313" s="75">
        <v>0</v>
      </c>
      <c r="BA313" s="75">
        <v>0</v>
      </c>
      <c r="BB313" s="75">
        <v>0</v>
      </c>
      <c r="BC313" s="75">
        <v>0</v>
      </c>
      <c r="BD313" s="75">
        <v>0</v>
      </c>
      <c r="BE313" s="75">
        <v>0</v>
      </c>
      <c r="BF313" s="75">
        <v>0</v>
      </c>
      <c r="BG313" s="75">
        <v>0</v>
      </c>
      <c r="BH313" s="75">
        <v>0</v>
      </c>
      <c r="BI313" s="75">
        <v>1.3719384536000001</v>
      </c>
      <c r="BJ313" s="75">
        <v>43.078983876999999</v>
      </c>
      <c r="BK313" s="75">
        <v>0.89587993779999997</v>
      </c>
      <c r="BL313" s="75">
        <v>61.672448729000003</v>
      </c>
      <c r="BM313" s="75">
        <v>5.1349514200000002E-2</v>
      </c>
      <c r="BN313" s="75">
        <v>1143.4910354000001</v>
      </c>
      <c r="BO313" s="75">
        <v>73.625155488000004</v>
      </c>
      <c r="BP313" s="75">
        <v>45.404175447999997</v>
      </c>
      <c r="BQ313" s="75">
        <v>755.78135614999997</v>
      </c>
      <c r="BR313" s="75">
        <v>14.109328895999999</v>
      </c>
      <c r="BS313" s="75">
        <v>0</v>
      </c>
      <c r="BT313" s="75">
        <v>9.4050050541000001</v>
      </c>
      <c r="BU313" s="75">
        <v>73.907804549999994</v>
      </c>
      <c r="BV313" s="75">
        <v>40.776315388</v>
      </c>
      <c r="BW313" s="75">
        <v>15.251958256</v>
      </c>
      <c r="BX313" s="75">
        <v>15.782665091</v>
      </c>
      <c r="BY313" s="75">
        <v>0.18021203829999999</v>
      </c>
      <c r="BZ313" s="75">
        <v>0</v>
      </c>
      <c r="CA313" s="75">
        <v>66.629896938000002</v>
      </c>
      <c r="CB313" s="75">
        <v>0</v>
      </c>
      <c r="CC313" s="75">
        <v>9.4558974588000009</v>
      </c>
      <c r="CD313" s="75">
        <v>0.18859682310000001</v>
      </c>
      <c r="CE313" s="75">
        <v>0</v>
      </c>
      <c r="CF313" s="75">
        <v>0</v>
      </c>
      <c r="CG313" s="75">
        <v>12.548157531999999</v>
      </c>
      <c r="CH313" s="75">
        <v>0</v>
      </c>
      <c r="CI313" s="75">
        <v>0</v>
      </c>
      <c r="CJ313" s="75">
        <v>10.444510302999999</v>
      </c>
      <c r="CK313" s="75">
        <v>0</v>
      </c>
      <c r="CL313" s="75">
        <v>0</v>
      </c>
      <c r="CM313" s="75">
        <v>57.379463858000001</v>
      </c>
      <c r="CN313" s="75">
        <v>36.509354543999997</v>
      </c>
      <c r="CO313" s="75">
        <v>2.4575323319</v>
      </c>
      <c r="CP313" s="75">
        <v>18.412576982000001</v>
      </c>
      <c r="CQ313" s="75">
        <v>220.01982796999999</v>
      </c>
      <c r="CR313" s="75">
        <v>151.87628502999999</v>
      </c>
      <c r="CS313" s="75">
        <v>4.0570310000000002E-4</v>
      </c>
      <c r="CT313" s="75">
        <v>29.638120281999999</v>
      </c>
      <c r="CU313" s="75">
        <v>38.374834516</v>
      </c>
      <c r="CV313" s="75">
        <v>0.13018244230000001</v>
      </c>
      <c r="CW313" s="75">
        <v>4129.8168487000003</v>
      </c>
      <c r="CX313" s="75">
        <v>168.27110382999999</v>
      </c>
      <c r="CY313" s="75">
        <v>717.74274684</v>
      </c>
      <c r="CZ313" s="75">
        <v>1065.5715465999999</v>
      </c>
      <c r="DA313" s="75">
        <v>512.37623645999997</v>
      </c>
      <c r="DB313" s="75">
        <v>97.910935976999994</v>
      </c>
      <c r="DC313" s="75">
        <v>707.12359714000002</v>
      </c>
      <c r="DD313" s="75">
        <v>400.37008702000003</v>
      </c>
      <c r="DE313" s="75">
        <v>305.19139684999999</v>
      </c>
      <c r="DF313" s="75">
        <v>64.495704829999994</v>
      </c>
      <c r="DG313" s="75">
        <v>16.177739771999999</v>
      </c>
      <c r="DH313" s="75">
        <v>74.585753377000003</v>
      </c>
      <c r="DI313" s="75">
        <v>733.93653896000001</v>
      </c>
      <c r="DJ313" s="75">
        <v>68.952587019000006</v>
      </c>
      <c r="DK313" s="75">
        <v>664.98395194</v>
      </c>
    </row>
    <row r="314" spans="8:115" x14ac:dyDescent="0.3">
      <c r="H314" s="28" t="s">
        <v>885</v>
      </c>
      <c r="I314" s="37" t="s">
        <v>886</v>
      </c>
      <c r="J314" s="37" t="s">
        <v>436</v>
      </c>
      <c r="K314" s="72">
        <v>1251</v>
      </c>
      <c r="L314" s="72">
        <v>153.02517818000001</v>
      </c>
      <c r="M314" s="72" t="s">
        <v>436</v>
      </c>
      <c r="N314" s="72">
        <v>1.6492174009</v>
      </c>
      <c r="O314" s="72">
        <v>0</v>
      </c>
      <c r="P314" s="72">
        <v>1.47186786E-2</v>
      </c>
      <c r="Q314" s="72">
        <v>0</v>
      </c>
      <c r="R314" s="72">
        <v>0</v>
      </c>
      <c r="S314" s="72">
        <v>1.323349409</v>
      </c>
      <c r="T314" s="72">
        <v>0</v>
      </c>
      <c r="U314" s="72">
        <v>1.03495861E-2</v>
      </c>
      <c r="V314" s="72">
        <v>0.1023371062</v>
      </c>
      <c r="W314" s="72">
        <v>0</v>
      </c>
      <c r="X314" s="72">
        <v>8.0629581999999995E-3</v>
      </c>
      <c r="Y314" s="72">
        <v>1.0132899999999999E-5</v>
      </c>
      <c r="Z314" s="72">
        <v>0.13693052050000001</v>
      </c>
      <c r="AA314" s="72">
        <v>3.7654613500000003E-2</v>
      </c>
      <c r="AB314" s="72">
        <v>0</v>
      </c>
      <c r="AC314" s="72">
        <v>1.58043959E-2</v>
      </c>
      <c r="AD314" s="72">
        <v>0</v>
      </c>
      <c r="AE314" s="72">
        <v>36.469182132999997</v>
      </c>
      <c r="AF314" s="72">
        <v>11.534849427999999</v>
      </c>
      <c r="AG314" s="72">
        <v>14.993351759999999</v>
      </c>
      <c r="AH314" s="72">
        <v>9.2088214652999998</v>
      </c>
      <c r="AI314" s="72">
        <v>0.12583886820000001</v>
      </c>
      <c r="AJ314" s="72">
        <v>0.57968713039999997</v>
      </c>
      <c r="AK314" s="72">
        <v>2.6633481300000001E-2</v>
      </c>
      <c r="AL314" s="72">
        <v>0.23419453730000001</v>
      </c>
      <c r="AM314" s="72">
        <v>0.23419453730000001</v>
      </c>
      <c r="AN314" s="72">
        <v>0</v>
      </c>
      <c r="AO314" s="72">
        <v>0</v>
      </c>
      <c r="AP314" s="72">
        <v>0</v>
      </c>
      <c r="AQ314" s="72">
        <v>0</v>
      </c>
      <c r="AR314" s="72">
        <v>0</v>
      </c>
      <c r="AS314" s="72">
        <v>0</v>
      </c>
      <c r="AT314" s="72">
        <v>7.4295374542000001</v>
      </c>
      <c r="AU314" s="72">
        <v>0.51923911420000002</v>
      </c>
      <c r="AV314" s="72">
        <v>0</v>
      </c>
      <c r="AW314" s="72">
        <v>0</v>
      </c>
      <c r="AX314" s="72">
        <v>0</v>
      </c>
      <c r="AY314" s="72">
        <v>4.9768786400000001E-2</v>
      </c>
      <c r="AZ314" s="72">
        <v>0.19756980790000001</v>
      </c>
      <c r="BA314" s="72">
        <v>0</v>
      </c>
      <c r="BB314" s="72">
        <v>0</v>
      </c>
      <c r="BC314" s="72">
        <v>0</v>
      </c>
      <c r="BD314" s="72">
        <v>0</v>
      </c>
      <c r="BE314" s="72">
        <v>0</v>
      </c>
      <c r="BF314" s="72">
        <v>9.0311197800000007E-2</v>
      </c>
      <c r="BG314" s="72">
        <v>0</v>
      </c>
      <c r="BH314" s="72">
        <v>0</v>
      </c>
      <c r="BI314" s="72">
        <v>0.39743262969999998</v>
      </c>
      <c r="BJ314" s="72">
        <v>4.3142722719000002</v>
      </c>
      <c r="BK314" s="72">
        <v>5.7044210999999999E-3</v>
      </c>
      <c r="BL314" s="72">
        <v>1.7884939348</v>
      </c>
      <c r="BM314" s="72">
        <v>6.6745290499999999E-2</v>
      </c>
      <c r="BN314" s="72">
        <v>47.242134258</v>
      </c>
      <c r="BO314" s="72">
        <v>1.5929543058</v>
      </c>
      <c r="BP314" s="72">
        <v>0.16381688829999999</v>
      </c>
      <c r="BQ314" s="72">
        <v>25.957738020000001</v>
      </c>
      <c r="BR314" s="72">
        <v>7.5791067899999995E-2</v>
      </c>
      <c r="BS314" s="72">
        <v>0</v>
      </c>
      <c r="BT314" s="72">
        <v>0</v>
      </c>
      <c r="BU314" s="72">
        <v>13.942431023999999</v>
      </c>
      <c r="BV314" s="72">
        <v>0.1347859639</v>
      </c>
      <c r="BW314" s="72">
        <v>1.0686573899999999E-2</v>
      </c>
      <c r="BX314" s="72">
        <v>8.3516270599999998E-2</v>
      </c>
      <c r="BY314" s="72">
        <v>3.5242310700000001E-2</v>
      </c>
      <c r="BZ314" s="72">
        <v>0</v>
      </c>
      <c r="CA314" s="72">
        <v>0.41046076860000003</v>
      </c>
      <c r="CB314" s="72">
        <v>0</v>
      </c>
      <c r="CC314" s="72">
        <v>0</v>
      </c>
      <c r="CD314" s="72">
        <v>0</v>
      </c>
      <c r="CE314" s="72">
        <v>0</v>
      </c>
      <c r="CF314" s="72">
        <v>0</v>
      </c>
      <c r="CG314" s="72">
        <v>0</v>
      </c>
      <c r="CH314" s="72">
        <v>0</v>
      </c>
      <c r="CI314" s="72">
        <v>2.6860576800000001E-2</v>
      </c>
      <c r="CJ314" s="72">
        <v>4.8078504871999996</v>
      </c>
      <c r="CK314" s="72">
        <v>0</v>
      </c>
      <c r="CL314" s="72">
        <v>0</v>
      </c>
      <c r="CM314" s="72">
        <v>0.36094009570000002</v>
      </c>
      <c r="CN314" s="72">
        <v>4.2184032900000001E-2</v>
      </c>
      <c r="CO314" s="72">
        <v>0.27156834959999998</v>
      </c>
      <c r="CP314" s="72">
        <v>4.7187713200000002E-2</v>
      </c>
      <c r="CQ314" s="72">
        <v>1.3460183819</v>
      </c>
      <c r="CR314" s="72">
        <v>0.71552407289999997</v>
      </c>
      <c r="CS314" s="72">
        <v>0</v>
      </c>
      <c r="CT314" s="72">
        <v>0.47938988939999999</v>
      </c>
      <c r="CU314" s="72">
        <v>0.15102910520000001</v>
      </c>
      <c r="CV314" s="72">
        <v>7.5314499999999999E-5</v>
      </c>
      <c r="CW314" s="72">
        <v>58.293953916</v>
      </c>
      <c r="CX314" s="72">
        <v>1.0708654007</v>
      </c>
      <c r="CY314" s="72">
        <v>9.2524231048000001</v>
      </c>
      <c r="CZ314" s="72">
        <v>12.435672736000001</v>
      </c>
      <c r="DA314" s="72">
        <v>8.1273768020000006</v>
      </c>
      <c r="DB314" s="72">
        <v>3.7026511455</v>
      </c>
      <c r="DC314" s="72">
        <v>10.069144161000001</v>
      </c>
      <c r="DD314" s="72">
        <v>6.2512500377000002</v>
      </c>
      <c r="DE314" s="72">
        <v>3.1782968887999998</v>
      </c>
      <c r="DF314" s="72">
        <v>3.1413091329</v>
      </c>
      <c r="DG314" s="72">
        <v>3.06426513E-2</v>
      </c>
      <c r="DH314" s="72">
        <v>1.0343218553</v>
      </c>
      <c r="DI314" s="72">
        <v>15.045877957</v>
      </c>
      <c r="DJ314" s="72">
        <v>1.4447757478000001</v>
      </c>
      <c r="DK314" s="72">
        <v>13.601102209</v>
      </c>
    </row>
    <row r="315" spans="8:115" x14ac:dyDescent="0.3">
      <c r="H315" s="27" t="s">
        <v>887</v>
      </c>
      <c r="I315" s="39" t="s">
        <v>888</v>
      </c>
      <c r="J315" s="39">
        <v>42</v>
      </c>
      <c r="K315" s="75">
        <v>1388</v>
      </c>
      <c r="L315" s="75">
        <v>7957.5949553</v>
      </c>
      <c r="M315" s="75">
        <v>30.141151074</v>
      </c>
      <c r="N315" s="75">
        <v>325.97593043000001</v>
      </c>
      <c r="O315" s="75">
        <v>0.25460400630000002</v>
      </c>
      <c r="P315" s="75">
        <v>32.436956342000002</v>
      </c>
      <c r="Q315" s="75">
        <v>0</v>
      </c>
      <c r="R315" s="75">
        <v>2.78965E-5</v>
      </c>
      <c r="S315" s="75">
        <v>112.72899717</v>
      </c>
      <c r="T315" s="75">
        <v>3.9286401192999998</v>
      </c>
      <c r="U315" s="75">
        <v>11.548352620999999</v>
      </c>
      <c r="V315" s="75">
        <v>67.382330386999996</v>
      </c>
      <c r="W315" s="75">
        <v>0</v>
      </c>
      <c r="X315" s="75">
        <v>3.8824006867</v>
      </c>
      <c r="Y315" s="75">
        <v>3.8688010000000002E-4</v>
      </c>
      <c r="Z315" s="75">
        <v>83.179576896</v>
      </c>
      <c r="AA315" s="75">
        <v>6.3525911411999996</v>
      </c>
      <c r="AB315" s="75">
        <v>0</v>
      </c>
      <c r="AC315" s="75">
        <v>4.2810662870999998</v>
      </c>
      <c r="AD315" s="75">
        <v>0</v>
      </c>
      <c r="AE315" s="75">
        <v>3141.3621211</v>
      </c>
      <c r="AF315" s="75">
        <v>1752.4692805</v>
      </c>
      <c r="AG315" s="75">
        <v>677.33623241999999</v>
      </c>
      <c r="AH315" s="75">
        <v>686.28707121000002</v>
      </c>
      <c r="AI315" s="75">
        <v>8.8390718378000006</v>
      </c>
      <c r="AJ315" s="75">
        <v>16.330927589000002</v>
      </c>
      <c r="AK315" s="75">
        <v>9.9537523000000003E-2</v>
      </c>
      <c r="AL315" s="75">
        <v>29.657579012999999</v>
      </c>
      <c r="AM315" s="75">
        <v>28.135061626999999</v>
      </c>
      <c r="AN315" s="75">
        <v>0</v>
      </c>
      <c r="AO315" s="75">
        <v>0</v>
      </c>
      <c r="AP315" s="75">
        <v>1.5225173865999999</v>
      </c>
      <c r="AQ315" s="75">
        <v>0</v>
      </c>
      <c r="AR315" s="75">
        <v>0</v>
      </c>
      <c r="AS315" s="75">
        <v>0</v>
      </c>
      <c r="AT315" s="75">
        <v>167.54379971</v>
      </c>
      <c r="AU315" s="75">
        <v>25.694910849999999</v>
      </c>
      <c r="AV315" s="75">
        <v>0</v>
      </c>
      <c r="AW315" s="75">
        <v>0</v>
      </c>
      <c r="AX315" s="75">
        <v>0</v>
      </c>
      <c r="AY315" s="75">
        <v>2.9549029466999999</v>
      </c>
      <c r="AZ315" s="75">
        <v>0</v>
      </c>
      <c r="BA315" s="75">
        <v>0</v>
      </c>
      <c r="BB315" s="75">
        <v>0</v>
      </c>
      <c r="BC315" s="75">
        <v>0</v>
      </c>
      <c r="BD315" s="75">
        <v>0</v>
      </c>
      <c r="BE315" s="75">
        <v>0</v>
      </c>
      <c r="BF315" s="75">
        <v>9.6303373405000006</v>
      </c>
      <c r="BG315" s="75">
        <v>0</v>
      </c>
      <c r="BH315" s="75">
        <v>0</v>
      </c>
      <c r="BI315" s="75">
        <v>3.2745888349999999</v>
      </c>
      <c r="BJ315" s="75">
        <v>39.17766829</v>
      </c>
      <c r="BK315" s="75">
        <v>0.16564203760000001</v>
      </c>
      <c r="BL315" s="75">
        <v>86.645749416000001</v>
      </c>
      <c r="BM315" s="75">
        <v>0</v>
      </c>
      <c r="BN315" s="75">
        <v>942.28373647000001</v>
      </c>
      <c r="BO315" s="75">
        <v>76.262518569999997</v>
      </c>
      <c r="BP315" s="75">
        <v>12.283279337</v>
      </c>
      <c r="BQ315" s="75">
        <v>635.42098983000005</v>
      </c>
      <c r="BR315" s="75">
        <v>0</v>
      </c>
      <c r="BS315" s="75">
        <v>0</v>
      </c>
      <c r="BT315" s="75">
        <v>5.3935389759000003</v>
      </c>
      <c r="BU315" s="75">
        <v>139.63119871999999</v>
      </c>
      <c r="BV315" s="75">
        <v>1.8197817421</v>
      </c>
      <c r="BW315" s="75">
        <v>0</v>
      </c>
      <c r="BX315" s="75">
        <v>6.9338681212999997</v>
      </c>
      <c r="BY315" s="75">
        <v>0</v>
      </c>
      <c r="BZ315" s="75">
        <v>0</v>
      </c>
      <c r="CA315" s="75">
        <v>16.047658191</v>
      </c>
      <c r="CB315" s="75">
        <v>0</v>
      </c>
      <c r="CC315" s="75">
        <v>24.362699468999999</v>
      </c>
      <c r="CD315" s="75">
        <v>0</v>
      </c>
      <c r="CE315" s="75">
        <v>0</v>
      </c>
      <c r="CF315" s="75">
        <v>0</v>
      </c>
      <c r="CG315" s="75">
        <v>6.9885333420000002</v>
      </c>
      <c r="CH315" s="75">
        <v>0</v>
      </c>
      <c r="CI315" s="75">
        <v>0</v>
      </c>
      <c r="CJ315" s="75">
        <v>16.052180310000001</v>
      </c>
      <c r="CK315" s="75">
        <v>0</v>
      </c>
      <c r="CL315" s="75">
        <v>1.0874898679</v>
      </c>
      <c r="CM315" s="75">
        <v>56.396970852999999</v>
      </c>
      <c r="CN315" s="75">
        <v>4.8819740597000001</v>
      </c>
      <c r="CO315" s="75">
        <v>34.814862749</v>
      </c>
      <c r="CP315" s="75">
        <v>16.700134043999999</v>
      </c>
      <c r="CQ315" s="75">
        <v>148.76409333999999</v>
      </c>
      <c r="CR315" s="75">
        <v>113.07706837000001</v>
      </c>
      <c r="CS315" s="75">
        <v>4.337357E-4</v>
      </c>
      <c r="CT315" s="75">
        <v>9.2456864195000001</v>
      </c>
      <c r="CU315" s="75">
        <v>26.381131877000001</v>
      </c>
      <c r="CV315" s="75">
        <v>5.9772935700000002E-2</v>
      </c>
      <c r="CW315" s="75">
        <v>3145.6107244999998</v>
      </c>
      <c r="CX315" s="75">
        <v>129.83474656000001</v>
      </c>
      <c r="CY315" s="75">
        <v>645.84623875</v>
      </c>
      <c r="CZ315" s="75">
        <v>729.95515563000004</v>
      </c>
      <c r="DA315" s="75">
        <v>362.49715521000002</v>
      </c>
      <c r="DB315" s="75">
        <v>82.725879590000005</v>
      </c>
      <c r="DC315" s="75">
        <v>485.98238196</v>
      </c>
      <c r="DD315" s="75">
        <v>295.92231681999999</v>
      </c>
      <c r="DE315" s="75">
        <v>271.17247146</v>
      </c>
      <c r="DF315" s="75">
        <v>62.405219952000003</v>
      </c>
      <c r="DG315" s="75">
        <v>14.457390149</v>
      </c>
      <c r="DH315" s="75">
        <v>64.811768379</v>
      </c>
      <c r="DI315" s="75">
        <v>762.48800409</v>
      </c>
      <c r="DJ315" s="75">
        <v>119.54870871</v>
      </c>
      <c r="DK315" s="75">
        <v>642.93929537999998</v>
      </c>
    </row>
    <row r="316" spans="8:115" x14ac:dyDescent="0.3">
      <c r="H316" s="28" t="s">
        <v>889</v>
      </c>
      <c r="I316" s="37" t="s">
        <v>890</v>
      </c>
      <c r="J316" s="37">
        <v>57</v>
      </c>
      <c r="K316" s="72">
        <v>2278</v>
      </c>
      <c r="L316" s="72">
        <v>10476.037079</v>
      </c>
      <c r="M316" s="72">
        <v>37.692015208999997</v>
      </c>
      <c r="N316" s="72">
        <v>465.05454885</v>
      </c>
      <c r="O316" s="72">
        <v>0</v>
      </c>
      <c r="P316" s="72">
        <v>54.087529709999998</v>
      </c>
      <c r="Q316" s="72">
        <v>3.5762567699999998E-2</v>
      </c>
      <c r="R316" s="72">
        <v>1.18392771E-2</v>
      </c>
      <c r="S316" s="72">
        <v>139.07547818</v>
      </c>
      <c r="T316" s="72">
        <v>8.1719771453999996</v>
      </c>
      <c r="U316" s="72">
        <v>4.0531830898000001</v>
      </c>
      <c r="V316" s="72">
        <v>104.71435916</v>
      </c>
      <c r="W316" s="72">
        <v>0</v>
      </c>
      <c r="X316" s="72">
        <v>9.2550708391000001</v>
      </c>
      <c r="Y316" s="72">
        <v>1.873113E-4</v>
      </c>
      <c r="Z316" s="72">
        <v>131.54467751000001</v>
      </c>
      <c r="AA316" s="72">
        <v>6.6950320339999996</v>
      </c>
      <c r="AB316" s="72">
        <v>2.4610534876000001</v>
      </c>
      <c r="AC316" s="72">
        <v>4.9442077303999996</v>
      </c>
      <c r="AD316" s="72">
        <v>4.1908045999999996E-3</v>
      </c>
      <c r="AE316" s="72">
        <v>4204.1434399999998</v>
      </c>
      <c r="AF316" s="72">
        <v>2626.9919629999999</v>
      </c>
      <c r="AG316" s="72">
        <v>689.56199766999998</v>
      </c>
      <c r="AH316" s="72">
        <v>849.92097844</v>
      </c>
      <c r="AI316" s="72">
        <v>6.6882776543000002</v>
      </c>
      <c r="AJ316" s="72">
        <v>28.65979407</v>
      </c>
      <c r="AK316" s="72">
        <v>2.3204291714999998</v>
      </c>
      <c r="AL316" s="72">
        <v>43.972488763000001</v>
      </c>
      <c r="AM316" s="72">
        <v>26.370747255000001</v>
      </c>
      <c r="AN316" s="72">
        <v>11.946267892</v>
      </c>
      <c r="AO316" s="72">
        <v>0</v>
      </c>
      <c r="AP316" s="72">
        <v>5.6554736164000001</v>
      </c>
      <c r="AQ316" s="72">
        <v>0</v>
      </c>
      <c r="AR316" s="72">
        <v>0</v>
      </c>
      <c r="AS316" s="72">
        <v>0</v>
      </c>
      <c r="AT316" s="72">
        <v>192.81754742000001</v>
      </c>
      <c r="AU316" s="72">
        <v>18.280552331999999</v>
      </c>
      <c r="AV316" s="72">
        <v>0</v>
      </c>
      <c r="AW316" s="72">
        <v>0</v>
      </c>
      <c r="AX316" s="72">
        <v>0</v>
      </c>
      <c r="AY316" s="72">
        <v>2.4074098099999999</v>
      </c>
      <c r="AZ316" s="72">
        <v>0</v>
      </c>
      <c r="BA316" s="72">
        <v>0</v>
      </c>
      <c r="BB316" s="72">
        <v>0</v>
      </c>
      <c r="BC316" s="72">
        <v>0</v>
      </c>
      <c r="BD316" s="72">
        <v>0</v>
      </c>
      <c r="BE316" s="72">
        <v>1.3730187089000001</v>
      </c>
      <c r="BF316" s="72">
        <v>9.4374537868000008</v>
      </c>
      <c r="BG316" s="72">
        <v>0</v>
      </c>
      <c r="BH316" s="72">
        <v>0</v>
      </c>
      <c r="BI316" s="72">
        <v>4.2962007778000002</v>
      </c>
      <c r="BJ316" s="72">
        <v>80.619710878999996</v>
      </c>
      <c r="BK316" s="72">
        <v>0</v>
      </c>
      <c r="BL316" s="72">
        <v>76.364322197000007</v>
      </c>
      <c r="BM316" s="72">
        <v>3.8878932200000001E-2</v>
      </c>
      <c r="BN316" s="72">
        <v>1201.8595926</v>
      </c>
      <c r="BO316" s="72">
        <v>114.5053152</v>
      </c>
      <c r="BP316" s="72">
        <v>18.011177006</v>
      </c>
      <c r="BQ316" s="72">
        <v>714.16486583999995</v>
      </c>
      <c r="BR316" s="72">
        <v>0.8130980847</v>
      </c>
      <c r="BS316" s="72">
        <v>0</v>
      </c>
      <c r="BT316" s="72">
        <v>21.831641895000001</v>
      </c>
      <c r="BU316" s="72">
        <v>212.88110735000001</v>
      </c>
      <c r="BV316" s="72">
        <v>2.4545261401</v>
      </c>
      <c r="BW316" s="72">
        <v>1.2361281869</v>
      </c>
      <c r="BX316" s="72">
        <v>18.811648354999999</v>
      </c>
      <c r="BY316" s="72">
        <v>0</v>
      </c>
      <c r="BZ316" s="72">
        <v>0</v>
      </c>
      <c r="CA316" s="72">
        <v>32.377903623999998</v>
      </c>
      <c r="CB316" s="72">
        <v>0</v>
      </c>
      <c r="CC316" s="72">
        <v>10.602386512000001</v>
      </c>
      <c r="CD316" s="72">
        <v>0</v>
      </c>
      <c r="CE316" s="72">
        <v>0</v>
      </c>
      <c r="CF316" s="72">
        <v>0</v>
      </c>
      <c r="CG316" s="72">
        <v>12.477202726</v>
      </c>
      <c r="CH316" s="72">
        <v>0</v>
      </c>
      <c r="CI316" s="72">
        <v>0</v>
      </c>
      <c r="CJ316" s="72">
        <v>41.177423845</v>
      </c>
      <c r="CK316" s="72">
        <v>0</v>
      </c>
      <c r="CL316" s="72">
        <v>0.51516785899999995</v>
      </c>
      <c r="CM316" s="72">
        <v>29.333420955000001</v>
      </c>
      <c r="CN316" s="72">
        <v>20.714783139000001</v>
      </c>
      <c r="CO316" s="72">
        <v>4.5044499120000001</v>
      </c>
      <c r="CP316" s="72">
        <v>4.1141879042999996</v>
      </c>
      <c r="CQ316" s="72">
        <v>199.63433764999999</v>
      </c>
      <c r="CR316" s="72">
        <v>146.54699729000001</v>
      </c>
      <c r="CS316" s="72">
        <v>2.5540079999999998E-4</v>
      </c>
      <c r="CT316" s="72">
        <v>17.476767739</v>
      </c>
      <c r="CU316" s="72">
        <v>35.424666721000001</v>
      </c>
      <c r="CV316" s="72">
        <v>0.1856505037</v>
      </c>
      <c r="CW316" s="72">
        <v>4139.2217029000003</v>
      </c>
      <c r="CX316" s="72">
        <v>159.23084646999999</v>
      </c>
      <c r="CY316" s="72">
        <v>722.89587399000004</v>
      </c>
      <c r="CZ316" s="72">
        <v>1026.1557408000001</v>
      </c>
      <c r="DA316" s="72">
        <v>629.71076963999997</v>
      </c>
      <c r="DB316" s="72">
        <v>104.55627563</v>
      </c>
      <c r="DC316" s="72">
        <v>673.85668403</v>
      </c>
      <c r="DD316" s="72">
        <v>412.38953448000001</v>
      </c>
      <c r="DE316" s="72">
        <v>270.44385259000001</v>
      </c>
      <c r="DF316" s="72">
        <v>47.647444665000002</v>
      </c>
      <c r="DG316" s="72">
        <v>21.848946951999999</v>
      </c>
      <c r="DH316" s="72">
        <v>70.485733599</v>
      </c>
      <c r="DI316" s="72">
        <v>782.06405556000004</v>
      </c>
      <c r="DJ316" s="72">
        <v>67.349063907000001</v>
      </c>
      <c r="DK316" s="72">
        <v>714.71499166000001</v>
      </c>
    </row>
    <row r="317" spans="8:115" x14ac:dyDescent="0.3">
      <c r="H317" s="27" t="s">
        <v>891</v>
      </c>
      <c r="I317" s="39" t="s">
        <v>892</v>
      </c>
      <c r="J317" s="39" t="s">
        <v>436</v>
      </c>
      <c r="K317" s="75">
        <v>8838</v>
      </c>
      <c r="L317" s="75">
        <v>188.16981593</v>
      </c>
      <c r="M317" s="75" t="s">
        <v>436</v>
      </c>
      <c r="N317" s="75">
        <v>3.1443737500000002</v>
      </c>
      <c r="O317" s="75">
        <v>0.40682805760000001</v>
      </c>
      <c r="P317" s="75">
        <v>0.32620831900000002</v>
      </c>
      <c r="Q317" s="75">
        <v>0</v>
      </c>
      <c r="R317" s="75">
        <v>0</v>
      </c>
      <c r="S317" s="75">
        <v>1.8047763596999999</v>
      </c>
      <c r="T317" s="75">
        <v>0</v>
      </c>
      <c r="U317" s="75">
        <v>1.6022212599999999E-2</v>
      </c>
      <c r="V317" s="75">
        <v>0.1885072844</v>
      </c>
      <c r="W317" s="75">
        <v>1.8985059999999999E-4</v>
      </c>
      <c r="X317" s="75">
        <v>1.5921308799999999E-2</v>
      </c>
      <c r="Y317" s="75">
        <v>4.2191100000000003E-5</v>
      </c>
      <c r="Z317" s="75">
        <v>0.17151908930000001</v>
      </c>
      <c r="AA317" s="75">
        <v>2.8964106600000001E-2</v>
      </c>
      <c r="AB317" s="75">
        <v>9.6088377700000005E-2</v>
      </c>
      <c r="AC317" s="75">
        <v>8.9306592800000001E-2</v>
      </c>
      <c r="AD317" s="75">
        <v>0</v>
      </c>
      <c r="AE317" s="75">
        <v>48.640506907000002</v>
      </c>
      <c r="AF317" s="75">
        <v>15.54332703</v>
      </c>
      <c r="AG317" s="75">
        <v>19.539640979000001</v>
      </c>
      <c r="AH317" s="75">
        <v>13.183424478999999</v>
      </c>
      <c r="AI317" s="75">
        <v>5.0255138599999999E-2</v>
      </c>
      <c r="AJ317" s="75">
        <v>0.29685688609999999</v>
      </c>
      <c r="AK317" s="75">
        <v>2.7002394799999999E-2</v>
      </c>
      <c r="AL317" s="75">
        <v>3.3609746505000002</v>
      </c>
      <c r="AM317" s="75">
        <v>1.1659232761</v>
      </c>
      <c r="AN317" s="75">
        <v>0</v>
      </c>
      <c r="AO317" s="75">
        <v>0</v>
      </c>
      <c r="AP317" s="75">
        <v>0.91389837210000002</v>
      </c>
      <c r="AQ317" s="75">
        <v>0</v>
      </c>
      <c r="AR317" s="75">
        <v>0</v>
      </c>
      <c r="AS317" s="75">
        <v>1.2811530023</v>
      </c>
      <c r="AT317" s="75">
        <v>9.6497879334000007</v>
      </c>
      <c r="AU317" s="75">
        <v>0.90359854449999999</v>
      </c>
      <c r="AV317" s="75">
        <v>0</v>
      </c>
      <c r="AW317" s="75">
        <v>0</v>
      </c>
      <c r="AX317" s="75">
        <v>0</v>
      </c>
      <c r="AY317" s="75">
        <v>8.4270065599999999E-2</v>
      </c>
      <c r="AZ317" s="75">
        <v>0.30828156839999998</v>
      </c>
      <c r="BA317" s="75">
        <v>0.33839342220000002</v>
      </c>
      <c r="BB317" s="75">
        <v>0</v>
      </c>
      <c r="BC317" s="75">
        <v>1.4802583E-3</v>
      </c>
      <c r="BD317" s="75">
        <v>3.4874423600000003E-2</v>
      </c>
      <c r="BE317" s="75">
        <v>1.32970035E-2</v>
      </c>
      <c r="BF317" s="75">
        <v>0.1505762839</v>
      </c>
      <c r="BG317" s="75">
        <v>0</v>
      </c>
      <c r="BH317" s="75">
        <v>1.4120206999999999E-2</v>
      </c>
      <c r="BI317" s="75">
        <v>0.37070850919999998</v>
      </c>
      <c r="BJ317" s="75">
        <v>3.8523257895</v>
      </c>
      <c r="BK317" s="75">
        <v>2.5329877899999999E-2</v>
      </c>
      <c r="BL317" s="75">
        <v>3.5445921852</v>
      </c>
      <c r="BM317" s="75">
        <v>7.9397945999999994E-3</v>
      </c>
      <c r="BN317" s="75">
        <v>54.55402539</v>
      </c>
      <c r="BO317" s="75">
        <v>5.1837319632999996</v>
      </c>
      <c r="BP317" s="75">
        <v>0.54687651260000003</v>
      </c>
      <c r="BQ317" s="75">
        <v>26.034387606999999</v>
      </c>
      <c r="BR317" s="75">
        <v>0.29616195779999999</v>
      </c>
      <c r="BS317" s="75">
        <v>0</v>
      </c>
      <c r="BT317" s="75">
        <v>9.2459518700000007E-2</v>
      </c>
      <c r="BU317" s="75">
        <v>11.655704503999999</v>
      </c>
      <c r="BV317" s="75">
        <v>2.6662586073000001</v>
      </c>
      <c r="BW317" s="75">
        <v>0.2299003349</v>
      </c>
      <c r="BX317" s="75">
        <v>1.7416218796</v>
      </c>
      <c r="BY317" s="75">
        <v>0.36781806500000003</v>
      </c>
      <c r="BZ317" s="75">
        <v>5.3366247399999997E-2</v>
      </c>
      <c r="CA317" s="75">
        <v>0.82563291559999996</v>
      </c>
      <c r="CB317" s="75">
        <v>0.14186218480000001</v>
      </c>
      <c r="CC317" s="75">
        <v>5.6289699E-3</v>
      </c>
      <c r="CD317" s="75">
        <v>4.6379361000000001E-3</v>
      </c>
      <c r="CE317" s="75">
        <v>7.7128516600000002E-2</v>
      </c>
      <c r="CF317" s="75">
        <v>0</v>
      </c>
      <c r="CG317" s="75">
        <v>1.9764039502999999</v>
      </c>
      <c r="CH317" s="75">
        <v>0.12805277139999999</v>
      </c>
      <c r="CI317" s="75">
        <v>7.363314E-2</v>
      </c>
      <c r="CJ317" s="75">
        <v>2.1236538306999999</v>
      </c>
      <c r="CK317" s="75">
        <v>0</v>
      </c>
      <c r="CL317" s="75">
        <v>0.32910397769999999</v>
      </c>
      <c r="CM317" s="75">
        <v>1.2060780292</v>
      </c>
      <c r="CN317" s="75">
        <v>0.1081798801</v>
      </c>
      <c r="CO317" s="75">
        <v>1.0378025634000001</v>
      </c>
      <c r="CP317" s="75">
        <v>6.0095585700000002E-2</v>
      </c>
      <c r="CQ317" s="75">
        <v>3.8256611385000001</v>
      </c>
      <c r="CR317" s="75">
        <v>2.5658793100000001</v>
      </c>
      <c r="CS317" s="75">
        <v>6.6115499999999994E-5</v>
      </c>
      <c r="CT317" s="75">
        <v>0.61051579639999998</v>
      </c>
      <c r="CU317" s="75">
        <v>0.64772981110000005</v>
      </c>
      <c r="CV317" s="75">
        <v>1.4701054999999999E-3</v>
      </c>
      <c r="CW317" s="75">
        <v>63.788408126999997</v>
      </c>
      <c r="CX317" s="75">
        <v>0.92709378580000001</v>
      </c>
      <c r="CY317" s="75">
        <v>7.9664145410999998</v>
      </c>
      <c r="CZ317" s="75">
        <v>13.402399771000001</v>
      </c>
      <c r="DA317" s="75">
        <v>8.9555070549</v>
      </c>
      <c r="DB317" s="75">
        <v>5.1873783464000001</v>
      </c>
      <c r="DC317" s="75">
        <v>10.548268017</v>
      </c>
      <c r="DD317" s="75">
        <v>5.5799314957000004</v>
      </c>
      <c r="DE317" s="75">
        <v>6.212277029</v>
      </c>
      <c r="DF317" s="75">
        <v>4.1255679858000001</v>
      </c>
      <c r="DG317" s="75">
        <v>0.433989821</v>
      </c>
      <c r="DH317" s="75">
        <v>0.44958027919999999</v>
      </c>
      <c r="DI317" s="75">
        <v>14.021092997</v>
      </c>
      <c r="DJ317" s="75">
        <v>1.4936520026</v>
      </c>
      <c r="DK317" s="75">
        <v>12.527440994000001</v>
      </c>
    </row>
    <row r="318" spans="8:115" x14ac:dyDescent="0.3">
      <c r="H318" s="28" t="s">
        <v>893</v>
      </c>
      <c r="I318" s="37" t="s">
        <v>894</v>
      </c>
      <c r="J318" s="37">
        <v>145</v>
      </c>
      <c r="K318" s="72">
        <v>3088</v>
      </c>
      <c r="L318" s="72">
        <v>6395.5603555999996</v>
      </c>
      <c r="M318" s="72">
        <v>20.823184482999999</v>
      </c>
      <c r="N318" s="72">
        <v>231.75123945000001</v>
      </c>
      <c r="O318" s="72">
        <v>10.385447869</v>
      </c>
      <c r="P318" s="72">
        <v>32.852474948999998</v>
      </c>
      <c r="Q318" s="72">
        <v>0.23171886450000001</v>
      </c>
      <c r="R318" s="72">
        <v>2.2234990499999999E-2</v>
      </c>
      <c r="S318" s="72">
        <v>101.83952092</v>
      </c>
      <c r="T318" s="72">
        <v>0.4222428587</v>
      </c>
      <c r="U318" s="72">
        <v>3.2906600553000001</v>
      </c>
      <c r="V318" s="72">
        <v>32.631687808000002</v>
      </c>
      <c r="W318" s="72">
        <v>0</v>
      </c>
      <c r="X318" s="72">
        <v>1.9235794343999999</v>
      </c>
      <c r="Y318" s="72">
        <v>4.6870716999999999E-3</v>
      </c>
      <c r="Z318" s="72">
        <v>40.160775989999998</v>
      </c>
      <c r="AA318" s="72">
        <v>5.3466117717000001</v>
      </c>
      <c r="AB318" s="72">
        <v>0</v>
      </c>
      <c r="AC318" s="72">
        <v>2.6395968667999998</v>
      </c>
      <c r="AD318" s="72">
        <v>0</v>
      </c>
      <c r="AE318" s="72">
        <v>2677.8051859000002</v>
      </c>
      <c r="AF318" s="72">
        <v>1577.4987636999999</v>
      </c>
      <c r="AG318" s="72">
        <v>488.94823923000001</v>
      </c>
      <c r="AH318" s="72">
        <v>577.57256601999995</v>
      </c>
      <c r="AI318" s="72">
        <v>7.4504735112000002</v>
      </c>
      <c r="AJ318" s="72">
        <v>24.842341166000001</v>
      </c>
      <c r="AK318" s="72">
        <v>1.4928022637</v>
      </c>
      <c r="AL318" s="72">
        <v>30.949873492999998</v>
      </c>
      <c r="AM318" s="72">
        <v>13.244095755</v>
      </c>
      <c r="AN318" s="72">
        <v>10.064428982000001</v>
      </c>
      <c r="AO318" s="72">
        <v>0</v>
      </c>
      <c r="AP318" s="72">
        <v>1.9258170110999999</v>
      </c>
      <c r="AQ318" s="72">
        <v>0</v>
      </c>
      <c r="AR318" s="72">
        <v>0</v>
      </c>
      <c r="AS318" s="72">
        <v>5.7155317447999998</v>
      </c>
      <c r="AT318" s="72">
        <v>130.37407759999999</v>
      </c>
      <c r="AU318" s="72">
        <v>10.870089696000001</v>
      </c>
      <c r="AV318" s="72">
        <v>0</v>
      </c>
      <c r="AW318" s="72">
        <v>0.5882709599</v>
      </c>
      <c r="AX318" s="72">
        <v>0</v>
      </c>
      <c r="AY318" s="72">
        <v>0.50116551769999995</v>
      </c>
      <c r="AZ318" s="72">
        <v>1.0267537776</v>
      </c>
      <c r="BA318" s="72">
        <v>0</v>
      </c>
      <c r="BB318" s="72">
        <v>0</v>
      </c>
      <c r="BC318" s="72">
        <v>1.59232189</v>
      </c>
      <c r="BD318" s="72">
        <v>1.73404183E-2</v>
      </c>
      <c r="BE318" s="72">
        <v>0</v>
      </c>
      <c r="BF318" s="72">
        <v>1.2006858211</v>
      </c>
      <c r="BG318" s="72">
        <v>0</v>
      </c>
      <c r="BH318" s="72">
        <v>0.2429250936</v>
      </c>
      <c r="BI318" s="72">
        <v>9.6650940219999999</v>
      </c>
      <c r="BJ318" s="72">
        <v>49.511695674999999</v>
      </c>
      <c r="BK318" s="72">
        <v>0.32611417549999999</v>
      </c>
      <c r="BL318" s="72">
        <v>54.443886743</v>
      </c>
      <c r="BM318" s="72">
        <v>0.3877338058</v>
      </c>
      <c r="BN318" s="72">
        <v>968.72227817999999</v>
      </c>
      <c r="BO318" s="72">
        <v>92.435262940000001</v>
      </c>
      <c r="BP318" s="72">
        <v>20.809925689</v>
      </c>
      <c r="BQ318" s="72">
        <v>464.49674449999998</v>
      </c>
      <c r="BR318" s="72">
        <v>1.0806235102999999</v>
      </c>
      <c r="BS318" s="72">
        <v>0.34422304609999999</v>
      </c>
      <c r="BT318" s="72">
        <v>13.004033079999999</v>
      </c>
      <c r="BU318" s="72">
        <v>130.04202075000001</v>
      </c>
      <c r="BV318" s="72">
        <v>12.563664325</v>
      </c>
      <c r="BW318" s="72">
        <v>26.377501504000001</v>
      </c>
      <c r="BX318" s="72">
        <v>25.951765008999999</v>
      </c>
      <c r="BY318" s="72">
        <v>1.902509776</v>
      </c>
      <c r="BZ318" s="72">
        <v>17.007477242</v>
      </c>
      <c r="CA318" s="72">
        <v>18.351567636999999</v>
      </c>
      <c r="CB318" s="72">
        <v>30.021763384</v>
      </c>
      <c r="CC318" s="72">
        <v>33.528716156999998</v>
      </c>
      <c r="CD318" s="72">
        <v>0.4401999747</v>
      </c>
      <c r="CE318" s="72">
        <v>5.6842865531999998</v>
      </c>
      <c r="CF318" s="72">
        <v>0</v>
      </c>
      <c r="CG318" s="72">
        <v>24.604011072999999</v>
      </c>
      <c r="CH318" s="72">
        <v>0.54281719920000004</v>
      </c>
      <c r="CI318" s="72">
        <v>0.29909384509999998</v>
      </c>
      <c r="CJ318" s="72">
        <v>45.14892115</v>
      </c>
      <c r="CK318" s="72">
        <v>0</v>
      </c>
      <c r="CL318" s="72">
        <v>4.0851498379000004</v>
      </c>
      <c r="CM318" s="72">
        <v>33.416170581000003</v>
      </c>
      <c r="CN318" s="72">
        <v>20.743939896000001</v>
      </c>
      <c r="CO318" s="72">
        <v>8.7307100352999996</v>
      </c>
      <c r="CP318" s="72">
        <v>3.9415206495000001</v>
      </c>
      <c r="CQ318" s="72">
        <v>118.72097592999999</v>
      </c>
      <c r="CR318" s="72">
        <v>88.645936946999996</v>
      </c>
      <c r="CS318" s="72">
        <v>1.6943850000000001E-4</v>
      </c>
      <c r="CT318" s="72">
        <v>10.076348558999999</v>
      </c>
      <c r="CU318" s="72">
        <v>19.717569306000001</v>
      </c>
      <c r="CV318" s="72">
        <v>0.28095167970000001</v>
      </c>
      <c r="CW318" s="72">
        <v>2203.8205545000001</v>
      </c>
      <c r="CX318" s="72">
        <v>101.91636808</v>
      </c>
      <c r="CY318" s="72">
        <v>370.79096523999999</v>
      </c>
      <c r="CZ318" s="72">
        <v>496.06431815000002</v>
      </c>
      <c r="DA318" s="72">
        <v>326.37530163000002</v>
      </c>
      <c r="DB318" s="72">
        <v>54.617069200000003</v>
      </c>
      <c r="DC318" s="72">
        <v>374.21452796</v>
      </c>
      <c r="DD318" s="72">
        <v>238.51208174999999</v>
      </c>
      <c r="DE318" s="72">
        <v>155.95013759</v>
      </c>
      <c r="DF318" s="72">
        <v>35.662381277999998</v>
      </c>
      <c r="DG318" s="72">
        <v>26.285678608000001</v>
      </c>
      <c r="DH318" s="72">
        <v>23.431725021999998</v>
      </c>
      <c r="DI318" s="72">
        <v>611.71006609999995</v>
      </c>
      <c r="DJ318" s="72">
        <v>93.474852963999993</v>
      </c>
      <c r="DK318" s="72">
        <v>518.23521314000004</v>
      </c>
    </row>
    <row r="319" spans="8:115" x14ac:dyDescent="0.3">
      <c r="H319" s="27" t="s">
        <v>895</v>
      </c>
      <c r="I319" s="39" t="s">
        <v>896</v>
      </c>
      <c r="J319" s="39" t="s">
        <v>436</v>
      </c>
      <c r="K319" s="75">
        <v>451</v>
      </c>
      <c r="L319" s="75">
        <v>187.87755791000001</v>
      </c>
      <c r="M319" s="75" t="s">
        <v>436</v>
      </c>
      <c r="N319" s="75">
        <v>8.3294046068000007</v>
      </c>
      <c r="O319" s="75">
        <v>6.2282399411</v>
      </c>
      <c r="P319" s="75">
        <v>0.29809381569999999</v>
      </c>
      <c r="Q319" s="75">
        <v>0</v>
      </c>
      <c r="R319" s="75">
        <v>0</v>
      </c>
      <c r="S319" s="75">
        <v>1.6450184689</v>
      </c>
      <c r="T319" s="75">
        <v>0</v>
      </c>
      <c r="U319" s="75">
        <v>0</v>
      </c>
      <c r="V319" s="75">
        <v>8.9747684100000003E-2</v>
      </c>
      <c r="W319" s="75">
        <v>0</v>
      </c>
      <c r="X319" s="75">
        <v>3.6026135999999999E-3</v>
      </c>
      <c r="Y319" s="75">
        <v>0</v>
      </c>
      <c r="Z319" s="75">
        <v>2.0997186000000002E-3</v>
      </c>
      <c r="AA319" s="75">
        <v>6.2307182099999997E-2</v>
      </c>
      <c r="AB319" s="75">
        <v>0</v>
      </c>
      <c r="AC319" s="75">
        <v>2.9518280000000001E-4</v>
      </c>
      <c r="AD319" s="75">
        <v>0</v>
      </c>
      <c r="AE319" s="75">
        <v>60.936702975999999</v>
      </c>
      <c r="AF319" s="75">
        <v>26.990620533000001</v>
      </c>
      <c r="AG319" s="75">
        <v>18.310738884999999</v>
      </c>
      <c r="AH319" s="75">
        <v>15.198669977</v>
      </c>
      <c r="AI319" s="75">
        <v>0.15555746989999999</v>
      </c>
      <c r="AJ319" s="75">
        <v>0.2656977103</v>
      </c>
      <c r="AK319" s="75">
        <v>1.5418400400000001E-2</v>
      </c>
      <c r="AL319" s="75">
        <v>7.4050159999999995E-4</v>
      </c>
      <c r="AM319" s="75">
        <v>7.4050159999999995E-4</v>
      </c>
      <c r="AN319" s="75">
        <v>0</v>
      </c>
      <c r="AO319" s="75">
        <v>0</v>
      </c>
      <c r="AP319" s="75">
        <v>0</v>
      </c>
      <c r="AQ319" s="75">
        <v>0</v>
      </c>
      <c r="AR319" s="75">
        <v>0</v>
      </c>
      <c r="AS319" s="75">
        <v>0</v>
      </c>
      <c r="AT319" s="75">
        <v>4.2789188359999999</v>
      </c>
      <c r="AU319" s="75">
        <v>0.2017815969</v>
      </c>
      <c r="AV319" s="75">
        <v>0</v>
      </c>
      <c r="AW319" s="75">
        <v>0</v>
      </c>
      <c r="AX319" s="75">
        <v>0</v>
      </c>
      <c r="AY319" s="75">
        <v>2.11171541E-2</v>
      </c>
      <c r="AZ319" s="75">
        <v>0</v>
      </c>
      <c r="BA319" s="75">
        <v>0</v>
      </c>
      <c r="BB319" s="75">
        <v>0</v>
      </c>
      <c r="BC319" s="75">
        <v>0</v>
      </c>
      <c r="BD319" s="75">
        <v>0</v>
      </c>
      <c r="BE319" s="75">
        <v>0</v>
      </c>
      <c r="BF319" s="75">
        <v>0</v>
      </c>
      <c r="BG319" s="75">
        <v>0</v>
      </c>
      <c r="BH319" s="75">
        <v>0</v>
      </c>
      <c r="BI319" s="75">
        <v>1.9769531199999999E-2</v>
      </c>
      <c r="BJ319" s="75">
        <v>2.2078597115999998</v>
      </c>
      <c r="BK319" s="75">
        <v>1.57324059E-2</v>
      </c>
      <c r="BL319" s="75">
        <v>1.8126584364</v>
      </c>
      <c r="BM319" s="75">
        <v>0</v>
      </c>
      <c r="BN319" s="75">
        <v>48.143172552999999</v>
      </c>
      <c r="BO319" s="75">
        <v>0.61901871389999996</v>
      </c>
      <c r="BP319" s="75">
        <v>0.1774144376</v>
      </c>
      <c r="BQ319" s="75">
        <v>23.925444197000001</v>
      </c>
      <c r="BR319" s="75">
        <v>0.3886571808</v>
      </c>
      <c r="BS319" s="75">
        <v>0</v>
      </c>
      <c r="BT319" s="75">
        <v>0.28896777979999999</v>
      </c>
      <c r="BU319" s="75">
        <v>2.6370821615</v>
      </c>
      <c r="BV319" s="75">
        <v>2.3389811753999998</v>
      </c>
      <c r="BW319" s="75">
        <v>1.4832838577</v>
      </c>
      <c r="BX319" s="75">
        <v>3.0327340120000001</v>
      </c>
      <c r="BY319" s="75">
        <v>0</v>
      </c>
      <c r="BZ319" s="75">
        <v>5.1862111415000003</v>
      </c>
      <c r="CA319" s="75">
        <v>0.4280809445</v>
      </c>
      <c r="CB319" s="75">
        <v>1.3950320861000001</v>
      </c>
      <c r="CC319" s="75">
        <v>2.1213919899999999E-2</v>
      </c>
      <c r="CD319" s="75">
        <v>0</v>
      </c>
      <c r="CE319" s="75">
        <v>0.81529823010000002</v>
      </c>
      <c r="CF319" s="75">
        <v>0</v>
      </c>
      <c r="CG319" s="75">
        <v>0.92581912369999997</v>
      </c>
      <c r="CH319" s="75">
        <v>0</v>
      </c>
      <c r="CI319" s="75">
        <v>0</v>
      </c>
      <c r="CJ319" s="75">
        <v>3.6870936098999998</v>
      </c>
      <c r="CK319" s="75">
        <v>0</v>
      </c>
      <c r="CL319" s="75">
        <v>0.79283998209999995</v>
      </c>
      <c r="CM319" s="75">
        <v>1.1171151270999999</v>
      </c>
      <c r="CN319" s="75">
        <v>0.15889439969999999</v>
      </c>
      <c r="CO319" s="75">
        <v>0.95822072739999997</v>
      </c>
      <c r="CP319" s="75">
        <v>0</v>
      </c>
      <c r="CQ319" s="75">
        <v>3.0848282629999999</v>
      </c>
      <c r="CR319" s="75">
        <v>2.0878115536999999</v>
      </c>
      <c r="CS319" s="75">
        <v>0</v>
      </c>
      <c r="CT319" s="75">
        <v>0.42948189380000001</v>
      </c>
      <c r="CU319" s="75">
        <v>0.56751897760000003</v>
      </c>
      <c r="CV319" s="75">
        <v>1.5837799999999999E-5</v>
      </c>
      <c r="CW319" s="75">
        <v>61.986675046000002</v>
      </c>
      <c r="CX319" s="75">
        <v>1.2924873196</v>
      </c>
      <c r="CY319" s="75">
        <v>9.9744347669</v>
      </c>
      <c r="CZ319" s="75">
        <v>15.329082566</v>
      </c>
      <c r="DA319" s="75">
        <v>9.9429570841999997</v>
      </c>
      <c r="DB319" s="75">
        <v>5.4889488160999997</v>
      </c>
      <c r="DC319" s="75">
        <v>7.4870892709000003</v>
      </c>
      <c r="DD319" s="75">
        <v>5.1308454499999998</v>
      </c>
      <c r="DE319" s="75">
        <v>3.2355299952999999</v>
      </c>
      <c r="DF319" s="75">
        <v>3.6615681226999999</v>
      </c>
      <c r="DG319" s="75">
        <v>0.25864898219999999</v>
      </c>
      <c r="DH319" s="75">
        <v>0.1850826719</v>
      </c>
      <c r="DI319" s="75">
        <v>15.148797343</v>
      </c>
      <c r="DJ319" s="75">
        <v>3.2773496385000001</v>
      </c>
      <c r="DK319" s="75">
        <v>11.871447703999999</v>
      </c>
    </row>
    <row r="320" spans="8:115" x14ac:dyDescent="0.3">
      <c r="H320" s="28" t="s">
        <v>189</v>
      </c>
      <c r="I320" s="37" t="s">
        <v>190</v>
      </c>
      <c r="J320" s="37">
        <v>72</v>
      </c>
      <c r="K320" s="72">
        <v>2053</v>
      </c>
      <c r="L320" s="72">
        <v>9908.8449395000007</v>
      </c>
      <c r="M320" s="72">
        <v>31.672306319</v>
      </c>
      <c r="N320" s="72">
        <v>491.99572979999999</v>
      </c>
      <c r="O320" s="72">
        <v>3.1402115564000002</v>
      </c>
      <c r="P320" s="72">
        <v>115.03918831</v>
      </c>
      <c r="Q320" s="72">
        <v>0.16034372</v>
      </c>
      <c r="R320" s="72">
        <v>0.106452357</v>
      </c>
      <c r="S320" s="72">
        <v>147.52181091</v>
      </c>
      <c r="T320" s="72">
        <v>0</v>
      </c>
      <c r="U320" s="72">
        <v>23.536573886999999</v>
      </c>
      <c r="V320" s="72">
        <v>71.802155510000006</v>
      </c>
      <c r="W320" s="72">
        <v>0</v>
      </c>
      <c r="X320" s="72">
        <v>13.902928156</v>
      </c>
      <c r="Y320" s="72">
        <v>3.8896463000000002E-3</v>
      </c>
      <c r="Z320" s="72">
        <v>103.91802977</v>
      </c>
      <c r="AA320" s="72">
        <v>9.3313511888999994</v>
      </c>
      <c r="AB320" s="72">
        <v>0</v>
      </c>
      <c r="AC320" s="72">
        <v>3.5219622559000001</v>
      </c>
      <c r="AD320" s="72">
        <v>1.08325322E-2</v>
      </c>
      <c r="AE320" s="72">
        <v>4892.4936815000001</v>
      </c>
      <c r="AF320" s="72">
        <v>3302.1152422</v>
      </c>
      <c r="AG320" s="72">
        <v>749.49289190000002</v>
      </c>
      <c r="AH320" s="72">
        <v>801.20601690000001</v>
      </c>
      <c r="AI320" s="72">
        <v>10.184090504</v>
      </c>
      <c r="AJ320" s="72">
        <v>26.448510301999999</v>
      </c>
      <c r="AK320" s="72">
        <v>3.0469297129999999</v>
      </c>
      <c r="AL320" s="72">
        <v>132.06806520999999</v>
      </c>
      <c r="AM320" s="72">
        <v>62.034168246999997</v>
      </c>
      <c r="AN320" s="72">
        <v>46.298182642999997</v>
      </c>
      <c r="AO320" s="72">
        <v>0</v>
      </c>
      <c r="AP320" s="72">
        <v>23.735714322</v>
      </c>
      <c r="AQ320" s="72">
        <v>0</v>
      </c>
      <c r="AR320" s="72">
        <v>0</v>
      </c>
      <c r="AS320" s="72">
        <v>0</v>
      </c>
      <c r="AT320" s="72">
        <v>79.113619796999998</v>
      </c>
      <c r="AU320" s="72">
        <v>3.8887040586000001</v>
      </c>
      <c r="AV320" s="72">
        <v>0</v>
      </c>
      <c r="AW320" s="72">
        <v>0</v>
      </c>
      <c r="AX320" s="72">
        <v>0</v>
      </c>
      <c r="AY320" s="72">
        <v>0.70321525819999997</v>
      </c>
      <c r="AZ320" s="72">
        <v>6.0831488254000003</v>
      </c>
      <c r="BA320" s="72">
        <v>0</v>
      </c>
      <c r="BB320" s="72">
        <v>0</v>
      </c>
      <c r="BC320" s="72">
        <v>0</v>
      </c>
      <c r="BD320" s="72">
        <v>0</v>
      </c>
      <c r="BE320" s="72">
        <v>0</v>
      </c>
      <c r="BF320" s="72">
        <v>0</v>
      </c>
      <c r="BG320" s="72">
        <v>0</v>
      </c>
      <c r="BH320" s="72">
        <v>2.70400934E-2</v>
      </c>
      <c r="BI320" s="72">
        <v>2.3728246772000001</v>
      </c>
      <c r="BJ320" s="72">
        <v>14.588572702</v>
      </c>
      <c r="BK320" s="72">
        <v>0.35217210440000002</v>
      </c>
      <c r="BL320" s="72">
        <v>51.031962280999998</v>
      </c>
      <c r="BM320" s="72">
        <v>6.5979796199999996E-2</v>
      </c>
      <c r="BN320" s="72">
        <v>952.97083482000005</v>
      </c>
      <c r="BO320" s="72">
        <v>70.344152742000006</v>
      </c>
      <c r="BP320" s="72">
        <v>13.645470958000001</v>
      </c>
      <c r="BQ320" s="72">
        <v>511.65984789999999</v>
      </c>
      <c r="BR320" s="72">
        <v>0.3992427711</v>
      </c>
      <c r="BS320" s="72">
        <v>0</v>
      </c>
      <c r="BT320" s="72">
        <v>18.611203396000001</v>
      </c>
      <c r="BU320" s="72">
        <v>99.058332961000005</v>
      </c>
      <c r="BV320" s="72">
        <v>28.865829781999999</v>
      </c>
      <c r="BW320" s="72">
        <v>1.4323812193000001</v>
      </c>
      <c r="BX320" s="72">
        <v>43.934860540999999</v>
      </c>
      <c r="BY320" s="72">
        <v>0.27941050940000001</v>
      </c>
      <c r="BZ320" s="72">
        <v>26.955665756999998</v>
      </c>
      <c r="CA320" s="72">
        <v>30.419909750999999</v>
      </c>
      <c r="CB320" s="72">
        <v>12.244783097999999</v>
      </c>
      <c r="CC320" s="72">
        <v>3.1564125149</v>
      </c>
      <c r="CD320" s="72">
        <v>0.1217405094</v>
      </c>
      <c r="CE320" s="72">
        <v>30.509815524</v>
      </c>
      <c r="CF320" s="72">
        <v>0</v>
      </c>
      <c r="CG320" s="72">
        <v>13.044808191</v>
      </c>
      <c r="CH320" s="72">
        <v>0</v>
      </c>
      <c r="CI320" s="72">
        <v>0</v>
      </c>
      <c r="CJ320" s="72">
        <v>28.041771067999999</v>
      </c>
      <c r="CK320" s="72">
        <v>0</v>
      </c>
      <c r="CL320" s="72">
        <v>20.245195630000001</v>
      </c>
      <c r="CM320" s="72">
        <v>36.674272873</v>
      </c>
      <c r="CN320" s="72">
        <v>19.173592790000001</v>
      </c>
      <c r="CO320" s="72">
        <v>13.39043742</v>
      </c>
      <c r="CP320" s="72">
        <v>4.1102426631000002</v>
      </c>
      <c r="CQ320" s="72">
        <v>146.7503911</v>
      </c>
      <c r="CR320" s="72">
        <v>105.22936681</v>
      </c>
      <c r="CS320" s="72">
        <v>2.7723205000000002E-3</v>
      </c>
      <c r="CT320" s="72">
        <v>13.117032748</v>
      </c>
      <c r="CU320" s="72">
        <v>27.789668825</v>
      </c>
      <c r="CV320" s="72">
        <v>0.61155039710000003</v>
      </c>
      <c r="CW320" s="72">
        <v>3176.7783444000002</v>
      </c>
      <c r="CX320" s="72">
        <v>154.04280975</v>
      </c>
      <c r="CY320" s="72">
        <v>596.48647735999998</v>
      </c>
      <c r="CZ320" s="72">
        <v>664.72854442000005</v>
      </c>
      <c r="DA320" s="72">
        <v>469.97229271999998</v>
      </c>
      <c r="DB320" s="72">
        <v>60.508760756999997</v>
      </c>
      <c r="DC320" s="72">
        <v>543.26696802000004</v>
      </c>
      <c r="DD320" s="72">
        <v>344.08988842000002</v>
      </c>
      <c r="DE320" s="72">
        <v>218.28145975000001</v>
      </c>
      <c r="DF320" s="72">
        <v>45.829302396999999</v>
      </c>
      <c r="DG320" s="72">
        <v>44.046361869000002</v>
      </c>
      <c r="DH320" s="72">
        <v>35.525478939000003</v>
      </c>
      <c r="DI320" s="72">
        <v>759.86483544999999</v>
      </c>
      <c r="DJ320" s="72">
        <v>101.16423628</v>
      </c>
      <c r="DK320" s="72">
        <v>658.70059917000003</v>
      </c>
    </row>
    <row r="321" spans="8:115" x14ac:dyDescent="0.3">
      <c r="H321" s="27" t="s">
        <v>191</v>
      </c>
      <c r="I321" s="39" t="s">
        <v>192</v>
      </c>
      <c r="J321" s="39">
        <v>35</v>
      </c>
      <c r="K321" s="75">
        <v>2305</v>
      </c>
      <c r="L321" s="75">
        <v>16966.024039</v>
      </c>
      <c r="M321" s="75">
        <v>47.992727277999997</v>
      </c>
      <c r="N321" s="75">
        <v>983.98864720999995</v>
      </c>
      <c r="O321" s="75">
        <v>53.708502273000001</v>
      </c>
      <c r="P321" s="75">
        <v>245.11318994999999</v>
      </c>
      <c r="Q321" s="75">
        <v>4.6703981200000001E-2</v>
      </c>
      <c r="R321" s="75">
        <v>15.776216322</v>
      </c>
      <c r="S321" s="75">
        <v>205.10994192999999</v>
      </c>
      <c r="T321" s="75">
        <v>0</v>
      </c>
      <c r="U321" s="75">
        <v>25.589420042</v>
      </c>
      <c r="V321" s="75">
        <v>183.59786392999999</v>
      </c>
      <c r="W321" s="75">
        <v>0</v>
      </c>
      <c r="X321" s="75">
        <v>46.379630929999998</v>
      </c>
      <c r="Y321" s="75">
        <v>9.8324610576999998</v>
      </c>
      <c r="Z321" s="75">
        <v>180.33122994999999</v>
      </c>
      <c r="AA321" s="75">
        <v>8.5106596908000007</v>
      </c>
      <c r="AB321" s="75">
        <v>7.6852750242000001</v>
      </c>
      <c r="AC321" s="75">
        <v>2.3075521256</v>
      </c>
      <c r="AD321" s="75">
        <v>0</v>
      </c>
      <c r="AE321" s="75">
        <v>9246.1638275999994</v>
      </c>
      <c r="AF321" s="75">
        <v>6818.3084220000001</v>
      </c>
      <c r="AG321" s="75">
        <v>982.43038530000001</v>
      </c>
      <c r="AH321" s="75">
        <v>1358.4463330999999</v>
      </c>
      <c r="AI321" s="75">
        <v>21.491247862000002</v>
      </c>
      <c r="AJ321" s="75">
        <v>61.361580082000003</v>
      </c>
      <c r="AK321" s="75">
        <v>4.1258591604000001</v>
      </c>
      <c r="AL321" s="75">
        <v>88.835190238999999</v>
      </c>
      <c r="AM321" s="75">
        <v>72.883706576999998</v>
      </c>
      <c r="AN321" s="75">
        <v>8.2953493343000009</v>
      </c>
      <c r="AO321" s="75">
        <v>0</v>
      </c>
      <c r="AP321" s="75">
        <v>7.6561343270000002</v>
      </c>
      <c r="AQ321" s="75">
        <v>0</v>
      </c>
      <c r="AR321" s="75">
        <v>0</v>
      </c>
      <c r="AS321" s="75">
        <v>0</v>
      </c>
      <c r="AT321" s="75">
        <v>134.88229985000001</v>
      </c>
      <c r="AU321" s="75">
        <v>36.653931376999999</v>
      </c>
      <c r="AV321" s="75">
        <v>0</v>
      </c>
      <c r="AW321" s="75">
        <v>2.9606515000000001E-3</v>
      </c>
      <c r="AX321" s="75">
        <v>0</v>
      </c>
      <c r="AY321" s="75">
        <v>1.2239996795999999</v>
      </c>
      <c r="AZ321" s="75">
        <v>0</v>
      </c>
      <c r="BA321" s="75">
        <v>0</v>
      </c>
      <c r="BB321" s="75">
        <v>0</v>
      </c>
      <c r="BC321" s="75">
        <v>0</v>
      </c>
      <c r="BD321" s="75">
        <v>8.0983059299999993E-2</v>
      </c>
      <c r="BE321" s="75">
        <v>0</v>
      </c>
      <c r="BF321" s="75">
        <v>0</v>
      </c>
      <c r="BG321" s="75">
        <v>0</v>
      </c>
      <c r="BH321" s="75">
        <v>0.164557751</v>
      </c>
      <c r="BI321" s="75">
        <v>4.4666893513000003</v>
      </c>
      <c r="BJ321" s="75">
        <v>19.627887608999998</v>
      </c>
      <c r="BK321" s="75">
        <v>0.56938621270000001</v>
      </c>
      <c r="BL321" s="75">
        <v>72.072793074000003</v>
      </c>
      <c r="BM321" s="75">
        <v>1.9111088599999999E-2</v>
      </c>
      <c r="BN321" s="75">
        <v>1369.6734351</v>
      </c>
      <c r="BO321" s="75">
        <v>152.33065920000001</v>
      </c>
      <c r="BP321" s="75">
        <v>51.634084321000003</v>
      </c>
      <c r="BQ321" s="75">
        <v>590.53154282000003</v>
      </c>
      <c r="BR321" s="75">
        <v>2.2015777217000001</v>
      </c>
      <c r="BS321" s="75">
        <v>0.96476456200000005</v>
      </c>
      <c r="BT321" s="75">
        <v>46.969162541999999</v>
      </c>
      <c r="BU321" s="75">
        <v>168.30164198</v>
      </c>
      <c r="BV321" s="75">
        <v>8.2542252263999991</v>
      </c>
      <c r="BW321" s="75">
        <v>3.9568988190000001</v>
      </c>
      <c r="BX321" s="75">
        <v>86.365461691999997</v>
      </c>
      <c r="BY321" s="75">
        <v>2.0279298151999998</v>
      </c>
      <c r="BZ321" s="75">
        <v>10.242379440000001</v>
      </c>
      <c r="CA321" s="75">
        <v>151.83428155999999</v>
      </c>
      <c r="CB321" s="75">
        <v>0.83694126859999995</v>
      </c>
      <c r="CC321" s="75">
        <v>6.6660138669000002</v>
      </c>
      <c r="CD321" s="75">
        <v>0</v>
      </c>
      <c r="CE321" s="75">
        <v>15.098412001</v>
      </c>
      <c r="CF321" s="75">
        <v>0</v>
      </c>
      <c r="CG321" s="75">
        <v>15.631273609999999</v>
      </c>
      <c r="CH321" s="75">
        <v>0</v>
      </c>
      <c r="CI321" s="75">
        <v>0.27936505550000001</v>
      </c>
      <c r="CJ321" s="75">
        <v>43.445679151999997</v>
      </c>
      <c r="CK321" s="75">
        <v>0</v>
      </c>
      <c r="CL321" s="75">
        <v>12.10114048</v>
      </c>
      <c r="CM321" s="75">
        <v>35.036513100000001</v>
      </c>
      <c r="CN321" s="75">
        <v>22.840586943000002</v>
      </c>
      <c r="CO321" s="75">
        <v>2.9038995658000002</v>
      </c>
      <c r="CP321" s="75">
        <v>9.2920265907000008</v>
      </c>
      <c r="CQ321" s="75">
        <v>333.64965639000002</v>
      </c>
      <c r="CR321" s="75">
        <v>236.01933592</v>
      </c>
      <c r="CS321" s="75">
        <v>3.3123080000000001E-4</v>
      </c>
      <c r="CT321" s="75">
        <v>31.756237908999999</v>
      </c>
      <c r="CU321" s="75">
        <v>65.719285291999995</v>
      </c>
      <c r="CV321" s="75">
        <v>0.154466041</v>
      </c>
      <c r="CW321" s="75">
        <v>4773.7944696000004</v>
      </c>
      <c r="CX321" s="75">
        <v>206.52048403000001</v>
      </c>
      <c r="CY321" s="75">
        <v>866.70880668999996</v>
      </c>
      <c r="CZ321" s="75">
        <v>1130.7735325000001</v>
      </c>
      <c r="DA321" s="75">
        <v>799.80439014000001</v>
      </c>
      <c r="DB321" s="75">
        <v>66.354046205000003</v>
      </c>
      <c r="DC321" s="75">
        <v>731.38227408</v>
      </c>
      <c r="DD321" s="75">
        <v>533.85026092999999</v>
      </c>
      <c r="DE321" s="75">
        <v>285.44465251999998</v>
      </c>
      <c r="DF321" s="75">
        <v>73.812185978000002</v>
      </c>
      <c r="DG321" s="75">
        <v>24.648455220999999</v>
      </c>
      <c r="DH321" s="75">
        <v>54.495381318</v>
      </c>
      <c r="DI321" s="75">
        <v>877.64394148999997</v>
      </c>
      <c r="DJ321" s="75">
        <v>112.89840642</v>
      </c>
      <c r="DK321" s="75">
        <v>764.74553506999996</v>
      </c>
    </row>
    <row r="322" spans="8:115" x14ac:dyDescent="0.3">
      <c r="H322" s="28" t="s">
        <v>897</v>
      </c>
      <c r="I322" s="37" t="s">
        <v>898</v>
      </c>
      <c r="J322" s="37" t="s">
        <v>436</v>
      </c>
      <c r="K322" s="72">
        <v>1215</v>
      </c>
      <c r="L322" s="72">
        <v>178.48583995999999</v>
      </c>
      <c r="M322" s="72" t="s">
        <v>436</v>
      </c>
      <c r="N322" s="72">
        <v>3.2711400410000002</v>
      </c>
      <c r="O322" s="72">
        <v>0</v>
      </c>
      <c r="P322" s="72">
        <v>0.37969115530000003</v>
      </c>
      <c r="Q322" s="72">
        <v>0</v>
      </c>
      <c r="R322" s="72">
        <v>0</v>
      </c>
      <c r="S322" s="72">
        <v>2.0348929115000001</v>
      </c>
      <c r="T322" s="72">
        <v>0</v>
      </c>
      <c r="U322" s="72">
        <v>3.7539646E-3</v>
      </c>
      <c r="V322" s="72">
        <v>0.39496487489999998</v>
      </c>
      <c r="W322" s="72">
        <v>0</v>
      </c>
      <c r="X322" s="72">
        <v>3.9809677999999996E-3</v>
      </c>
      <c r="Y322" s="72">
        <v>3.5329400000000001E-5</v>
      </c>
      <c r="Z322" s="72">
        <v>0.29838851830000002</v>
      </c>
      <c r="AA322" s="72">
        <v>2.2132350700000001E-2</v>
      </c>
      <c r="AB322" s="72">
        <v>0.10209496999999999</v>
      </c>
      <c r="AC322" s="72">
        <v>3.1204998500000001E-2</v>
      </c>
      <c r="AD322" s="72">
        <v>0</v>
      </c>
      <c r="AE322" s="72">
        <v>43.859251080999996</v>
      </c>
      <c r="AF322" s="72">
        <v>15.63131963</v>
      </c>
      <c r="AG322" s="72">
        <v>16.816798838</v>
      </c>
      <c r="AH322" s="72">
        <v>10.804909670000001</v>
      </c>
      <c r="AI322" s="72">
        <v>9.1888013099999999E-2</v>
      </c>
      <c r="AJ322" s="72">
        <v>0.48012359139999999</v>
      </c>
      <c r="AK322" s="72">
        <v>3.4211338199999997E-2</v>
      </c>
      <c r="AL322" s="72">
        <v>1.8919171109999999</v>
      </c>
      <c r="AM322" s="72">
        <v>0.95512127140000003</v>
      </c>
      <c r="AN322" s="72">
        <v>0</v>
      </c>
      <c r="AO322" s="72">
        <v>0</v>
      </c>
      <c r="AP322" s="72">
        <v>0.1752371046</v>
      </c>
      <c r="AQ322" s="72">
        <v>0</v>
      </c>
      <c r="AR322" s="72">
        <v>0</v>
      </c>
      <c r="AS322" s="72">
        <v>0.76155873500000004</v>
      </c>
      <c r="AT322" s="72">
        <v>8.4420042429999995</v>
      </c>
      <c r="AU322" s="72">
        <v>0.67978051630000003</v>
      </c>
      <c r="AV322" s="72">
        <v>0</v>
      </c>
      <c r="AW322" s="72">
        <v>0</v>
      </c>
      <c r="AX322" s="72">
        <v>0</v>
      </c>
      <c r="AY322" s="72">
        <v>8.3410343299999995E-2</v>
      </c>
      <c r="AZ322" s="72">
        <v>0</v>
      </c>
      <c r="BA322" s="72">
        <v>0</v>
      </c>
      <c r="BB322" s="72">
        <v>0</v>
      </c>
      <c r="BC322" s="72">
        <v>0</v>
      </c>
      <c r="BD322" s="72">
        <v>0</v>
      </c>
      <c r="BE322" s="72">
        <v>0</v>
      </c>
      <c r="BF322" s="72">
        <v>0.27753052220000002</v>
      </c>
      <c r="BG322" s="72">
        <v>0</v>
      </c>
      <c r="BH322" s="72">
        <v>0</v>
      </c>
      <c r="BI322" s="72">
        <v>1.0996780974</v>
      </c>
      <c r="BJ322" s="72">
        <v>3.7242820992999999</v>
      </c>
      <c r="BK322" s="72">
        <v>1.61194037E-2</v>
      </c>
      <c r="BL322" s="72">
        <v>2.4751706552999999</v>
      </c>
      <c r="BM322" s="72">
        <v>8.6032605600000006E-2</v>
      </c>
      <c r="BN322" s="72">
        <v>54.388863254</v>
      </c>
      <c r="BO322" s="72">
        <v>3.6305569539999998</v>
      </c>
      <c r="BP322" s="72">
        <v>0.40755567009999999</v>
      </c>
      <c r="BQ322" s="72">
        <v>31.807183859999999</v>
      </c>
      <c r="BR322" s="72">
        <v>0</v>
      </c>
      <c r="BS322" s="72">
        <v>0</v>
      </c>
      <c r="BT322" s="72">
        <v>0.1451292404</v>
      </c>
      <c r="BU322" s="72">
        <v>4.9062312240999999</v>
      </c>
      <c r="BV322" s="72">
        <v>1.3252452535999999</v>
      </c>
      <c r="BW322" s="72">
        <v>0</v>
      </c>
      <c r="BX322" s="72">
        <v>2.2508771386999999</v>
      </c>
      <c r="BY322" s="72">
        <v>0.30016268019999998</v>
      </c>
      <c r="BZ322" s="72">
        <v>0.3935164276</v>
      </c>
      <c r="CA322" s="72">
        <v>0.51729294820000005</v>
      </c>
      <c r="CB322" s="72">
        <v>0</v>
      </c>
      <c r="CC322" s="72">
        <v>0</v>
      </c>
      <c r="CD322" s="72">
        <v>6.6022474100000006E-2</v>
      </c>
      <c r="CE322" s="72">
        <v>0</v>
      </c>
      <c r="CF322" s="72">
        <v>0</v>
      </c>
      <c r="CG322" s="72">
        <v>1.726726904</v>
      </c>
      <c r="CH322" s="72">
        <v>0.21910290960000001</v>
      </c>
      <c r="CI322" s="72">
        <v>2.3493600699999999E-2</v>
      </c>
      <c r="CJ322" s="72">
        <v>6.3089697386000001</v>
      </c>
      <c r="CK322" s="72">
        <v>0</v>
      </c>
      <c r="CL322" s="72">
        <v>0.3607962307</v>
      </c>
      <c r="CM322" s="72">
        <v>1.3008465390999999</v>
      </c>
      <c r="CN322" s="72">
        <v>0.27964466389999998</v>
      </c>
      <c r="CO322" s="72">
        <v>0.94203712689999997</v>
      </c>
      <c r="CP322" s="72">
        <v>7.9164748300000004E-2</v>
      </c>
      <c r="CQ322" s="72">
        <v>2.2841951987</v>
      </c>
      <c r="CR322" s="72">
        <v>1.6117506956000001</v>
      </c>
      <c r="CS322" s="72">
        <v>0</v>
      </c>
      <c r="CT322" s="72">
        <v>0.37339516309999998</v>
      </c>
      <c r="CU322" s="72">
        <v>0.29904934</v>
      </c>
      <c r="CV322" s="72">
        <v>0</v>
      </c>
      <c r="CW322" s="72">
        <v>63.047622488999998</v>
      </c>
      <c r="CX322" s="72">
        <v>1.0997102575</v>
      </c>
      <c r="CY322" s="72">
        <v>8.7758089585000008</v>
      </c>
      <c r="CZ322" s="72">
        <v>13.398629884</v>
      </c>
      <c r="DA322" s="72">
        <v>9.3402606556999999</v>
      </c>
      <c r="DB322" s="72">
        <v>3.3101078533999999</v>
      </c>
      <c r="DC322" s="72">
        <v>12.145892771</v>
      </c>
      <c r="DD322" s="72">
        <v>6.1084553800999997</v>
      </c>
      <c r="DE322" s="72">
        <v>5.0805662638999998</v>
      </c>
      <c r="DF322" s="72">
        <v>2.64679858</v>
      </c>
      <c r="DG322" s="72">
        <v>0.36311272030000002</v>
      </c>
      <c r="DH322" s="72">
        <v>0.77827916460000002</v>
      </c>
      <c r="DI322" s="72">
        <v>16.951297309000001</v>
      </c>
      <c r="DJ322" s="72">
        <v>2.0312786334999999</v>
      </c>
      <c r="DK322" s="72">
        <v>14.920018676</v>
      </c>
    </row>
    <row r="323" spans="8:115" x14ac:dyDescent="0.3">
      <c r="H323" s="27" t="s">
        <v>409</v>
      </c>
      <c r="I323" s="39" t="s">
        <v>425</v>
      </c>
      <c r="J323" s="39" t="s">
        <v>436</v>
      </c>
      <c r="K323" s="75">
        <v>130</v>
      </c>
      <c r="L323" s="75">
        <v>234.4516668</v>
      </c>
      <c r="M323" s="75" t="s">
        <v>436</v>
      </c>
      <c r="N323" s="75">
        <v>1.753525566</v>
      </c>
      <c r="O323" s="75">
        <v>0</v>
      </c>
      <c r="P323" s="75">
        <v>0.37329058859999997</v>
      </c>
      <c r="Q323" s="75">
        <v>0</v>
      </c>
      <c r="R323" s="75">
        <v>0</v>
      </c>
      <c r="S323" s="75">
        <v>1.2573353608</v>
      </c>
      <c r="T323" s="75">
        <v>0</v>
      </c>
      <c r="U323" s="75">
        <v>0</v>
      </c>
      <c r="V323" s="75">
        <v>1.88483768E-2</v>
      </c>
      <c r="W323" s="75">
        <v>0</v>
      </c>
      <c r="X323" s="75">
        <v>2.9077861999999999E-3</v>
      </c>
      <c r="Y323" s="75">
        <v>0</v>
      </c>
      <c r="Z323" s="75">
        <v>5.2496979999999997E-4</v>
      </c>
      <c r="AA323" s="75">
        <v>4.3387669699999999E-2</v>
      </c>
      <c r="AB323" s="75">
        <v>0</v>
      </c>
      <c r="AC323" s="75">
        <v>5.7230813999999998E-2</v>
      </c>
      <c r="AD323" s="75">
        <v>0</v>
      </c>
      <c r="AE323" s="75">
        <v>74.147079304000002</v>
      </c>
      <c r="AF323" s="75">
        <v>17.585909949000001</v>
      </c>
      <c r="AG323" s="75">
        <v>37.520887018000003</v>
      </c>
      <c r="AH323" s="75">
        <v>18.483294995000001</v>
      </c>
      <c r="AI323" s="75">
        <v>4.6052710199999999E-2</v>
      </c>
      <c r="AJ323" s="75">
        <v>0.34067923080000001</v>
      </c>
      <c r="AK323" s="75">
        <v>0.17025540159999999</v>
      </c>
      <c r="AL323" s="75">
        <v>0.90124220239999997</v>
      </c>
      <c r="AM323" s="75">
        <v>0.90124220239999997</v>
      </c>
      <c r="AN323" s="75">
        <v>0</v>
      </c>
      <c r="AO323" s="75">
        <v>0</v>
      </c>
      <c r="AP323" s="75">
        <v>0</v>
      </c>
      <c r="AQ323" s="75">
        <v>0</v>
      </c>
      <c r="AR323" s="75">
        <v>0</v>
      </c>
      <c r="AS323" s="75">
        <v>0</v>
      </c>
      <c r="AT323" s="75">
        <v>10.404734806</v>
      </c>
      <c r="AU323" s="75">
        <v>0.12636521070000001</v>
      </c>
      <c r="AV323" s="75">
        <v>0</v>
      </c>
      <c r="AW323" s="75">
        <v>0</v>
      </c>
      <c r="AX323" s="75">
        <v>0</v>
      </c>
      <c r="AY323" s="75">
        <v>0</v>
      </c>
      <c r="AZ323" s="75">
        <v>0</v>
      </c>
      <c r="BA323" s="75">
        <v>0</v>
      </c>
      <c r="BB323" s="75">
        <v>0</v>
      </c>
      <c r="BC323" s="75">
        <v>0</v>
      </c>
      <c r="BD323" s="75">
        <v>0</v>
      </c>
      <c r="BE323" s="75">
        <v>0</v>
      </c>
      <c r="BF323" s="75">
        <v>0.1061663749</v>
      </c>
      <c r="BG323" s="75">
        <v>0</v>
      </c>
      <c r="BH323" s="75">
        <v>0</v>
      </c>
      <c r="BI323" s="75">
        <v>0.1709038088</v>
      </c>
      <c r="BJ323" s="75">
        <v>3.1478044787999999</v>
      </c>
      <c r="BK323" s="75">
        <v>0</v>
      </c>
      <c r="BL323" s="75">
        <v>6.8534949324000003</v>
      </c>
      <c r="BM323" s="75">
        <v>0</v>
      </c>
      <c r="BN323" s="75">
        <v>50.350229763999998</v>
      </c>
      <c r="BO323" s="75">
        <v>7.1935199061999997</v>
      </c>
      <c r="BP323" s="75">
        <v>1.7213342575999999</v>
      </c>
      <c r="BQ323" s="75">
        <v>29.002995732999999</v>
      </c>
      <c r="BR323" s="75">
        <v>0</v>
      </c>
      <c r="BS323" s="75">
        <v>0</v>
      </c>
      <c r="BT323" s="75">
        <v>0.92980967599999997</v>
      </c>
      <c r="BU323" s="75">
        <v>3.1660435588000002</v>
      </c>
      <c r="BV323" s="75">
        <v>1.5822619499999999E-2</v>
      </c>
      <c r="BW323" s="75">
        <v>0</v>
      </c>
      <c r="BX323" s="75">
        <v>1.3481155129</v>
      </c>
      <c r="BY323" s="75">
        <v>0.3326047667</v>
      </c>
      <c r="BZ323" s="75">
        <v>1.1687266357999999</v>
      </c>
      <c r="CA323" s="75">
        <v>0.3640804346</v>
      </c>
      <c r="CB323" s="75">
        <v>0</v>
      </c>
      <c r="CC323" s="75">
        <v>0</v>
      </c>
      <c r="CD323" s="75">
        <v>0</v>
      </c>
      <c r="CE323" s="75">
        <v>0</v>
      </c>
      <c r="CF323" s="75">
        <v>0</v>
      </c>
      <c r="CG323" s="75">
        <v>1.9031733311000001</v>
      </c>
      <c r="CH323" s="75">
        <v>0</v>
      </c>
      <c r="CI323" s="75">
        <v>0</v>
      </c>
      <c r="CJ323" s="75">
        <v>1.3059546768000001</v>
      </c>
      <c r="CK323" s="75">
        <v>0</v>
      </c>
      <c r="CL323" s="75">
        <v>1.8980486554</v>
      </c>
      <c r="CM323" s="75">
        <v>0.76161987060000003</v>
      </c>
      <c r="CN323" s="75">
        <v>0.76161987060000003</v>
      </c>
      <c r="CO323" s="75">
        <v>0</v>
      </c>
      <c r="CP323" s="75">
        <v>0</v>
      </c>
      <c r="CQ323" s="75">
        <v>3.7104533627</v>
      </c>
      <c r="CR323" s="75">
        <v>2.9665261539999999</v>
      </c>
      <c r="CS323" s="75">
        <v>0</v>
      </c>
      <c r="CT323" s="75">
        <v>0.37177807330000001</v>
      </c>
      <c r="CU323" s="75">
        <v>0.3721491354</v>
      </c>
      <c r="CV323" s="75">
        <v>0</v>
      </c>
      <c r="CW323" s="75">
        <v>92.422781928999996</v>
      </c>
      <c r="CX323" s="75">
        <v>0.76295370689999997</v>
      </c>
      <c r="CY323" s="75">
        <v>9.2198812067000002</v>
      </c>
      <c r="CZ323" s="75">
        <v>21.826293826000001</v>
      </c>
      <c r="DA323" s="75">
        <v>13.027849602</v>
      </c>
      <c r="DB323" s="75">
        <v>9.7767146317000009</v>
      </c>
      <c r="DC323" s="75">
        <v>17.026000705000001</v>
      </c>
      <c r="DD323" s="75">
        <v>7.9511689007999999</v>
      </c>
      <c r="DE323" s="75">
        <v>8.2098894589999993</v>
      </c>
      <c r="DF323" s="75">
        <v>3.4099589261999999</v>
      </c>
      <c r="DG323" s="75">
        <v>1.0264157650000001</v>
      </c>
      <c r="DH323" s="75">
        <v>0.1856551997</v>
      </c>
      <c r="DI323" s="75">
        <v>17.975857909999998</v>
      </c>
      <c r="DJ323" s="75">
        <v>0.42276438399999999</v>
      </c>
      <c r="DK323" s="75">
        <v>17.553093526000001</v>
      </c>
    </row>
    <row r="324" spans="8:115" x14ac:dyDescent="0.3">
      <c r="H324" s="28" t="s">
        <v>899</v>
      </c>
      <c r="I324" s="37" t="s">
        <v>900</v>
      </c>
      <c r="J324" s="37">
        <v>31</v>
      </c>
      <c r="K324" s="72">
        <v>1207</v>
      </c>
      <c r="L324" s="72">
        <v>14955.223735</v>
      </c>
      <c r="M324" s="72">
        <v>50.734999997000003</v>
      </c>
      <c r="N324" s="72">
        <v>807.45519401000001</v>
      </c>
      <c r="O324" s="72">
        <v>0.35784188550000001</v>
      </c>
      <c r="P324" s="72">
        <v>111.41337016</v>
      </c>
      <c r="Q324" s="72">
        <v>0.31265027880000001</v>
      </c>
      <c r="R324" s="72">
        <v>2.0927852245</v>
      </c>
      <c r="S324" s="72">
        <v>210.48281319</v>
      </c>
      <c r="T324" s="72">
        <v>2.6940064032</v>
      </c>
      <c r="U324" s="72">
        <v>18.655517210999999</v>
      </c>
      <c r="V324" s="72">
        <v>168.93641657000001</v>
      </c>
      <c r="W324" s="72">
        <v>0</v>
      </c>
      <c r="X324" s="72">
        <v>34.356107105</v>
      </c>
      <c r="Y324" s="72">
        <v>1.8098053199999999E-2</v>
      </c>
      <c r="Z324" s="72">
        <v>236.15258395000001</v>
      </c>
      <c r="AA324" s="72">
        <v>21.250811752000001</v>
      </c>
      <c r="AB324" s="72">
        <v>0</v>
      </c>
      <c r="AC324" s="72">
        <v>0.70614384470000002</v>
      </c>
      <c r="AD324" s="72">
        <v>2.60483803E-2</v>
      </c>
      <c r="AE324" s="72">
        <v>7464.8239741999996</v>
      </c>
      <c r="AF324" s="72">
        <v>5117.5662918999997</v>
      </c>
      <c r="AG324" s="72">
        <v>1013.7926437</v>
      </c>
      <c r="AH324" s="72">
        <v>1281.1224205999999</v>
      </c>
      <c r="AI324" s="72">
        <v>10.177817589</v>
      </c>
      <c r="AJ324" s="72">
        <v>37.700673717999997</v>
      </c>
      <c r="AK324" s="72">
        <v>4.4641267319000004</v>
      </c>
      <c r="AL324" s="72">
        <v>127.05614043</v>
      </c>
      <c r="AM324" s="72">
        <v>81.588556714000006</v>
      </c>
      <c r="AN324" s="72">
        <v>37.593539632999999</v>
      </c>
      <c r="AO324" s="72">
        <v>0</v>
      </c>
      <c r="AP324" s="72">
        <v>7.8740440845000004</v>
      </c>
      <c r="AQ324" s="72">
        <v>0</v>
      </c>
      <c r="AR324" s="72">
        <v>0</v>
      </c>
      <c r="AS324" s="72">
        <v>0</v>
      </c>
      <c r="AT324" s="72">
        <v>78.941917770000003</v>
      </c>
      <c r="AU324" s="72">
        <v>2.7836025988999999</v>
      </c>
      <c r="AV324" s="72">
        <v>0</v>
      </c>
      <c r="AW324" s="72">
        <v>0</v>
      </c>
      <c r="AX324" s="72">
        <v>0</v>
      </c>
      <c r="AY324" s="72">
        <v>1.7033371523</v>
      </c>
      <c r="AZ324" s="72">
        <v>0</v>
      </c>
      <c r="BA324" s="72">
        <v>0</v>
      </c>
      <c r="BB324" s="72">
        <v>0</v>
      </c>
      <c r="BC324" s="72">
        <v>0</v>
      </c>
      <c r="BD324" s="72">
        <v>0</v>
      </c>
      <c r="BE324" s="72">
        <v>0</v>
      </c>
      <c r="BF324" s="72">
        <v>2.6834303460000002</v>
      </c>
      <c r="BG324" s="72">
        <v>0</v>
      </c>
      <c r="BH324" s="72">
        <v>0</v>
      </c>
      <c r="BI324" s="72">
        <v>0.1206056143</v>
      </c>
      <c r="BJ324" s="72">
        <v>4.7208584463000003</v>
      </c>
      <c r="BK324" s="72">
        <v>1.65093532E-2</v>
      </c>
      <c r="BL324" s="72">
        <v>66.913574259000001</v>
      </c>
      <c r="BM324" s="72">
        <v>0</v>
      </c>
      <c r="BN324" s="72">
        <v>1041.8551313</v>
      </c>
      <c r="BO324" s="72">
        <v>114.94485437</v>
      </c>
      <c r="BP324" s="72">
        <v>12.73434582</v>
      </c>
      <c r="BQ324" s="72">
        <v>741.73066930000005</v>
      </c>
      <c r="BR324" s="72">
        <v>2.5534605892000002</v>
      </c>
      <c r="BS324" s="72">
        <v>0</v>
      </c>
      <c r="BT324" s="72">
        <v>45.691859551</v>
      </c>
      <c r="BU324" s="72">
        <v>46.997559025000001</v>
      </c>
      <c r="BV324" s="72">
        <v>18.900554825</v>
      </c>
      <c r="BW324" s="72">
        <v>0</v>
      </c>
      <c r="BX324" s="72">
        <v>13.207517208000001</v>
      </c>
      <c r="BY324" s="72">
        <v>0</v>
      </c>
      <c r="BZ324" s="72">
        <v>0.32857796820000001</v>
      </c>
      <c r="CA324" s="72">
        <v>36.035022738000002</v>
      </c>
      <c r="CB324" s="72">
        <v>0</v>
      </c>
      <c r="CC324" s="72">
        <v>1.3268046180999999</v>
      </c>
      <c r="CD324" s="72">
        <v>0</v>
      </c>
      <c r="CE324" s="72">
        <v>0</v>
      </c>
      <c r="CF324" s="72">
        <v>0</v>
      </c>
      <c r="CG324" s="72">
        <v>0.94457796289999996</v>
      </c>
      <c r="CH324" s="72">
        <v>0</v>
      </c>
      <c r="CI324" s="72">
        <v>0</v>
      </c>
      <c r="CJ324" s="72">
        <v>6.4593273706999996</v>
      </c>
      <c r="CK324" s="72">
        <v>0</v>
      </c>
      <c r="CL324" s="72">
        <v>0</v>
      </c>
      <c r="CM324" s="72">
        <v>47.516944479000003</v>
      </c>
      <c r="CN324" s="72">
        <v>27.316235502000001</v>
      </c>
      <c r="CO324" s="72">
        <v>18.037415521</v>
      </c>
      <c r="CP324" s="72">
        <v>2.1632934549999998</v>
      </c>
      <c r="CQ324" s="72">
        <v>304.72193049999998</v>
      </c>
      <c r="CR324" s="72">
        <v>247.47316058999999</v>
      </c>
      <c r="CS324" s="72">
        <v>3.1502132999999999E-3</v>
      </c>
      <c r="CT324" s="72">
        <v>5.0546474833000001</v>
      </c>
      <c r="CU324" s="72">
        <v>51.366535767999999</v>
      </c>
      <c r="CV324" s="72">
        <v>0.82443643909999997</v>
      </c>
      <c r="CW324" s="72">
        <v>5082.8525023000002</v>
      </c>
      <c r="CX324" s="72">
        <v>242.24950741999999</v>
      </c>
      <c r="CY324" s="72">
        <v>866.14317882</v>
      </c>
      <c r="CZ324" s="72">
        <v>1214.1817226000001</v>
      </c>
      <c r="DA324" s="72">
        <v>690.23903537000001</v>
      </c>
      <c r="DB324" s="72">
        <v>80.886414825000003</v>
      </c>
      <c r="DC324" s="72">
        <v>841.82182072000001</v>
      </c>
      <c r="DD324" s="72">
        <v>606.74775796999995</v>
      </c>
      <c r="DE324" s="72">
        <v>346.69469791</v>
      </c>
      <c r="DF324" s="72">
        <v>73.525347870999994</v>
      </c>
      <c r="DG324" s="72">
        <v>69.714051842999993</v>
      </c>
      <c r="DH324" s="72">
        <v>50.648966948000002</v>
      </c>
      <c r="DI324" s="72">
        <v>1089.5829667999999</v>
      </c>
      <c r="DJ324" s="72">
        <v>221.44216625000001</v>
      </c>
      <c r="DK324" s="72">
        <v>868.14080053999999</v>
      </c>
    </row>
    <row r="325" spans="8:115" x14ac:dyDescent="0.3">
      <c r="H325" s="27" t="s">
        <v>901</v>
      </c>
      <c r="I325" s="39" t="s">
        <v>902</v>
      </c>
      <c r="J325" s="39" t="s">
        <v>436</v>
      </c>
      <c r="K325" s="75">
        <v>448</v>
      </c>
      <c r="L325" s="75">
        <v>184.20407743999999</v>
      </c>
      <c r="M325" s="75" t="s">
        <v>436</v>
      </c>
      <c r="N325" s="75">
        <v>6.7291046644000003</v>
      </c>
      <c r="O325" s="75">
        <v>0</v>
      </c>
      <c r="P325" s="75">
        <v>0.12861862860000001</v>
      </c>
      <c r="Q325" s="75">
        <v>0</v>
      </c>
      <c r="R325" s="75">
        <v>0</v>
      </c>
      <c r="S325" s="75">
        <v>3.2671538164</v>
      </c>
      <c r="T325" s="75">
        <v>0</v>
      </c>
      <c r="U325" s="75">
        <v>3.2307300000000002E-5</v>
      </c>
      <c r="V325" s="75">
        <v>0.88545234949999996</v>
      </c>
      <c r="W325" s="75">
        <v>0</v>
      </c>
      <c r="X325" s="75">
        <v>0.1268625364</v>
      </c>
      <c r="Y325" s="75">
        <v>6.7912752500000007E-2</v>
      </c>
      <c r="Z325" s="75">
        <v>0.34158349490000001</v>
      </c>
      <c r="AA325" s="75">
        <v>3.6771390700000003E-2</v>
      </c>
      <c r="AB325" s="75">
        <v>1.8686173074000001</v>
      </c>
      <c r="AC325" s="75">
        <v>6.1000806999999997E-3</v>
      </c>
      <c r="AD325" s="75">
        <v>0</v>
      </c>
      <c r="AE325" s="75">
        <v>49.088822630999999</v>
      </c>
      <c r="AF325" s="75">
        <v>18.954358238000001</v>
      </c>
      <c r="AG325" s="75">
        <v>16.668508344999999</v>
      </c>
      <c r="AH325" s="75">
        <v>12.767481115000001</v>
      </c>
      <c r="AI325" s="75">
        <v>4.3924340899999997E-2</v>
      </c>
      <c r="AJ325" s="75">
        <v>0.60993213739999996</v>
      </c>
      <c r="AK325" s="75">
        <v>4.4618455600000002E-2</v>
      </c>
      <c r="AL325" s="75">
        <v>1.4258059519999999</v>
      </c>
      <c r="AM325" s="75">
        <v>1.1809623411000001</v>
      </c>
      <c r="AN325" s="75">
        <v>0</v>
      </c>
      <c r="AO325" s="75">
        <v>0</v>
      </c>
      <c r="AP325" s="75">
        <v>0.24484361090000001</v>
      </c>
      <c r="AQ325" s="75">
        <v>0</v>
      </c>
      <c r="AR325" s="75">
        <v>0</v>
      </c>
      <c r="AS325" s="75">
        <v>0</v>
      </c>
      <c r="AT325" s="75">
        <v>8.8825955776000001</v>
      </c>
      <c r="AU325" s="75">
        <v>0.52734632530000003</v>
      </c>
      <c r="AV325" s="75">
        <v>0</v>
      </c>
      <c r="AW325" s="75">
        <v>0</v>
      </c>
      <c r="AX325" s="75">
        <v>0</v>
      </c>
      <c r="AY325" s="75">
        <v>5.5644170299999997E-2</v>
      </c>
      <c r="AZ325" s="75">
        <v>0</v>
      </c>
      <c r="BA325" s="75">
        <v>0</v>
      </c>
      <c r="BB325" s="75">
        <v>0</v>
      </c>
      <c r="BC325" s="75">
        <v>0</v>
      </c>
      <c r="BD325" s="75">
        <v>0</v>
      </c>
      <c r="BE325" s="75">
        <v>0</v>
      </c>
      <c r="BF325" s="75">
        <v>0.76312139639999998</v>
      </c>
      <c r="BG325" s="75">
        <v>0</v>
      </c>
      <c r="BH325" s="75">
        <v>0</v>
      </c>
      <c r="BI325" s="75">
        <v>0.50963801649999996</v>
      </c>
      <c r="BJ325" s="75">
        <v>3.1657423573000001</v>
      </c>
      <c r="BK325" s="75">
        <v>0</v>
      </c>
      <c r="BL325" s="75">
        <v>3.8323559729999999</v>
      </c>
      <c r="BM325" s="75">
        <v>2.8747338899999999E-2</v>
      </c>
      <c r="BN325" s="75">
        <v>49.450360521999997</v>
      </c>
      <c r="BO325" s="75">
        <v>3.0859630047</v>
      </c>
      <c r="BP325" s="75">
        <v>1.0040683678</v>
      </c>
      <c r="BQ325" s="75">
        <v>32.294671694999998</v>
      </c>
      <c r="BR325" s="75">
        <v>0.29258283610000002</v>
      </c>
      <c r="BS325" s="75">
        <v>0</v>
      </c>
      <c r="BT325" s="75">
        <v>0.29106308479999998</v>
      </c>
      <c r="BU325" s="75">
        <v>4.8652815549000001</v>
      </c>
      <c r="BV325" s="75">
        <v>9.8906487000000008E-3</v>
      </c>
      <c r="BW325" s="75">
        <v>0.26901047989999999</v>
      </c>
      <c r="BX325" s="75">
        <v>1.6445827367999999</v>
      </c>
      <c r="BY325" s="75">
        <v>1.9812370909999999</v>
      </c>
      <c r="BZ325" s="75">
        <v>0</v>
      </c>
      <c r="CA325" s="75">
        <v>1.1835821655000001</v>
      </c>
      <c r="CB325" s="75">
        <v>0</v>
      </c>
      <c r="CC325" s="75">
        <v>0</v>
      </c>
      <c r="CD325" s="75">
        <v>0</v>
      </c>
      <c r="CE325" s="75">
        <v>0</v>
      </c>
      <c r="CF325" s="75">
        <v>0</v>
      </c>
      <c r="CG325" s="75">
        <v>0.50878088860000004</v>
      </c>
      <c r="CH325" s="75">
        <v>0</v>
      </c>
      <c r="CI325" s="75">
        <v>0</v>
      </c>
      <c r="CJ325" s="75">
        <v>2.0014846596</v>
      </c>
      <c r="CK325" s="75">
        <v>0</v>
      </c>
      <c r="CL325" s="75">
        <v>1.8161308599999999E-2</v>
      </c>
      <c r="CM325" s="75">
        <v>4.3755495797000004</v>
      </c>
      <c r="CN325" s="75">
        <v>0.59157507669999998</v>
      </c>
      <c r="CO325" s="75">
        <v>3.6894987327000002</v>
      </c>
      <c r="CP325" s="75">
        <v>9.4475770299999998E-2</v>
      </c>
      <c r="CQ325" s="75">
        <v>2.0478172717000001</v>
      </c>
      <c r="CR325" s="75">
        <v>1.6077112844000001</v>
      </c>
      <c r="CS325" s="75">
        <v>2.52421E-5</v>
      </c>
      <c r="CT325" s="75">
        <v>0.25721035580000001</v>
      </c>
      <c r="CU325" s="75">
        <v>0.18235309820000001</v>
      </c>
      <c r="CV325" s="75">
        <v>5.1729119999999998E-4</v>
      </c>
      <c r="CW325" s="75">
        <v>62.204021238999999</v>
      </c>
      <c r="CX325" s="75">
        <v>1.2940878552999999</v>
      </c>
      <c r="CY325" s="75">
        <v>8.5327357477000003</v>
      </c>
      <c r="CZ325" s="75">
        <v>12.015452448</v>
      </c>
      <c r="DA325" s="75">
        <v>9.3937159278000006</v>
      </c>
      <c r="DB325" s="75">
        <v>2.2669884627000001</v>
      </c>
      <c r="DC325" s="75">
        <v>12.891648780000001</v>
      </c>
      <c r="DD325" s="75">
        <v>5.8145198825</v>
      </c>
      <c r="DE325" s="75">
        <v>5.4781257102999996</v>
      </c>
      <c r="DF325" s="75">
        <v>3.3864209742</v>
      </c>
      <c r="DG325" s="75">
        <v>0.32278810969999999</v>
      </c>
      <c r="DH325" s="75">
        <v>0.80753734070000005</v>
      </c>
      <c r="DI325" s="75">
        <v>13.66458695</v>
      </c>
      <c r="DJ325" s="75">
        <v>1.2335147856999999</v>
      </c>
      <c r="DK325" s="75">
        <v>12.431072164</v>
      </c>
    </row>
    <row r="326" spans="8:115" x14ac:dyDescent="0.3">
      <c r="H326" s="28" t="s">
        <v>193</v>
      </c>
      <c r="I326" s="37" t="s">
        <v>194</v>
      </c>
      <c r="J326" s="37">
        <v>42</v>
      </c>
      <c r="K326" s="72">
        <v>1797</v>
      </c>
      <c r="L326" s="72">
        <v>10577.739009999999</v>
      </c>
      <c r="M326" s="72">
        <v>38.136546185</v>
      </c>
      <c r="N326" s="72">
        <v>762.31056071</v>
      </c>
      <c r="O326" s="72">
        <v>0</v>
      </c>
      <c r="P326" s="72">
        <v>89.478834589000002</v>
      </c>
      <c r="Q326" s="72">
        <v>3.9483279500000003E-2</v>
      </c>
      <c r="R326" s="72">
        <v>5.8068426300000003E-2</v>
      </c>
      <c r="S326" s="72">
        <v>103.25737726</v>
      </c>
      <c r="T326" s="72">
        <v>0.14475427630000001</v>
      </c>
      <c r="U326" s="72">
        <v>229.97687844999999</v>
      </c>
      <c r="V326" s="72">
        <v>89.658124548000004</v>
      </c>
      <c r="W326" s="72">
        <v>3.3053303499999999E-2</v>
      </c>
      <c r="X326" s="72">
        <v>48.032073333</v>
      </c>
      <c r="Y326" s="72">
        <v>0.54768776419999998</v>
      </c>
      <c r="Z326" s="72">
        <v>182.70788048</v>
      </c>
      <c r="AA326" s="72">
        <v>14.415891456000001</v>
      </c>
      <c r="AB326" s="72">
        <v>0</v>
      </c>
      <c r="AC326" s="72">
        <v>3.9604535472000002</v>
      </c>
      <c r="AD326" s="72">
        <v>0</v>
      </c>
      <c r="AE326" s="72">
        <v>4141.3933791999998</v>
      </c>
      <c r="AF326" s="72">
        <v>2278.9804199</v>
      </c>
      <c r="AG326" s="72">
        <v>1028.8541101999999</v>
      </c>
      <c r="AH326" s="72">
        <v>789.92008009000006</v>
      </c>
      <c r="AI326" s="72">
        <v>6.6102893626999997</v>
      </c>
      <c r="AJ326" s="72">
        <v>36.018191252000001</v>
      </c>
      <c r="AK326" s="72">
        <v>1.0102883942000001</v>
      </c>
      <c r="AL326" s="72">
        <v>25.280099287999999</v>
      </c>
      <c r="AM326" s="72">
        <v>21.685419012000001</v>
      </c>
      <c r="AN326" s="72">
        <v>2.3818792245</v>
      </c>
      <c r="AO326" s="72">
        <v>0</v>
      </c>
      <c r="AP326" s="72">
        <v>1.2128010508</v>
      </c>
      <c r="AQ326" s="72">
        <v>0</v>
      </c>
      <c r="AR326" s="72">
        <v>0</v>
      </c>
      <c r="AS326" s="72">
        <v>0</v>
      </c>
      <c r="AT326" s="72">
        <v>109.29459888</v>
      </c>
      <c r="AU326" s="72">
        <v>5.7748361456000001</v>
      </c>
      <c r="AV326" s="72">
        <v>0</v>
      </c>
      <c r="AW326" s="72">
        <v>1.4175421E-3</v>
      </c>
      <c r="AX326" s="72">
        <v>0.2776583916</v>
      </c>
      <c r="AY326" s="72">
        <v>0.11657000839999999</v>
      </c>
      <c r="AZ326" s="72">
        <v>0</v>
      </c>
      <c r="BA326" s="72">
        <v>0</v>
      </c>
      <c r="BB326" s="72">
        <v>0</v>
      </c>
      <c r="BC326" s="72">
        <v>0</v>
      </c>
      <c r="BD326" s="72">
        <v>0</v>
      </c>
      <c r="BE326" s="72">
        <v>0</v>
      </c>
      <c r="BF326" s="72">
        <v>1.4846046561999999</v>
      </c>
      <c r="BG326" s="72">
        <v>0</v>
      </c>
      <c r="BH326" s="72">
        <v>0</v>
      </c>
      <c r="BI326" s="72">
        <v>4.8543553790000002</v>
      </c>
      <c r="BJ326" s="72">
        <v>19.347458257</v>
      </c>
      <c r="BK326" s="72">
        <v>7.2301874999999996E-3</v>
      </c>
      <c r="BL326" s="72">
        <v>77.365296700000002</v>
      </c>
      <c r="BM326" s="72">
        <v>6.51716091E-2</v>
      </c>
      <c r="BN326" s="72">
        <v>1094.9064337</v>
      </c>
      <c r="BO326" s="72">
        <v>132.13601700999999</v>
      </c>
      <c r="BP326" s="72">
        <v>12.330163879000001</v>
      </c>
      <c r="BQ326" s="72">
        <v>638.78544321000004</v>
      </c>
      <c r="BR326" s="72">
        <v>1.9142483576</v>
      </c>
      <c r="BS326" s="72">
        <v>0.46192347099999997</v>
      </c>
      <c r="BT326" s="72">
        <v>11.285397938999999</v>
      </c>
      <c r="BU326" s="72">
        <v>76.274257073000001</v>
      </c>
      <c r="BV326" s="72">
        <v>0.57191054149999998</v>
      </c>
      <c r="BW326" s="72">
        <v>1.2387859502</v>
      </c>
      <c r="BX326" s="72">
        <v>66.753529588000006</v>
      </c>
      <c r="BY326" s="72">
        <v>4.0906738174999999</v>
      </c>
      <c r="BZ326" s="72">
        <v>38.220271683999997</v>
      </c>
      <c r="CA326" s="72">
        <v>37.329734354999999</v>
      </c>
      <c r="CB326" s="72">
        <v>0.73173402779999996</v>
      </c>
      <c r="CC326" s="72">
        <v>12.735663520999999</v>
      </c>
      <c r="CD326" s="72">
        <v>0.42768948309999999</v>
      </c>
      <c r="CE326" s="72">
        <v>7.1617212541999997</v>
      </c>
      <c r="CF326" s="72">
        <v>6.3019665288000004</v>
      </c>
      <c r="CG326" s="72">
        <v>9.0563358257999997</v>
      </c>
      <c r="CH326" s="72">
        <v>0</v>
      </c>
      <c r="CI326" s="72">
        <v>0.15407175449999999</v>
      </c>
      <c r="CJ326" s="72">
        <v>20.010381500000001</v>
      </c>
      <c r="CK326" s="72">
        <v>0</v>
      </c>
      <c r="CL326" s="72">
        <v>16.934512911999999</v>
      </c>
      <c r="CM326" s="72">
        <v>28.927127784</v>
      </c>
      <c r="CN326" s="72">
        <v>12.044012212</v>
      </c>
      <c r="CO326" s="72">
        <v>10.094302848</v>
      </c>
      <c r="CP326" s="72">
        <v>6.7888127234000004</v>
      </c>
      <c r="CQ326" s="72">
        <v>215.06501094000001</v>
      </c>
      <c r="CR326" s="72">
        <v>174.46784744999999</v>
      </c>
      <c r="CS326" s="72">
        <v>0</v>
      </c>
      <c r="CT326" s="72">
        <v>9.5878345775000007</v>
      </c>
      <c r="CU326" s="72">
        <v>30.877299188999999</v>
      </c>
      <c r="CV326" s="72">
        <v>0.13202971650000001</v>
      </c>
      <c r="CW326" s="72">
        <v>4200.5617992999996</v>
      </c>
      <c r="CX326" s="72">
        <v>196.35004651</v>
      </c>
      <c r="CY326" s="72">
        <v>801.50473977000001</v>
      </c>
      <c r="CZ326" s="72">
        <v>863.60656965999999</v>
      </c>
      <c r="DA326" s="72">
        <v>702.22386183000003</v>
      </c>
      <c r="DB326" s="72">
        <v>70.155207105000002</v>
      </c>
      <c r="DC326" s="72">
        <v>622.78508866000004</v>
      </c>
      <c r="DD326" s="72">
        <v>516.78949220000004</v>
      </c>
      <c r="DE326" s="72">
        <v>252.48465583999999</v>
      </c>
      <c r="DF326" s="72">
        <v>42.798973678999999</v>
      </c>
      <c r="DG326" s="72">
        <v>24.372963694999999</v>
      </c>
      <c r="DH326" s="72">
        <v>107.49020039</v>
      </c>
      <c r="DI326" s="72">
        <v>1166.2443851</v>
      </c>
      <c r="DJ326" s="72">
        <v>85.559198879999997</v>
      </c>
      <c r="DK326" s="72">
        <v>1080.6851862000001</v>
      </c>
    </row>
    <row r="327" spans="8:115" x14ac:dyDescent="0.3">
      <c r="H327" s="27" t="s">
        <v>903</v>
      </c>
      <c r="I327" s="39" t="s">
        <v>904</v>
      </c>
      <c r="J327" s="39" t="s">
        <v>436</v>
      </c>
      <c r="K327" s="75">
        <v>3704</v>
      </c>
      <c r="L327" s="75">
        <v>183.10055206000001</v>
      </c>
      <c r="M327" s="75" t="s">
        <v>436</v>
      </c>
      <c r="N327" s="75">
        <v>2.8313381228000001</v>
      </c>
      <c r="O327" s="75">
        <v>0</v>
      </c>
      <c r="P327" s="75">
        <v>0.22939904790000001</v>
      </c>
      <c r="Q327" s="75">
        <v>0</v>
      </c>
      <c r="R327" s="75">
        <v>0</v>
      </c>
      <c r="S327" s="75">
        <v>1.5665533221000001</v>
      </c>
      <c r="T327" s="75">
        <v>0</v>
      </c>
      <c r="U327" s="75">
        <v>0.3170338258</v>
      </c>
      <c r="V327" s="75">
        <v>0.2385112083</v>
      </c>
      <c r="W327" s="75">
        <v>0</v>
      </c>
      <c r="X327" s="75">
        <v>4.2481136000000003E-2</v>
      </c>
      <c r="Y327" s="75">
        <v>2.00542792E-2</v>
      </c>
      <c r="Z327" s="75">
        <v>0.1098772958</v>
      </c>
      <c r="AA327" s="75">
        <v>0.17376615409999999</v>
      </c>
      <c r="AB327" s="75">
        <v>0.1115303491</v>
      </c>
      <c r="AC327" s="75">
        <v>2.2131504499999999E-2</v>
      </c>
      <c r="AD327" s="75">
        <v>0</v>
      </c>
      <c r="AE327" s="75">
        <v>43.346423860000002</v>
      </c>
      <c r="AF327" s="75">
        <v>16.958012273000001</v>
      </c>
      <c r="AG327" s="75">
        <v>15.267068946</v>
      </c>
      <c r="AH327" s="75">
        <v>10.597519752</v>
      </c>
      <c r="AI327" s="75">
        <v>0.1211670317</v>
      </c>
      <c r="AJ327" s="75">
        <v>0.3600433536</v>
      </c>
      <c r="AK327" s="75">
        <v>4.2612503599999997E-2</v>
      </c>
      <c r="AL327" s="75">
        <v>2.3261660179999999</v>
      </c>
      <c r="AM327" s="75">
        <v>0.55797282290000005</v>
      </c>
      <c r="AN327" s="75">
        <v>0</v>
      </c>
      <c r="AO327" s="75">
        <v>0</v>
      </c>
      <c r="AP327" s="75">
        <v>0.18280820919999999</v>
      </c>
      <c r="AQ327" s="75">
        <v>0</v>
      </c>
      <c r="AR327" s="75">
        <v>0</v>
      </c>
      <c r="AS327" s="75">
        <v>1.5853849859</v>
      </c>
      <c r="AT327" s="75">
        <v>11.014145895</v>
      </c>
      <c r="AU327" s="75">
        <v>0.70544446599999999</v>
      </c>
      <c r="AV327" s="75">
        <v>0</v>
      </c>
      <c r="AW327" s="75">
        <v>0</v>
      </c>
      <c r="AX327" s="75">
        <v>3.7879428600000001E-2</v>
      </c>
      <c r="AY327" s="75">
        <v>4.1353002399999998E-2</v>
      </c>
      <c r="AZ327" s="75">
        <v>1.4589676644</v>
      </c>
      <c r="BA327" s="75">
        <v>0</v>
      </c>
      <c r="BB327" s="75">
        <v>9.8164246E-3</v>
      </c>
      <c r="BC327" s="75">
        <v>0</v>
      </c>
      <c r="BD327" s="75">
        <v>4.6227881999999998E-2</v>
      </c>
      <c r="BE327" s="75">
        <v>0</v>
      </c>
      <c r="BF327" s="75">
        <v>0.23945953489999999</v>
      </c>
      <c r="BG327" s="75">
        <v>0</v>
      </c>
      <c r="BH327" s="75">
        <v>0</v>
      </c>
      <c r="BI327" s="75">
        <v>0.59699134409999999</v>
      </c>
      <c r="BJ327" s="75">
        <v>4.0852039643999998</v>
      </c>
      <c r="BK327" s="75">
        <v>1.0917547600000001E-2</v>
      </c>
      <c r="BL327" s="75">
        <v>3.7657854101999999</v>
      </c>
      <c r="BM327" s="75">
        <v>1.6099226099999999E-2</v>
      </c>
      <c r="BN327" s="75">
        <v>53.588994153000002</v>
      </c>
      <c r="BO327" s="75">
        <v>1.7902354993</v>
      </c>
      <c r="BP327" s="75">
        <v>0.25739763640000002</v>
      </c>
      <c r="BQ327" s="75">
        <v>32.310101037999999</v>
      </c>
      <c r="BR327" s="75">
        <v>0.1180467789</v>
      </c>
      <c r="BS327" s="75">
        <v>0</v>
      </c>
      <c r="BT327" s="75">
        <v>5.3530106799999998E-2</v>
      </c>
      <c r="BU327" s="75">
        <v>10.107166358000001</v>
      </c>
      <c r="BV327" s="75">
        <v>0.12938010189999999</v>
      </c>
      <c r="BW327" s="75">
        <v>0.21427422460000001</v>
      </c>
      <c r="BX327" s="75">
        <v>1.8330501324999999</v>
      </c>
      <c r="BY327" s="75">
        <v>4.4526427799999997E-2</v>
      </c>
      <c r="BZ327" s="75">
        <v>0</v>
      </c>
      <c r="CA327" s="75">
        <v>0.44554224059999997</v>
      </c>
      <c r="CB327" s="75">
        <v>1.78279732E-2</v>
      </c>
      <c r="CC327" s="75">
        <v>1.0974716000000001E-2</v>
      </c>
      <c r="CD327" s="75">
        <v>0</v>
      </c>
      <c r="CE327" s="75">
        <v>0.38623878179999999</v>
      </c>
      <c r="CF327" s="75">
        <v>1.43449492E-2</v>
      </c>
      <c r="CG327" s="75">
        <v>0.3748522453</v>
      </c>
      <c r="CH327" s="75">
        <v>0</v>
      </c>
      <c r="CI327" s="75">
        <v>6.06363262E-2</v>
      </c>
      <c r="CJ327" s="75">
        <v>5.3012716439999998</v>
      </c>
      <c r="CK327" s="75">
        <v>0</v>
      </c>
      <c r="CL327" s="75">
        <v>0.1195969727</v>
      </c>
      <c r="CM327" s="75">
        <v>0.78585767740000001</v>
      </c>
      <c r="CN327" s="75">
        <v>0.37701689459999999</v>
      </c>
      <c r="CO327" s="75">
        <v>0.36573516099999998</v>
      </c>
      <c r="CP327" s="75">
        <v>4.31056218E-2</v>
      </c>
      <c r="CQ327" s="75">
        <v>2.1010614887000001</v>
      </c>
      <c r="CR327" s="75">
        <v>1.5118194573999999</v>
      </c>
      <c r="CS327" s="75">
        <v>1.1897400000000001E-5</v>
      </c>
      <c r="CT327" s="75">
        <v>0.2570067378</v>
      </c>
      <c r="CU327" s="75">
        <v>0.33125999029999997</v>
      </c>
      <c r="CV327" s="75">
        <v>9.6340580000000002E-4</v>
      </c>
      <c r="CW327" s="75">
        <v>67.106564840999994</v>
      </c>
      <c r="CX327" s="75">
        <v>1.1626107385</v>
      </c>
      <c r="CY327" s="75">
        <v>9.4744537071000003</v>
      </c>
      <c r="CZ327" s="75">
        <v>13.779499259</v>
      </c>
      <c r="DA327" s="75">
        <v>10.838446268</v>
      </c>
      <c r="DB327" s="75">
        <v>2.8807012963999998</v>
      </c>
      <c r="DC327" s="75">
        <v>13.409667793000001</v>
      </c>
      <c r="DD327" s="75">
        <v>7.0339975367000003</v>
      </c>
      <c r="DE327" s="75">
        <v>4.1232253917000001</v>
      </c>
      <c r="DF327" s="75">
        <v>2.8280345124999999</v>
      </c>
      <c r="DG327" s="75">
        <v>0.3975002695</v>
      </c>
      <c r="DH327" s="75">
        <v>1.1784280685999999</v>
      </c>
      <c r="DI327" s="75">
        <v>19.818662535000001</v>
      </c>
      <c r="DJ327" s="75">
        <v>1.6532294411999999</v>
      </c>
      <c r="DK327" s="75">
        <v>18.165433094000001</v>
      </c>
    </row>
    <row r="328" spans="8:115" x14ac:dyDescent="0.3">
      <c r="H328" s="28" t="s">
        <v>195</v>
      </c>
      <c r="I328" s="37" t="s">
        <v>196</v>
      </c>
      <c r="J328" s="37">
        <v>31</v>
      </c>
      <c r="K328" s="72">
        <v>925</v>
      </c>
      <c r="L328" s="72">
        <v>9092.2925426999991</v>
      </c>
      <c r="M328" s="72">
        <v>32.157534269000003</v>
      </c>
      <c r="N328" s="72">
        <v>437.27518701999998</v>
      </c>
      <c r="O328" s="72">
        <v>0.99481413890000003</v>
      </c>
      <c r="P328" s="72">
        <v>46.972086175000001</v>
      </c>
      <c r="Q328" s="72">
        <v>8.9451054000000002E-3</v>
      </c>
      <c r="R328" s="72">
        <v>0</v>
      </c>
      <c r="S328" s="72">
        <v>79.838166405999999</v>
      </c>
      <c r="T328" s="72">
        <v>0</v>
      </c>
      <c r="U328" s="72">
        <v>6.0764997674999996</v>
      </c>
      <c r="V328" s="72">
        <v>41.926365502000003</v>
      </c>
      <c r="W328" s="72">
        <v>0</v>
      </c>
      <c r="X328" s="72">
        <v>36.841127976999999</v>
      </c>
      <c r="Y328" s="72">
        <v>1.6173864000000001E-3</v>
      </c>
      <c r="Z328" s="72">
        <v>201.98794613999999</v>
      </c>
      <c r="AA328" s="72">
        <v>21.140472123999999</v>
      </c>
      <c r="AB328" s="72">
        <v>0</v>
      </c>
      <c r="AC328" s="72">
        <v>1.4871462924000001</v>
      </c>
      <c r="AD328" s="72">
        <v>0</v>
      </c>
      <c r="AE328" s="72">
        <v>3029.6015989000002</v>
      </c>
      <c r="AF328" s="72">
        <v>1613.8176859</v>
      </c>
      <c r="AG328" s="72">
        <v>718.07269823000001</v>
      </c>
      <c r="AH328" s="72">
        <v>664.61443695000003</v>
      </c>
      <c r="AI328" s="72">
        <v>6.7914846970999996</v>
      </c>
      <c r="AJ328" s="72">
        <v>26.271353502</v>
      </c>
      <c r="AK328" s="72">
        <v>3.3939638899999999E-2</v>
      </c>
      <c r="AL328" s="72">
        <v>176.07761783999999</v>
      </c>
      <c r="AM328" s="72">
        <v>38.159362356999999</v>
      </c>
      <c r="AN328" s="72">
        <v>0.52820230420000003</v>
      </c>
      <c r="AO328" s="72">
        <v>0</v>
      </c>
      <c r="AP328" s="72">
        <v>0.92453431399999997</v>
      </c>
      <c r="AQ328" s="72">
        <v>0</v>
      </c>
      <c r="AR328" s="72">
        <v>0</v>
      </c>
      <c r="AS328" s="72">
        <v>136.46551886</v>
      </c>
      <c r="AT328" s="72">
        <v>397.62830296999999</v>
      </c>
      <c r="AU328" s="72">
        <v>18.627456849000001</v>
      </c>
      <c r="AV328" s="72">
        <v>0.1001843655</v>
      </c>
      <c r="AW328" s="72">
        <v>0</v>
      </c>
      <c r="AX328" s="72">
        <v>0</v>
      </c>
      <c r="AY328" s="72">
        <v>8.0599374099999996E-2</v>
      </c>
      <c r="AZ328" s="72">
        <v>0</v>
      </c>
      <c r="BA328" s="72">
        <v>0</v>
      </c>
      <c r="BB328" s="72">
        <v>0</v>
      </c>
      <c r="BC328" s="72">
        <v>0</v>
      </c>
      <c r="BD328" s="72">
        <v>0</v>
      </c>
      <c r="BE328" s="72">
        <v>0</v>
      </c>
      <c r="BF328" s="72">
        <v>0</v>
      </c>
      <c r="BG328" s="72">
        <v>0</v>
      </c>
      <c r="BH328" s="72">
        <v>0</v>
      </c>
      <c r="BI328" s="72">
        <v>28.188812054</v>
      </c>
      <c r="BJ328" s="72">
        <v>244.15575158999999</v>
      </c>
      <c r="BK328" s="72">
        <v>0.10586899029999999</v>
      </c>
      <c r="BL328" s="72">
        <v>106.36962975</v>
      </c>
      <c r="BM328" s="72">
        <v>0</v>
      </c>
      <c r="BN328" s="72">
        <v>1353.6436346999999</v>
      </c>
      <c r="BO328" s="72">
        <v>56.165963669999996</v>
      </c>
      <c r="BP328" s="72">
        <v>2.8127888094000002</v>
      </c>
      <c r="BQ328" s="72">
        <v>919.74035139</v>
      </c>
      <c r="BR328" s="72">
        <v>0.1626638456</v>
      </c>
      <c r="BS328" s="72">
        <v>0</v>
      </c>
      <c r="BT328" s="72">
        <v>9.6545235167999994</v>
      </c>
      <c r="BU328" s="72">
        <v>116.6046709</v>
      </c>
      <c r="BV328" s="72">
        <v>1.2263728012999999</v>
      </c>
      <c r="BW328" s="72">
        <v>0</v>
      </c>
      <c r="BX328" s="72">
        <v>50.972938493999997</v>
      </c>
      <c r="BY328" s="72">
        <v>22.574715549</v>
      </c>
      <c r="BZ328" s="72">
        <v>1.6128078414</v>
      </c>
      <c r="CA328" s="72">
        <v>49.719494435999998</v>
      </c>
      <c r="CB328" s="72">
        <v>0</v>
      </c>
      <c r="CC328" s="72">
        <v>19.658374915</v>
      </c>
      <c r="CD328" s="72">
        <v>0</v>
      </c>
      <c r="CE328" s="72">
        <v>1.4530832825</v>
      </c>
      <c r="CF328" s="72">
        <v>4.1929303778999998</v>
      </c>
      <c r="CG328" s="72">
        <v>4.4872386297000002</v>
      </c>
      <c r="CH328" s="72">
        <v>0</v>
      </c>
      <c r="CI328" s="72">
        <v>0.1820613036</v>
      </c>
      <c r="CJ328" s="72">
        <v>80.017047332999994</v>
      </c>
      <c r="CK328" s="72">
        <v>0</v>
      </c>
      <c r="CL328" s="72">
        <v>12.405607593999999</v>
      </c>
      <c r="CM328" s="72">
        <v>91.088353119999994</v>
      </c>
      <c r="CN328" s="72">
        <v>37.951178054000003</v>
      </c>
      <c r="CO328" s="72">
        <v>43.446006928000003</v>
      </c>
      <c r="CP328" s="72">
        <v>9.6911681386000001</v>
      </c>
      <c r="CQ328" s="72">
        <v>140.67952579999999</v>
      </c>
      <c r="CR328" s="72">
        <v>107.25594787999999</v>
      </c>
      <c r="CS328" s="72">
        <v>2.7614654E-3</v>
      </c>
      <c r="CT328" s="72">
        <v>14.020252943999999</v>
      </c>
      <c r="CU328" s="72">
        <v>19.315125499000001</v>
      </c>
      <c r="CV328" s="72">
        <v>8.5438010100000003E-2</v>
      </c>
      <c r="CW328" s="72">
        <v>3466.2983224</v>
      </c>
      <c r="CX328" s="72">
        <v>141.47002738</v>
      </c>
      <c r="CY328" s="72">
        <v>660.3106027</v>
      </c>
      <c r="CZ328" s="72">
        <v>782.04260373</v>
      </c>
      <c r="DA328" s="72">
        <v>528.55845609000005</v>
      </c>
      <c r="DB328" s="72">
        <v>54.992100258000001</v>
      </c>
      <c r="DC328" s="72">
        <v>534.77035899999998</v>
      </c>
      <c r="DD328" s="72">
        <v>387.91973567000002</v>
      </c>
      <c r="DE328" s="72">
        <v>209.15353400999999</v>
      </c>
      <c r="DF328" s="72">
        <v>38.209662809999998</v>
      </c>
      <c r="DG328" s="72">
        <v>8.9738542080000006</v>
      </c>
      <c r="DH328" s="72">
        <v>119.89738654999999</v>
      </c>
      <c r="DI328" s="72">
        <v>1005.4417553</v>
      </c>
      <c r="DJ328" s="72">
        <v>43.695612707999999</v>
      </c>
      <c r="DK328" s="72">
        <v>961.74614256999996</v>
      </c>
    </row>
    <row r="329" spans="8:115" x14ac:dyDescent="0.3">
      <c r="H329" s="27" t="s">
        <v>905</v>
      </c>
      <c r="I329" s="39" t="s">
        <v>906</v>
      </c>
      <c r="J329" s="39" t="s">
        <v>436</v>
      </c>
      <c r="K329" s="75">
        <v>92</v>
      </c>
      <c r="L329" s="75">
        <v>128.54312494000001</v>
      </c>
      <c r="M329" s="75" t="s">
        <v>436</v>
      </c>
      <c r="N329" s="75">
        <v>4.1674467184999999</v>
      </c>
      <c r="O329" s="75">
        <v>0</v>
      </c>
      <c r="P329" s="75">
        <v>8.7142242699999997E-2</v>
      </c>
      <c r="Q329" s="75">
        <v>0</v>
      </c>
      <c r="R329" s="75">
        <v>0</v>
      </c>
      <c r="S329" s="75">
        <v>3.1217798114000002</v>
      </c>
      <c r="T329" s="75">
        <v>0</v>
      </c>
      <c r="U329" s="75">
        <v>3.37535957E-2</v>
      </c>
      <c r="V329" s="75">
        <v>6.9449735999999998E-2</v>
      </c>
      <c r="W329" s="75">
        <v>0</v>
      </c>
      <c r="X329" s="75">
        <v>5.3177045999999997E-3</v>
      </c>
      <c r="Y329" s="75">
        <v>0</v>
      </c>
      <c r="Z329" s="75">
        <v>1.5030737799999999E-2</v>
      </c>
      <c r="AA329" s="75">
        <v>3.7098959500000001E-2</v>
      </c>
      <c r="AB329" s="75">
        <v>0.7955794021</v>
      </c>
      <c r="AC329" s="75">
        <v>2.2945286999999999E-3</v>
      </c>
      <c r="AD329" s="75">
        <v>0</v>
      </c>
      <c r="AE329" s="75">
        <v>45.185784906000002</v>
      </c>
      <c r="AF329" s="75">
        <v>22.564090572000001</v>
      </c>
      <c r="AG329" s="75">
        <v>14.583525228999999</v>
      </c>
      <c r="AH329" s="75">
        <v>7.6466838256000003</v>
      </c>
      <c r="AI329" s="75">
        <v>6.9917231699999999E-2</v>
      </c>
      <c r="AJ329" s="75">
        <v>0.30780404979999998</v>
      </c>
      <c r="AK329" s="75">
        <v>1.37639979E-2</v>
      </c>
      <c r="AL329" s="75">
        <v>0.48473904179999999</v>
      </c>
      <c r="AM329" s="75">
        <v>0.48473904179999999</v>
      </c>
      <c r="AN329" s="75">
        <v>0</v>
      </c>
      <c r="AO329" s="75">
        <v>0</v>
      </c>
      <c r="AP329" s="75">
        <v>0</v>
      </c>
      <c r="AQ329" s="75">
        <v>0</v>
      </c>
      <c r="AR329" s="75">
        <v>0</v>
      </c>
      <c r="AS329" s="75">
        <v>0</v>
      </c>
      <c r="AT329" s="75">
        <v>3.1629263868000002</v>
      </c>
      <c r="AU329" s="75">
        <v>0.23076456810000001</v>
      </c>
      <c r="AV329" s="75">
        <v>0</v>
      </c>
      <c r="AW329" s="75">
        <v>0</v>
      </c>
      <c r="AX329" s="75">
        <v>0</v>
      </c>
      <c r="AY329" s="75">
        <v>0</v>
      </c>
      <c r="AZ329" s="75">
        <v>0</v>
      </c>
      <c r="BA329" s="75">
        <v>0</v>
      </c>
      <c r="BB329" s="75">
        <v>0</v>
      </c>
      <c r="BC329" s="75">
        <v>0</v>
      </c>
      <c r="BD329" s="75">
        <v>0</v>
      </c>
      <c r="BE329" s="75">
        <v>0</v>
      </c>
      <c r="BF329" s="75">
        <v>0</v>
      </c>
      <c r="BG329" s="75">
        <v>0</v>
      </c>
      <c r="BH329" s="75">
        <v>0</v>
      </c>
      <c r="BI329" s="75">
        <v>0.2266290728</v>
      </c>
      <c r="BJ329" s="75">
        <v>0.69842874269999999</v>
      </c>
      <c r="BK329" s="75">
        <v>0</v>
      </c>
      <c r="BL329" s="75">
        <v>2.0071040031999998</v>
      </c>
      <c r="BM329" s="75">
        <v>0</v>
      </c>
      <c r="BN329" s="75">
        <v>23.247534908999999</v>
      </c>
      <c r="BO329" s="75">
        <v>0</v>
      </c>
      <c r="BP329" s="75">
        <v>0</v>
      </c>
      <c r="BQ329" s="75">
        <v>18.974374428000001</v>
      </c>
      <c r="BR329" s="75">
        <v>0</v>
      </c>
      <c r="BS329" s="75">
        <v>0</v>
      </c>
      <c r="BT329" s="75">
        <v>0</v>
      </c>
      <c r="BU329" s="75">
        <v>0.6445472324</v>
      </c>
      <c r="BV329" s="75">
        <v>0</v>
      </c>
      <c r="BW329" s="75">
        <v>0.1240758146</v>
      </c>
      <c r="BX329" s="75">
        <v>1.1617911826</v>
      </c>
      <c r="BY329" s="75">
        <v>0</v>
      </c>
      <c r="BZ329" s="75">
        <v>0</v>
      </c>
      <c r="CA329" s="75">
        <v>0.2014221273</v>
      </c>
      <c r="CB329" s="75">
        <v>0.79336362549999995</v>
      </c>
      <c r="CC329" s="75">
        <v>0</v>
      </c>
      <c r="CD329" s="75">
        <v>0</v>
      </c>
      <c r="CE329" s="75">
        <v>0</v>
      </c>
      <c r="CF329" s="75">
        <v>0</v>
      </c>
      <c r="CG329" s="75">
        <v>0</v>
      </c>
      <c r="CH329" s="75">
        <v>0</v>
      </c>
      <c r="CI329" s="75">
        <v>0</v>
      </c>
      <c r="CJ329" s="75">
        <v>1.3479604978999999</v>
      </c>
      <c r="CK329" s="75">
        <v>0</v>
      </c>
      <c r="CL329" s="75">
        <v>0</v>
      </c>
      <c r="CM329" s="75">
        <v>2.0788368527999999</v>
      </c>
      <c r="CN329" s="75">
        <v>2.0788368527999999</v>
      </c>
      <c r="CO329" s="75">
        <v>0</v>
      </c>
      <c r="CP329" s="75">
        <v>0</v>
      </c>
      <c r="CQ329" s="75">
        <v>2.6079090317000002</v>
      </c>
      <c r="CR329" s="75">
        <v>1.8177721995</v>
      </c>
      <c r="CS329" s="75">
        <v>0</v>
      </c>
      <c r="CT329" s="75">
        <v>0.59872115159999995</v>
      </c>
      <c r="CU329" s="75">
        <v>0.1914156806</v>
      </c>
      <c r="CV329" s="75">
        <v>0</v>
      </c>
      <c r="CW329" s="75">
        <v>47.607947097</v>
      </c>
      <c r="CX329" s="75">
        <v>1.1821257775</v>
      </c>
      <c r="CY329" s="75">
        <v>9.5449706647999992</v>
      </c>
      <c r="CZ329" s="75">
        <v>10.00442556</v>
      </c>
      <c r="DA329" s="75">
        <v>5.7919630781000002</v>
      </c>
      <c r="DB329" s="75">
        <v>2.2779128092000001</v>
      </c>
      <c r="DC329" s="75">
        <v>6.9773688658999999</v>
      </c>
      <c r="DD329" s="75">
        <v>4.3515493196000001</v>
      </c>
      <c r="DE329" s="75">
        <v>3.2231342378000001</v>
      </c>
      <c r="DF329" s="75">
        <v>3.7739874803000002</v>
      </c>
      <c r="DG329" s="75">
        <v>9.5830079100000007E-2</v>
      </c>
      <c r="DH329" s="75">
        <v>0.38467922399999999</v>
      </c>
      <c r="DI329" s="75">
        <v>7.2188697510999997</v>
      </c>
      <c r="DJ329" s="75">
        <v>0.77754389830000004</v>
      </c>
      <c r="DK329" s="75">
        <v>6.4413258528000004</v>
      </c>
    </row>
    <row r="330" spans="8:115" x14ac:dyDescent="0.3">
      <c r="H330" s="28" t="s">
        <v>907</v>
      </c>
      <c r="I330" s="37" t="s">
        <v>908</v>
      </c>
      <c r="J330" s="37" t="s">
        <v>436</v>
      </c>
      <c r="K330" s="72">
        <v>264</v>
      </c>
      <c r="L330" s="72">
        <v>200.97654553999999</v>
      </c>
      <c r="M330" s="72" t="s">
        <v>436</v>
      </c>
      <c r="N330" s="72">
        <v>2.7437974442000002</v>
      </c>
      <c r="O330" s="72">
        <v>0</v>
      </c>
      <c r="P330" s="72">
        <v>9.1382468600000002E-2</v>
      </c>
      <c r="Q330" s="72">
        <v>0</v>
      </c>
      <c r="R330" s="72">
        <v>0</v>
      </c>
      <c r="S330" s="72">
        <v>1.7934956878999999</v>
      </c>
      <c r="T330" s="72">
        <v>0</v>
      </c>
      <c r="U330" s="72">
        <v>7.2924685099999997E-2</v>
      </c>
      <c r="V330" s="72">
        <v>0.46474813510000001</v>
      </c>
      <c r="W330" s="72">
        <v>0</v>
      </c>
      <c r="X330" s="72">
        <v>8.3250188999999999E-3</v>
      </c>
      <c r="Y330" s="72">
        <v>0</v>
      </c>
      <c r="Z330" s="72">
        <v>5.3767303400000001E-2</v>
      </c>
      <c r="AA330" s="72">
        <v>9.5249430499999996E-2</v>
      </c>
      <c r="AB330" s="72">
        <v>0.1381974296</v>
      </c>
      <c r="AC330" s="72">
        <v>2.5707285100000001E-2</v>
      </c>
      <c r="AD330" s="72">
        <v>0</v>
      </c>
      <c r="AE330" s="72">
        <v>47.672218118000004</v>
      </c>
      <c r="AF330" s="72">
        <v>25.800252424</v>
      </c>
      <c r="AG330" s="72">
        <v>12.919535915999999</v>
      </c>
      <c r="AH330" s="72">
        <v>8.1078407588000001</v>
      </c>
      <c r="AI330" s="72">
        <v>0.2682496956</v>
      </c>
      <c r="AJ330" s="72">
        <v>0.50721985650000001</v>
      </c>
      <c r="AK330" s="72">
        <v>6.9119467000000004E-2</v>
      </c>
      <c r="AL330" s="72">
        <v>1.4723296656</v>
      </c>
      <c r="AM330" s="72">
        <v>0.37818893100000001</v>
      </c>
      <c r="AN330" s="72">
        <v>0</v>
      </c>
      <c r="AO330" s="72">
        <v>0</v>
      </c>
      <c r="AP330" s="72">
        <v>0</v>
      </c>
      <c r="AQ330" s="72">
        <v>0</v>
      </c>
      <c r="AR330" s="72">
        <v>0</v>
      </c>
      <c r="AS330" s="72">
        <v>1.0941407346000001</v>
      </c>
      <c r="AT330" s="72">
        <v>5.5832273203999998</v>
      </c>
      <c r="AU330" s="72">
        <v>1.4402949062999999</v>
      </c>
      <c r="AV330" s="72">
        <v>0</v>
      </c>
      <c r="AW330" s="72">
        <v>0</v>
      </c>
      <c r="AX330" s="72">
        <v>0</v>
      </c>
      <c r="AY330" s="72">
        <v>0</v>
      </c>
      <c r="AZ330" s="72">
        <v>0</v>
      </c>
      <c r="BA330" s="72">
        <v>0</v>
      </c>
      <c r="BB330" s="72">
        <v>0</v>
      </c>
      <c r="BC330" s="72">
        <v>0</v>
      </c>
      <c r="BD330" s="72">
        <v>0</v>
      </c>
      <c r="BE330" s="72">
        <v>0</v>
      </c>
      <c r="BF330" s="72">
        <v>0</v>
      </c>
      <c r="BG330" s="72">
        <v>0</v>
      </c>
      <c r="BH330" s="72">
        <v>0</v>
      </c>
      <c r="BI330" s="72">
        <v>0.43184943190000002</v>
      </c>
      <c r="BJ330" s="72">
        <v>1.0806038604999999</v>
      </c>
      <c r="BK330" s="72">
        <v>0</v>
      </c>
      <c r="BL330" s="72">
        <v>2.6304791218000001</v>
      </c>
      <c r="BM330" s="72">
        <v>0</v>
      </c>
      <c r="BN330" s="72">
        <v>64.213380931000003</v>
      </c>
      <c r="BO330" s="72">
        <v>4.1340045556999998</v>
      </c>
      <c r="BP330" s="72">
        <v>0.29539749900000001</v>
      </c>
      <c r="BQ330" s="72">
        <v>40.588341837000002</v>
      </c>
      <c r="BR330" s="72">
        <v>0</v>
      </c>
      <c r="BS330" s="72">
        <v>0</v>
      </c>
      <c r="BT330" s="72">
        <v>0.19926270309999999</v>
      </c>
      <c r="BU330" s="72">
        <v>9.3884844502</v>
      </c>
      <c r="BV330" s="72">
        <v>0.2610767444</v>
      </c>
      <c r="BW330" s="72">
        <v>0</v>
      </c>
      <c r="BX330" s="72">
        <v>2.1418211250999999</v>
      </c>
      <c r="BY330" s="72">
        <v>0</v>
      </c>
      <c r="BZ330" s="72">
        <v>0</v>
      </c>
      <c r="CA330" s="72">
        <v>0.6580303206</v>
      </c>
      <c r="CB330" s="72">
        <v>0</v>
      </c>
      <c r="CC330" s="72">
        <v>0.11757679729999999</v>
      </c>
      <c r="CD330" s="72">
        <v>0</v>
      </c>
      <c r="CE330" s="72">
        <v>0</v>
      </c>
      <c r="CF330" s="72">
        <v>0</v>
      </c>
      <c r="CG330" s="72">
        <v>0.81243909039999995</v>
      </c>
      <c r="CH330" s="72">
        <v>0</v>
      </c>
      <c r="CI330" s="72">
        <v>0</v>
      </c>
      <c r="CJ330" s="72">
        <v>5.6169458083999997</v>
      </c>
      <c r="CK330" s="72">
        <v>0</v>
      </c>
      <c r="CL330" s="72">
        <v>0</v>
      </c>
      <c r="CM330" s="72">
        <v>0.98338145349999995</v>
      </c>
      <c r="CN330" s="72">
        <v>0.98338145349999995</v>
      </c>
      <c r="CO330" s="72">
        <v>0</v>
      </c>
      <c r="CP330" s="72">
        <v>0</v>
      </c>
      <c r="CQ330" s="72">
        <v>1.8685626876999999</v>
      </c>
      <c r="CR330" s="72">
        <v>1.4238072303</v>
      </c>
      <c r="CS330" s="72">
        <v>0</v>
      </c>
      <c r="CT330" s="72">
        <v>0.12815924449999999</v>
      </c>
      <c r="CU330" s="72">
        <v>0.31659621290000001</v>
      </c>
      <c r="CV330" s="72">
        <v>0</v>
      </c>
      <c r="CW330" s="72">
        <v>76.439647917000002</v>
      </c>
      <c r="CX330" s="72">
        <v>0.87987517420000005</v>
      </c>
      <c r="CY330" s="72">
        <v>10.954321819</v>
      </c>
      <c r="CZ330" s="72">
        <v>22.295502290999998</v>
      </c>
      <c r="DA330" s="72">
        <v>10.835975572000001</v>
      </c>
      <c r="DB330" s="72">
        <v>3.7020425052000001</v>
      </c>
      <c r="DC330" s="72">
        <v>12.468710863</v>
      </c>
      <c r="DD330" s="72">
        <v>8.0859365303999997</v>
      </c>
      <c r="DE330" s="72">
        <v>3.8214747891999998</v>
      </c>
      <c r="DF330" s="72">
        <v>1.6873289904</v>
      </c>
      <c r="DG330" s="72">
        <v>0.2311204785</v>
      </c>
      <c r="DH330" s="72">
        <v>1.4773589045</v>
      </c>
      <c r="DI330" s="72">
        <v>15.166889769999999</v>
      </c>
      <c r="DJ330" s="72">
        <v>2.3169439397999998</v>
      </c>
      <c r="DK330" s="72">
        <v>12.849945829999999</v>
      </c>
    </row>
    <row r="331" spans="8:115" x14ac:dyDescent="0.3">
      <c r="H331" s="27" t="s">
        <v>909</v>
      </c>
      <c r="I331" s="39" t="s">
        <v>910</v>
      </c>
      <c r="J331" s="39">
        <v>48</v>
      </c>
      <c r="K331" s="75">
        <v>2966</v>
      </c>
      <c r="L331" s="75">
        <v>17440.695178999998</v>
      </c>
      <c r="M331" s="75">
        <v>52.988313855999998</v>
      </c>
      <c r="N331" s="75">
        <v>880.18520125999999</v>
      </c>
      <c r="O331" s="75">
        <v>1.5073164E-3</v>
      </c>
      <c r="P331" s="75">
        <v>109.31968021</v>
      </c>
      <c r="Q331" s="75">
        <v>0.30418597330000002</v>
      </c>
      <c r="R331" s="75">
        <v>0.26708472970000002</v>
      </c>
      <c r="S331" s="75">
        <v>254.12579443000001</v>
      </c>
      <c r="T331" s="75">
        <v>2.4159880537</v>
      </c>
      <c r="U331" s="75">
        <v>18.252665466</v>
      </c>
      <c r="V331" s="75">
        <v>110.09466270999999</v>
      </c>
      <c r="W331" s="75">
        <v>0</v>
      </c>
      <c r="X331" s="75">
        <v>22.626667177000002</v>
      </c>
      <c r="Y331" s="75">
        <v>8.2039489999999999E-4</v>
      </c>
      <c r="Z331" s="75">
        <v>340.10304595000002</v>
      </c>
      <c r="AA331" s="75">
        <v>14.259123744</v>
      </c>
      <c r="AB331" s="75">
        <v>5.6319430633999996</v>
      </c>
      <c r="AC331" s="75">
        <v>2.2552870444000002</v>
      </c>
      <c r="AD331" s="75">
        <v>0.52674500629999998</v>
      </c>
      <c r="AE331" s="75">
        <v>8017.7462659000003</v>
      </c>
      <c r="AF331" s="75">
        <v>5576.3720630999997</v>
      </c>
      <c r="AG331" s="75">
        <v>1074.034617</v>
      </c>
      <c r="AH331" s="75">
        <v>1309.6942073</v>
      </c>
      <c r="AI331" s="75">
        <v>10.366026438</v>
      </c>
      <c r="AJ331" s="75">
        <v>46.040239933999999</v>
      </c>
      <c r="AK331" s="75">
        <v>1.2391121441999999</v>
      </c>
      <c r="AL331" s="75">
        <v>307.98470402999999</v>
      </c>
      <c r="AM331" s="75">
        <v>234.38028156999999</v>
      </c>
      <c r="AN331" s="75">
        <v>58.895778835999998</v>
      </c>
      <c r="AO331" s="75">
        <v>0</v>
      </c>
      <c r="AP331" s="75">
        <v>8.9299759999999996E-4</v>
      </c>
      <c r="AQ331" s="75">
        <v>10.834736646</v>
      </c>
      <c r="AR331" s="75">
        <v>0</v>
      </c>
      <c r="AS331" s="75">
        <v>3.8730139754000001</v>
      </c>
      <c r="AT331" s="75">
        <v>506.60822701000001</v>
      </c>
      <c r="AU331" s="75">
        <v>18.882922663999999</v>
      </c>
      <c r="AV331" s="75">
        <v>0</v>
      </c>
      <c r="AW331" s="75">
        <v>5.5150499999999999E-4</v>
      </c>
      <c r="AX331" s="75">
        <v>0</v>
      </c>
      <c r="AY331" s="75">
        <v>6.5599906545</v>
      </c>
      <c r="AZ331" s="75">
        <v>0</v>
      </c>
      <c r="BA331" s="75">
        <v>0</v>
      </c>
      <c r="BB331" s="75">
        <v>0</v>
      </c>
      <c r="BC331" s="75">
        <v>0</v>
      </c>
      <c r="BD331" s="75">
        <v>0</v>
      </c>
      <c r="BE331" s="75">
        <v>0</v>
      </c>
      <c r="BF331" s="75">
        <v>11.109284173000001</v>
      </c>
      <c r="BG331" s="75">
        <v>0</v>
      </c>
      <c r="BH331" s="75">
        <v>0</v>
      </c>
      <c r="BI331" s="75">
        <v>32.318995901999997</v>
      </c>
      <c r="BJ331" s="75">
        <v>96.79940732</v>
      </c>
      <c r="BK331" s="75">
        <v>3.5461899999999998E-3</v>
      </c>
      <c r="BL331" s="75">
        <v>340.93352859999999</v>
      </c>
      <c r="BM331" s="75">
        <v>0</v>
      </c>
      <c r="BN331" s="75">
        <v>1579.4867841</v>
      </c>
      <c r="BO331" s="75">
        <v>40.298570892000001</v>
      </c>
      <c r="BP331" s="75">
        <v>10.955866178000001</v>
      </c>
      <c r="BQ331" s="75">
        <v>1104.4869260999999</v>
      </c>
      <c r="BR331" s="75">
        <v>0.24254486550000001</v>
      </c>
      <c r="BS331" s="75">
        <v>0.17971465950000001</v>
      </c>
      <c r="BT331" s="75">
        <v>21.215251156000001</v>
      </c>
      <c r="BU331" s="75">
        <v>100.48125603</v>
      </c>
      <c r="BV331" s="75">
        <v>19.477657997000001</v>
      </c>
      <c r="BW331" s="75">
        <v>5.1604259964999999</v>
      </c>
      <c r="BX331" s="75">
        <v>73.472597351000005</v>
      </c>
      <c r="BY331" s="75">
        <v>3.9256169777999999</v>
      </c>
      <c r="BZ331" s="75">
        <v>6.8338666988999996</v>
      </c>
      <c r="CA331" s="75">
        <v>33.875560262</v>
      </c>
      <c r="CB331" s="75">
        <v>0</v>
      </c>
      <c r="CC331" s="75">
        <v>44.849032514999998</v>
      </c>
      <c r="CD331" s="75">
        <v>0</v>
      </c>
      <c r="CE331" s="75">
        <v>0.64321134250000001</v>
      </c>
      <c r="CF331" s="75">
        <v>0</v>
      </c>
      <c r="CG331" s="75">
        <v>8.3867287793000003</v>
      </c>
      <c r="CH331" s="75">
        <v>0</v>
      </c>
      <c r="CI331" s="75">
        <v>1.6340246986</v>
      </c>
      <c r="CJ331" s="75">
        <v>101.65545942999999</v>
      </c>
      <c r="CK331" s="75">
        <v>0</v>
      </c>
      <c r="CL331" s="75">
        <v>1.7124722000000001</v>
      </c>
      <c r="CM331" s="75">
        <v>89.013704637000004</v>
      </c>
      <c r="CN331" s="75">
        <v>22.31670694</v>
      </c>
      <c r="CO331" s="75">
        <v>66.044659929999995</v>
      </c>
      <c r="CP331" s="75">
        <v>0.65233776730000004</v>
      </c>
      <c r="CQ331" s="75">
        <v>158.48721601</v>
      </c>
      <c r="CR331" s="75">
        <v>113.74075401</v>
      </c>
      <c r="CS331" s="75">
        <v>0.68893346070000006</v>
      </c>
      <c r="CT331" s="75">
        <v>18.542630822</v>
      </c>
      <c r="CU331" s="75">
        <v>23.698947405999998</v>
      </c>
      <c r="CV331" s="75">
        <v>1.8159503107999999</v>
      </c>
      <c r="CW331" s="75">
        <v>5901.1830756999998</v>
      </c>
      <c r="CX331" s="75">
        <v>262.16709624999999</v>
      </c>
      <c r="CY331" s="75">
        <v>1104.8774447999999</v>
      </c>
      <c r="CZ331" s="75">
        <v>1190.2001118999999</v>
      </c>
      <c r="DA331" s="75">
        <v>786.85248809999996</v>
      </c>
      <c r="DB331" s="75">
        <v>70.273487841000005</v>
      </c>
      <c r="DC331" s="75">
        <v>1204.7545471999999</v>
      </c>
      <c r="DD331" s="75">
        <v>675.51905993000003</v>
      </c>
      <c r="DE331" s="75">
        <v>328.53327755999999</v>
      </c>
      <c r="DF331" s="75">
        <v>64.013537104999997</v>
      </c>
      <c r="DG331" s="75">
        <v>137.52201113000001</v>
      </c>
      <c r="DH331" s="75">
        <v>76.470013903999998</v>
      </c>
      <c r="DI331" s="75">
        <v>1574.7805549</v>
      </c>
      <c r="DJ331" s="75">
        <v>218.47834802</v>
      </c>
      <c r="DK331" s="75">
        <v>1356.3022069000001</v>
      </c>
    </row>
    <row r="332" spans="8:115" x14ac:dyDescent="0.3">
      <c r="H332" s="28" t="s">
        <v>911</v>
      </c>
      <c r="I332" s="37" t="s">
        <v>912</v>
      </c>
      <c r="J332" s="37">
        <v>45</v>
      </c>
      <c r="K332" s="72">
        <v>3112</v>
      </c>
      <c r="L332" s="72">
        <v>17726.347395000001</v>
      </c>
      <c r="M332" s="72">
        <v>64.388888889</v>
      </c>
      <c r="N332" s="72">
        <v>1155.4676602</v>
      </c>
      <c r="O332" s="72">
        <v>51.442972842000003</v>
      </c>
      <c r="P332" s="72">
        <v>122.77700969</v>
      </c>
      <c r="Q332" s="72">
        <v>9.3057294999999998E-2</v>
      </c>
      <c r="R332" s="72">
        <v>0.1504174898</v>
      </c>
      <c r="S332" s="72">
        <v>255.41513796000001</v>
      </c>
      <c r="T332" s="72">
        <v>0</v>
      </c>
      <c r="U332" s="72">
        <v>15.370762477</v>
      </c>
      <c r="V332" s="72">
        <v>160.67235534</v>
      </c>
      <c r="W332" s="72">
        <v>6.5969978519000003</v>
      </c>
      <c r="X332" s="72">
        <v>34.908074753999998</v>
      </c>
      <c r="Y332" s="72">
        <v>6.8546286E-3</v>
      </c>
      <c r="Z332" s="72">
        <v>477.01476650000001</v>
      </c>
      <c r="AA332" s="72">
        <v>11.092774091000001</v>
      </c>
      <c r="AB332" s="72">
        <v>5.0490608892999997</v>
      </c>
      <c r="AC332" s="72">
        <v>14.856083331000001</v>
      </c>
      <c r="AD332" s="72">
        <v>2.1335072300000001E-2</v>
      </c>
      <c r="AE332" s="72">
        <v>7052.5384942000001</v>
      </c>
      <c r="AF332" s="72">
        <v>4270.3961210999996</v>
      </c>
      <c r="AG332" s="72">
        <v>1308.4383167000001</v>
      </c>
      <c r="AH332" s="72">
        <v>1396.4218318999999</v>
      </c>
      <c r="AI332" s="72">
        <v>14.607850282999999</v>
      </c>
      <c r="AJ332" s="72">
        <v>60.572144936999997</v>
      </c>
      <c r="AK332" s="72">
        <v>2.1022292226000001</v>
      </c>
      <c r="AL332" s="72">
        <v>255.73442136</v>
      </c>
      <c r="AM332" s="72">
        <v>196.49414263</v>
      </c>
      <c r="AN332" s="72">
        <v>21.162976708999999</v>
      </c>
      <c r="AO332" s="72">
        <v>0</v>
      </c>
      <c r="AP332" s="72">
        <v>38.077302023999998</v>
      </c>
      <c r="AQ332" s="72">
        <v>0</v>
      </c>
      <c r="AR332" s="72">
        <v>0</v>
      </c>
      <c r="AS332" s="72">
        <v>0</v>
      </c>
      <c r="AT332" s="72">
        <v>292.98821368</v>
      </c>
      <c r="AU332" s="72">
        <v>18.768819388000001</v>
      </c>
      <c r="AV332" s="72">
        <v>0</v>
      </c>
      <c r="AW332" s="72">
        <v>0</v>
      </c>
      <c r="AX332" s="72">
        <v>1.9770380875</v>
      </c>
      <c r="AY332" s="72">
        <v>1.3315275652</v>
      </c>
      <c r="AZ332" s="72">
        <v>0</v>
      </c>
      <c r="BA332" s="72">
        <v>0</v>
      </c>
      <c r="BB332" s="72">
        <v>0</v>
      </c>
      <c r="BC332" s="72">
        <v>0</v>
      </c>
      <c r="BD332" s="72">
        <v>0.94008654089999999</v>
      </c>
      <c r="BE332" s="72">
        <v>0.43584476970000002</v>
      </c>
      <c r="BF332" s="72">
        <v>0</v>
      </c>
      <c r="BG332" s="72">
        <v>0</v>
      </c>
      <c r="BH332" s="72">
        <v>0</v>
      </c>
      <c r="BI332" s="72">
        <v>13.728728594</v>
      </c>
      <c r="BJ332" s="72">
        <v>124.23672508</v>
      </c>
      <c r="BK332" s="72">
        <v>0.410962092</v>
      </c>
      <c r="BL332" s="72">
        <v>131.15848156000001</v>
      </c>
      <c r="BM332" s="72">
        <v>0</v>
      </c>
      <c r="BN332" s="72">
        <v>2378.7944926999999</v>
      </c>
      <c r="BO332" s="72">
        <v>235.42353591</v>
      </c>
      <c r="BP332" s="72">
        <v>13.464381277999999</v>
      </c>
      <c r="BQ332" s="72">
        <v>1385.8654266999999</v>
      </c>
      <c r="BR332" s="72">
        <v>1.6973720659</v>
      </c>
      <c r="BS332" s="72">
        <v>0.4886969867</v>
      </c>
      <c r="BT332" s="72">
        <v>17.845018715999998</v>
      </c>
      <c r="BU332" s="72">
        <v>308.02126728000002</v>
      </c>
      <c r="BV332" s="72">
        <v>13.116447560999999</v>
      </c>
      <c r="BW332" s="72">
        <v>2.7243853366000002</v>
      </c>
      <c r="BX332" s="72">
        <v>85.294653311999994</v>
      </c>
      <c r="BY332" s="72">
        <v>4.8636824871000002</v>
      </c>
      <c r="BZ332" s="72">
        <v>10.603174744</v>
      </c>
      <c r="CA332" s="72">
        <v>139.11009741999999</v>
      </c>
      <c r="CB332" s="72">
        <v>0</v>
      </c>
      <c r="CC332" s="72">
        <v>44.995197468999997</v>
      </c>
      <c r="CD332" s="72">
        <v>0</v>
      </c>
      <c r="CE332" s="72">
        <v>0</v>
      </c>
      <c r="CF332" s="72">
        <v>0</v>
      </c>
      <c r="CG332" s="72">
        <v>47.451570642999997</v>
      </c>
      <c r="CH332" s="72">
        <v>0.68323117889999996</v>
      </c>
      <c r="CI332" s="72">
        <v>0</v>
      </c>
      <c r="CJ332" s="72">
        <v>66.120698399999995</v>
      </c>
      <c r="CK332" s="72">
        <v>0</v>
      </c>
      <c r="CL332" s="72">
        <v>1.0256552251</v>
      </c>
      <c r="CM332" s="72">
        <v>73.627923902999996</v>
      </c>
      <c r="CN332" s="72">
        <v>44.71020996</v>
      </c>
      <c r="CO332" s="72">
        <v>7.1729148746</v>
      </c>
      <c r="CP332" s="72">
        <v>21.744799067999999</v>
      </c>
      <c r="CQ332" s="72">
        <v>381.63366429000001</v>
      </c>
      <c r="CR332" s="72">
        <v>259.6358649</v>
      </c>
      <c r="CS332" s="72">
        <v>1.6273608000000001E-3</v>
      </c>
      <c r="CT332" s="72">
        <v>34.448552552999999</v>
      </c>
      <c r="CU332" s="72">
        <v>87.152688859999998</v>
      </c>
      <c r="CV332" s="72">
        <v>0.39493061159999998</v>
      </c>
      <c r="CW332" s="72">
        <v>6135.5625246999998</v>
      </c>
      <c r="CX332" s="72">
        <v>244.94184419000001</v>
      </c>
      <c r="CY332" s="72">
        <v>1230.4481344999999</v>
      </c>
      <c r="CZ332" s="72">
        <v>1583.1380704000001</v>
      </c>
      <c r="DA332" s="72">
        <v>756.01011375999997</v>
      </c>
      <c r="DB332" s="72">
        <v>94.387011430000001</v>
      </c>
      <c r="DC332" s="72">
        <v>972.87782200000004</v>
      </c>
      <c r="DD332" s="72">
        <v>589.62953326000002</v>
      </c>
      <c r="DE332" s="72">
        <v>429.65089798000002</v>
      </c>
      <c r="DF332" s="72">
        <v>87.362034453999996</v>
      </c>
      <c r="DG332" s="72">
        <v>21.29981093</v>
      </c>
      <c r="DH332" s="72">
        <v>125.81725178000001</v>
      </c>
      <c r="DI332" s="72">
        <v>1019.8960947</v>
      </c>
      <c r="DJ332" s="72">
        <v>90.968260241999999</v>
      </c>
      <c r="DK332" s="72">
        <v>928.92783443999997</v>
      </c>
    </row>
    <row r="333" spans="8:115" x14ac:dyDescent="0.3">
      <c r="H333" s="27" t="s">
        <v>913</v>
      </c>
      <c r="I333" s="39" t="s">
        <v>914</v>
      </c>
      <c r="J333" s="39">
        <v>74</v>
      </c>
      <c r="K333" s="75">
        <v>3277</v>
      </c>
      <c r="L333" s="75">
        <v>13924.362583</v>
      </c>
      <c r="M333" s="75">
        <v>48.991720338</v>
      </c>
      <c r="N333" s="75">
        <v>819.57030221000002</v>
      </c>
      <c r="O333" s="75">
        <v>4.61700975E-2</v>
      </c>
      <c r="P333" s="75">
        <v>136.13375166</v>
      </c>
      <c r="Q333" s="75">
        <v>0.2983854568</v>
      </c>
      <c r="R333" s="75">
        <v>4.0316920064000001</v>
      </c>
      <c r="S333" s="75">
        <v>203.36217590999999</v>
      </c>
      <c r="T333" s="75">
        <v>0.20561068909999999</v>
      </c>
      <c r="U333" s="75">
        <v>18.213671998999999</v>
      </c>
      <c r="V333" s="75">
        <v>159.78961054000001</v>
      </c>
      <c r="W333" s="75">
        <v>0</v>
      </c>
      <c r="X333" s="75">
        <v>32.364871532999999</v>
      </c>
      <c r="Y333" s="75">
        <v>1.9768211000000002E-3</v>
      </c>
      <c r="Z333" s="75">
        <v>243.03622042000001</v>
      </c>
      <c r="AA333" s="75">
        <v>20.737896370000001</v>
      </c>
      <c r="AB333" s="75">
        <v>0.80993406400000001</v>
      </c>
      <c r="AC333" s="75">
        <v>0</v>
      </c>
      <c r="AD333" s="75">
        <v>0.53833463309999996</v>
      </c>
      <c r="AE333" s="75">
        <v>7151.4299387999999</v>
      </c>
      <c r="AF333" s="75">
        <v>5106.6500791999997</v>
      </c>
      <c r="AG333" s="75">
        <v>944.38560786000005</v>
      </c>
      <c r="AH333" s="75">
        <v>1041.9850458999999</v>
      </c>
      <c r="AI333" s="75">
        <v>16.935911703999999</v>
      </c>
      <c r="AJ333" s="75">
        <v>27.196497553</v>
      </c>
      <c r="AK333" s="75">
        <v>14.276796595</v>
      </c>
      <c r="AL333" s="75">
        <v>217.12070378999999</v>
      </c>
      <c r="AM333" s="75">
        <v>135.66439263999999</v>
      </c>
      <c r="AN333" s="75">
        <v>60.386895524000003</v>
      </c>
      <c r="AO333" s="75">
        <v>0</v>
      </c>
      <c r="AP333" s="75">
        <v>5.4659792387000001</v>
      </c>
      <c r="AQ333" s="75">
        <v>9.4749385609000001</v>
      </c>
      <c r="AR333" s="75">
        <v>0</v>
      </c>
      <c r="AS333" s="75">
        <v>6.1284978304999997</v>
      </c>
      <c r="AT333" s="75">
        <v>73.323988548000003</v>
      </c>
      <c r="AU333" s="75">
        <v>3.1569998459000002</v>
      </c>
      <c r="AV333" s="75">
        <v>0.2121711429</v>
      </c>
      <c r="AW333" s="75">
        <v>0</v>
      </c>
      <c r="AX333" s="75">
        <v>0.52578357279999999</v>
      </c>
      <c r="AY333" s="75">
        <v>0.76071631269999995</v>
      </c>
      <c r="AZ333" s="75">
        <v>0</v>
      </c>
      <c r="BA333" s="75">
        <v>0</v>
      </c>
      <c r="BB333" s="75">
        <v>0</v>
      </c>
      <c r="BC333" s="75">
        <v>0</v>
      </c>
      <c r="BD333" s="75">
        <v>0.16882291699999999</v>
      </c>
      <c r="BE333" s="75">
        <v>0</v>
      </c>
      <c r="BF333" s="75">
        <v>0</v>
      </c>
      <c r="BG333" s="75">
        <v>0</v>
      </c>
      <c r="BH333" s="75">
        <v>0</v>
      </c>
      <c r="BI333" s="75">
        <v>0.40383597139999999</v>
      </c>
      <c r="BJ333" s="75">
        <v>2.4265937593000002</v>
      </c>
      <c r="BK333" s="75">
        <v>0.14078944600000001</v>
      </c>
      <c r="BL333" s="75">
        <v>65.528275579999999</v>
      </c>
      <c r="BM333" s="75">
        <v>0</v>
      </c>
      <c r="BN333" s="75">
        <v>730.76847496000005</v>
      </c>
      <c r="BO333" s="75">
        <v>75.835806766999994</v>
      </c>
      <c r="BP333" s="75">
        <v>28.793612067000002</v>
      </c>
      <c r="BQ333" s="75">
        <v>392.12548810999999</v>
      </c>
      <c r="BR333" s="75">
        <v>6.4622604087999997</v>
      </c>
      <c r="BS333" s="75">
        <v>0</v>
      </c>
      <c r="BT333" s="75">
        <v>22.573303671000001</v>
      </c>
      <c r="BU333" s="75">
        <v>74.595596001999994</v>
      </c>
      <c r="BV333" s="75">
        <v>6.0125872734000003</v>
      </c>
      <c r="BW333" s="75">
        <v>4.2598265940999998</v>
      </c>
      <c r="BX333" s="75">
        <v>22.380698926000001</v>
      </c>
      <c r="BY333" s="75">
        <v>1.0742193654000001</v>
      </c>
      <c r="BZ333" s="75">
        <v>6.2287520238000003</v>
      </c>
      <c r="CA333" s="75">
        <v>53.972841723999998</v>
      </c>
      <c r="CB333" s="75">
        <v>0</v>
      </c>
      <c r="CC333" s="75">
        <v>2.8196205056000001</v>
      </c>
      <c r="CD333" s="75">
        <v>0.38371479629999999</v>
      </c>
      <c r="CE333" s="75">
        <v>0</v>
      </c>
      <c r="CF333" s="75">
        <v>0</v>
      </c>
      <c r="CG333" s="75">
        <v>7.0061964155999998</v>
      </c>
      <c r="CH333" s="75">
        <v>0</v>
      </c>
      <c r="CI333" s="75">
        <v>0</v>
      </c>
      <c r="CJ333" s="75">
        <v>24.072707933</v>
      </c>
      <c r="CK333" s="75">
        <v>0</v>
      </c>
      <c r="CL333" s="75">
        <v>2.1712423823</v>
      </c>
      <c r="CM333" s="75">
        <v>37.33243487</v>
      </c>
      <c r="CN333" s="75">
        <v>10.950007749999999</v>
      </c>
      <c r="CO333" s="75">
        <v>19.714806921000001</v>
      </c>
      <c r="CP333" s="75">
        <v>6.6676201998</v>
      </c>
      <c r="CQ333" s="75">
        <v>287.17475772</v>
      </c>
      <c r="CR333" s="75">
        <v>224.32466281999999</v>
      </c>
      <c r="CS333" s="75">
        <v>0.59141140930000002</v>
      </c>
      <c r="CT333" s="75">
        <v>21.851109145999999</v>
      </c>
      <c r="CU333" s="75">
        <v>39.559846317999998</v>
      </c>
      <c r="CV333" s="75">
        <v>0.84772803119999995</v>
      </c>
      <c r="CW333" s="75">
        <v>4607.6419825000003</v>
      </c>
      <c r="CX333" s="75">
        <v>240.23990907999999</v>
      </c>
      <c r="CY333" s="75">
        <v>905.03163197000003</v>
      </c>
      <c r="CZ333" s="75">
        <v>861.04544321000003</v>
      </c>
      <c r="DA333" s="75">
        <v>533.62657807000005</v>
      </c>
      <c r="DB333" s="75">
        <v>52.215416546999997</v>
      </c>
      <c r="DC333" s="75">
        <v>935.66791088000002</v>
      </c>
      <c r="DD333" s="75">
        <v>576.54577113000005</v>
      </c>
      <c r="DE333" s="75">
        <v>319.10876940000003</v>
      </c>
      <c r="DF333" s="75">
        <v>81.55284005</v>
      </c>
      <c r="DG333" s="75">
        <v>76.200450063999995</v>
      </c>
      <c r="DH333" s="75">
        <v>26.407262058000001</v>
      </c>
      <c r="DI333" s="75">
        <v>868.89442117999999</v>
      </c>
      <c r="DJ333" s="75">
        <v>137.38785973</v>
      </c>
      <c r="DK333" s="75">
        <v>731.50656145000005</v>
      </c>
    </row>
    <row r="334" spans="8:115" x14ac:dyDescent="0.3">
      <c r="H334" s="28" t="s">
        <v>915</v>
      </c>
      <c r="I334" s="37" t="s">
        <v>916</v>
      </c>
      <c r="J334" s="37">
        <v>77</v>
      </c>
      <c r="K334" s="72">
        <v>5332</v>
      </c>
      <c r="L334" s="72">
        <v>19415.449291000001</v>
      </c>
      <c r="M334" s="72">
        <v>62.045279383</v>
      </c>
      <c r="N334" s="72">
        <v>1387.6823076999999</v>
      </c>
      <c r="O334" s="72">
        <v>15.267306338999999</v>
      </c>
      <c r="P334" s="72">
        <v>228.27946868000001</v>
      </c>
      <c r="Q334" s="72">
        <v>0.38498979950000001</v>
      </c>
      <c r="R334" s="72">
        <v>9.1004962078999991</v>
      </c>
      <c r="S334" s="72">
        <v>344.54569795999998</v>
      </c>
      <c r="T334" s="72">
        <v>2.5299310706</v>
      </c>
      <c r="U334" s="72">
        <v>36.857058103</v>
      </c>
      <c r="V334" s="72">
        <v>193.94221365000001</v>
      </c>
      <c r="W334" s="72">
        <v>0</v>
      </c>
      <c r="X334" s="72">
        <v>34.773645954999999</v>
      </c>
      <c r="Y334" s="72">
        <v>0.39309365229999998</v>
      </c>
      <c r="Z334" s="72">
        <v>472.83973429999998</v>
      </c>
      <c r="AA334" s="72">
        <v>21.650070498000002</v>
      </c>
      <c r="AB334" s="72">
        <v>24.218695968999999</v>
      </c>
      <c r="AC334" s="72">
        <v>2.6291447309999998</v>
      </c>
      <c r="AD334" s="72">
        <v>0.27076081950000003</v>
      </c>
      <c r="AE334" s="72">
        <v>9369.7465900999996</v>
      </c>
      <c r="AF334" s="72">
        <v>6698.3626569999997</v>
      </c>
      <c r="AG334" s="72">
        <v>1215.7099525000001</v>
      </c>
      <c r="AH334" s="72">
        <v>1382.8898678999999</v>
      </c>
      <c r="AI334" s="72">
        <v>12.458454660999999</v>
      </c>
      <c r="AJ334" s="72">
        <v>55.354350554</v>
      </c>
      <c r="AK334" s="72">
        <v>4.9713073511000001</v>
      </c>
      <c r="AL334" s="72">
        <v>347.25811025000002</v>
      </c>
      <c r="AM334" s="72">
        <v>168.15704804999999</v>
      </c>
      <c r="AN334" s="72">
        <v>81.781378085</v>
      </c>
      <c r="AO334" s="72">
        <v>0</v>
      </c>
      <c r="AP334" s="72">
        <v>7.6584257121999997</v>
      </c>
      <c r="AQ334" s="72">
        <v>0</v>
      </c>
      <c r="AR334" s="72">
        <v>0</v>
      </c>
      <c r="AS334" s="72">
        <v>89.661258398000001</v>
      </c>
      <c r="AT334" s="72">
        <v>147.98763467000001</v>
      </c>
      <c r="AU334" s="72">
        <v>24.595085997000002</v>
      </c>
      <c r="AV334" s="72">
        <v>0</v>
      </c>
      <c r="AW334" s="72">
        <v>0</v>
      </c>
      <c r="AX334" s="72">
        <v>0.19802531309999999</v>
      </c>
      <c r="AY334" s="72">
        <v>1.5192024291999999</v>
      </c>
      <c r="AZ334" s="72">
        <v>0</v>
      </c>
      <c r="BA334" s="72">
        <v>0</v>
      </c>
      <c r="BB334" s="72">
        <v>0</v>
      </c>
      <c r="BC334" s="72">
        <v>0.37460445380000001</v>
      </c>
      <c r="BD334" s="72">
        <v>0</v>
      </c>
      <c r="BE334" s="72">
        <v>9.9930556300000001E-2</v>
      </c>
      <c r="BF334" s="72">
        <v>0</v>
      </c>
      <c r="BG334" s="72">
        <v>0</v>
      </c>
      <c r="BH334" s="72">
        <v>0</v>
      </c>
      <c r="BI334" s="72">
        <v>1.9554460054</v>
      </c>
      <c r="BJ334" s="72">
        <v>18.110652687000002</v>
      </c>
      <c r="BK334" s="72">
        <v>0.80350703339999996</v>
      </c>
      <c r="BL334" s="72">
        <v>100.33118019</v>
      </c>
      <c r="BM334" s="72">
        <v>0</v>
      </c>
      <c r="BN334" s="72">
        <v>1576.5978418</v>
      </c>
      <c r="BO334" s="72">
        <v>170.8648915</v>
      </c>
      <c r="BP334" s="72">
        <v>25.968410779999999</v>
      </c>
      <c r="BQ334" s="72">
        <v>920.4709077</v>
      </c>
      <c r="BR334" s="72">
        <v>6.5595491347000001</v>
      </c>
      <c r="BS334" s="72">
        <v>0.12688949090000001</v>
      </c>
      <c r="BT334" s="72">
        <v>25.550756068999998</v>
      </c>
      <c r="BU334" s="72">
        <v>199.21893181999999</v>
      </c>
      <c r="BV334" s="72">
        <v>19.475509585000001</v>
      </c>
      <c r="BW334" s="72">
        <v>11.372103361000001</v>
      </c>
      <c r="BX334" s="72">
        <v>56.251784794000002</v>
      </c>
      <c r="BY334" s="72">
        <v>0.47228866400000002</v>
      </c>
      <c r="BZ334" s="72">
        <v>1.7359852812000001</v>
      </c>
      <c r="CA334" s="72">
        <v>85.400362778000002</v>
      </c>
      <c r="CB334" s="72">
        <v>0</v>
      </c>
      <c r="CC334" s="72">
        <v>20.215214903</v>
      </c>
      <c r="CD334" s="72">
        <v>0.33796968420000001</v>
      </c>
      <c r="CE334" s="72">
        <v>0</v>
      </c>
      <c r="CF334" s="72">
        <v>0</v>
      </c>
      <c r="CG334" s="72">
        <v>7.4017493433999997</v>
      </c>
      <c r="CH334" s="72">
        <v>0</v>
      </c>
      <c r="CI334" s="72">
        <v>0</v>
      </c>
      <c r="CJ334" s="72">
        <v>23.496342814999998</v>
      </c>
      <c r="CK334" s="72">
        <v>0</v>
      </c>
      <c r="CL334" s="72">
        <v>1.6781940878999999</v>
      </c>
      <c r="CM334" s="72">
        <v>45.401976394999998</v>
      </c>
      <c r="CN334" s="72">
        <v>27.514075576</v>
      </c>
      <c r="CO334" s="72">
        <v>15.186570533999999</v>
      </c>
      <c r="CP334" s="72">
        <v>2.7013302852000001</v>
      </c>
      <c r="CQ334" s="72">
        <v>309.79074266999999</v>
      </c>
      <c r="CR334" s="72">
        <v>227.52089588999999</v>
      </c>
      <c r="CS334" s="72">
        <v>6.6027806000000001E-3</v>
      </c>
      <c r="CT334" s="72">
        <v>23.850794603000001</v>
      </c>
      <c r="CU334" s="72">
        <v>57.210590322999998</v>
      </c>
      <c r="CV334" s="72">
        <v>1.2018590768999999</v>
      </c>
      <c r="CW334" s="72">
        <v>6230.9840869999998</v>
      </c>
      <c r="CX334" s="72">
        <v>268.80741502000001</v>
      </c>
      <c r="CY334" s="72">
        <v>1147.5886104000001</v>
      </c>
      <c r="CZ334" s="72">
        <v>1447.9487097000001</v>
      </c>
      <c r="DA334" s="72">
        <v>762.70991543000002</v>
      </c>
      <c r="DB334" s="72">
        <v>87.811769053999996</v>
      </c>
      <c r="DC334" s="72">
        <v>1163.4576815</v>
      </c>
      <c r="DD334" s="72">
        <v>724.48845644999994</v>
      </c>
      <c r="DE334" s="72">
        <v>386.96617001999999</v>
      </c>
      <c r="DF334" s="72">
        <v>82.592724372999996</v>
      </c>
      <c r="DG334" s="72">
        <v>84.913195544999994</v>
      </c>
      <c r="DH334" s="72">
        <v>73.699439489</v>
      </c>
      <c r="DI334" s="72">
        <v>1201.8727895</v>
      </c>
      <c r="DJ334" s="72">
        <v>200.40913903000001</v>
      </c>
      <c r="DK334" s="72">
        <v>1001.4636505</v>
      </c>
    </row>
    <row r="335" spans="8:115" x14ac:dyDescent="0.3">
      <c r="H335" s="27" t="s">
        <v>410</v>
      </c>
      <c r="I335" s="39" t="s">
        <v>426</v>
      </c>
      <c r="J335" s="39">
        <v>53</v>
      </c>
      <c r="K335" s="75">
        <v>3409</v>
      </c>
      <c r="L335" s="75">
        <v>24070.16517</v>
      </c>
      <c r="M335" s="75">
        <v>70.150442338999994</v>
      </c>
      <c r="N335" s="75">
        <v>1217.2291952</v>
      </c>
      <c r="O335" s="75">
        <v>0.1387910312</v>
      </c>
      <c r="P335" s="75">
        <v>149.86430333999999</v>
      </c>
      <c r="Q335" s="75">
        <v>0.15369980180000001</v>
      </c>
      <c r="R335" s="75">
        <v>0.2380494128</v>
      </c>
      <c r="S335" s="75">
        <v>332.44966947</v>
      </c>
      <c r="T335" s="75">
        <v>5.2889940913000002</v>
      </c>
      <c r="U335" s="75">
        <v>35.773165124000002</v>
      </c>
      <c r="V335" s="75">
        <v>167.36043426000001</v>
      </c>
      <c r="W335" s="75">
        <v>9.2597927499999996E-2</v>
      </c>
      <c r="X335" s="75">
        <v>40.762537043999998</v>
      </c>
      <c r="Y335" s="75">
        <v>6.1853361999999997E-3</v>
      </c>
      <c r="Z335" s="75">
        <v>446.32660411000001</v>
      </c>
      <c r="AA335" s="75">
        <v>21.741841932</v>
      </c>
      <c r="AB335" s="75">
        <v>14.387236767999999</v>
      </c>
      <c r="AC335" s="75">
        <v>2.613669217</v>
      </c>
      <c r="AD335" s="75">
        <v>3.1416322500000003E-2</v>
      </c>
      <c r="AE335" s="75">
        <v>10848.828384</v>
      </c>
      <c r="AF335" s="75">
        <v>7552.8370371000001</v>
      </c>
      <c r="AG335" s="75">
        <v>1431.8861614</v>
      </c>
      <c r="AH335" s="75">
        <v>1765.4355780000001</v>
      </c>
      <c r="AI335" s="75">
        <v>17.874147732000001</v>
      </c>
      <c r="AJ335" s="75">
        <v>79.555722369999998</v>
      </c>
      <c r="AK335" s="75">
        <v>1.2397373893999999</v>
      </c>
      <c r="AL335" s="75">
        <v>250.46798222000001</v>
      </c>
      <c r="AM335" s="75">
        <v>139.72601373000001</v>
      </c>
      <c r="AN335" s="75">
        <v>48.273057313999999</v>
      </c>
      <c r="AO335" s="75">
        <v>0</v>
      </c>
      <c r="AP335" s="75">
        <v>23.471138421999999</v>
      </c>
      <c r="AQ335" s="75">
        <v>0</v>
      </c>
      <c r="AR335" s="75">
        <v>0</v>
      </c>
      <c r="AS335" s="75">
        <v>38.997772752000003</v>
      </c>
      <c r="AT335" s="75">
        <v>526.89210672000002</v>
      </c>
      <c r="AU335" s="75">
        <v>67.226805055</v>
      </c>
      <c r="AV335" s="75">
        <v>1.4321832061999999</v>
      </c>
      <c r="AW335" s="75">
        <v>3.2925889100000001E-2</v>
      </c>
      <c r="AX335" s="75">
        <v>5.6727020027000004</v>
      </c>
      <c r="AY335" s="75">
        <v>1.7633905731999999</v>
      </c>
      <c r="AZ335" s="75">
        <v>17.765372102000001</v>
      </c>
      <c r="BA335" s="75">
        <v>0</v>
      </c>
      <c r="BB335" s="75">
        <v>0</v>
      </c>
      <c r="BC335" s="75">
        <v>8.1837261999999997E-3</v>
      </c>
      <c r="BD335" s="75">
        <v>0.92106624349999999</v>
      </c>
      <c r="BE335" s="75">
        <v>1.3214080609000001</v>
      </c>
      <c r="BF335" s="75">
        <v>7.2764358857999998</v>
      </c>
      <c r="BG335" s="75">
        <v>0</v>
      </c>
      <c r="BH335" s="75">
        <v>0</v>
      </c>
      <c r="BI335" s="75">
        <v>4.4777220785000003</v>
      </c>
      <c r="BJ335" s="75">
        <v>122.38720576999999</v>
      </c>
      <c r="BK335" s="75">
        <v>0.52294918619999997</v>
      </c>
      <c r="BL335" s="75">
        <v>296.08375694</v>
      </c>
      <c r="BM335" s="75">
        <v>0</v>
      </c>
      <c r="BN335" s="75">
        <v>3682.9515523999999</v>
      </c>
      <c r="BO335" s="75">
        <v>177.32363827</v>
      </c>
      <c r="BP335" s="75">
        <v>32.317414849000002</v>
      </c>
      <c r="BQ335" s="75">
        <v>1945.6900582000001</v>
      </c>
      <c r="BR335" s="75">
        <v>66.681142269000006</v>
      </c>
      <c r="BS335" s="75">
        <v>10.729304445</v>
      </c>
      <c r="BT335" s="75">
        <v>26.421541561000002</v>
      </c>
      <c r="BU335" s="75">
        <v>679.80889652999997</v>
      </c>
      <c r="BV335" s="75">
        <v>17.504602882</v>
      </c>
      <c r="BW335" s="75">
        <v>16.343658401999999</v>
      </c>
      <c r="BX335" s="75">
        <v>148.48346852</v>
      </c>
      <c r="BY335" s="75">
        <v>82.424254829000006</v>
      </c>
      <c r="BZ335" s="75">
        <v>258.72808807000001</v>
      </c>
      <c r="CA335" s="75">
        <v>124.72740442</v>
      </c>
      <c r="CB335" s="75">
        <v>0</v>
      </c>
      <c r="CC335" s="75">
        <v>22.817351259999999</v>
      </c>
      <c r="CD335" s="75">
        <v>0</v>
      </c>
      <c r="CE335" s="75">
        <v>0.12243556279999999</v>
      </c>
      <c r="CF335" s="75">
        <v>0</v>
      </c>
      <c r="CG335" s="75">
        <v>24.610701562999999</v>
      </c>
      <c r="CH335" s="75">
        <v>0</v>
      </c>
      <c r="CI335" s="75">
        <v>2.269555108</v>
      </c>
      <c r="CJ335" s="75">
        <v>38.757784589000003</v>
      </c>
      <c r="CK335" s="75">
        <v>0</v>
      </c>
      <c r="CL335" s="75">
        <v>7.1902510715999997</v>
      </c>
      <c r="CM335" s="75">
        <v>179.51746435000001</v>
      </c>
      <c r="CN335" s="75">
        <v>59.994425321000001</v>
      </c>
      <c r="CO335" s="75">
        <v>104.1868048</v>
      </c>
      <c r="CP335" s="75">
        <v>15.336234227</v>
      </c>
      <c r="CQ335" s="75">
        <v>363.08921308999999</v>
      </c>
      <c r="CR335" s="75">
        <v>265.54513680999997</v>
      </c>
      <c r="CS335" s="75">
        <v>5.3325005000000002E-3</v>
      </c>
      <c r="CT335" s="75">
        <v>35.393862368999997</v>
      </c>
      <c r="CU335" s="75">
        <v>61.375853636999999</v>
      </c>
      <c r="CV335" s="75">
        <v>0.76902777489999996</v>
      </c>
      <c r="CW335" s="75">
        <v>7001.1892721000004</v>
      </c>
      <c r="CX335" s="75">
        <v>298.03496075999999</v>
      </c>
      <c r="CY335" s="75">
        <v>1207.6670893</v>
      </c>
      <c r="CZ335" s="75">
        <v>1637.7494346000001</v>
      </c>
      <c r="DA335" s="75">
        <v>972.27872515000001</v>
      </c>
      <c r="DB335" s="75">
        <v>94.946691560000005</v>
      </c>
      <c r="DC335" s="75">
        <v>1237.1567388000001</v>
      </c>
      <c r="DD335" s="75">
        <v>705.21488841999997</v>
      </c>
      <c r="DE335" s="75">
        <v>544.12056546999997</v>
      </c>
      <c r="DF335" s="75">
        <v>98.960296126000003</v>
      </c>
      <c r="DG335" s="75">
        <v>37.994779594999997</v>
      </c>
      <c r="DH335" s="75">
        <v>167.0651024</v>
      </c>
      <c r="DI335" s="75">
        <v>1385.1738539999999</v>
      </c>
      <c r="DJ335" s="75">
        <v>103.92852062</v>
      </c>
      <c r="DK335" s="75">
        <v>1281.2453333999999</v>
      </c>
    </row>
    <row r="336" spans="8:115" x14ac:dyDescent="0.3">
      <c r="H336" s="28" t="s">
        <v>917</v>
      </c>
      <c r="I336" s="37" t="s">
        <v>918</v>
      </c>
      <c r="J336" s="37" t="s">
        <v>436</v>
      </c>
      <c r="K336" s="72">
        <v>666</v>
      </c>
      <c r="L336" s="72">
        <v>152.56768013999999</v>
      </c>
      <c r="M336" s="72" t="s">
        <v>436</v>
      </c>
      <c r="N336" s="72">
        <v>1.7519751901</v>
      </c>
      <c r="O336" s="72">
        <v>0</v>
      </c>
      <c r="P336" s="72">
        <v>5.4159939099999999E-2</v>
      </c>
      <c r="Q336" s="72">
        <v>0</v>
      </c>
      <c r="R336" s="72">
        <v>0</v>
      </c>
      <c r="S336" s="72">
        <v>0.87366126349999995</v>
      </c>
      <c r="T336" s="72">
        <v>0</v>
      </c>
      <c r="U336" s="72">
        <v>9.0734653200000001E-2</v>
      </c>
      <c r="V336" s="72">
        <v>0.54879469260000002</v>
      </c>
      <c r="W336" s="72">
        <v>0</v>
      </c>
      <c r="X336" s="72">
        <v>0.11931182479999999</v>
      </c>
      <c r="Y336" s="72">
        <v>2.56901701E-2</v>
      </c>
      <c r="Z336" s="72">
        <v>1.0834323599999999E-2</v>
      </c>
      <c r="AA336" s="72">
        <v>1.2977857400000001E-2</v>
      </c>
      <c r="AB336" s="72">
        <v>0</v>
      </c>
      <c r="AC336" s="72">
        <v>1.58104658E-2</v>
      </c>
      <c r="AD336" s="72">
        <v>0</v>
      </c>
      <c r="AE336" s="72">
        <v>39.854792250000003</v>
      </c>
      <c r="AF336" s="72">
        <v>10.393347074999999</v>
      </c>
      <c r="AG336" s="72">
        <v>12.313125657000001</v>
      </c>
      <c r="AH336" s="72">
        <v>16.628746809999999</v>
      </c>
      <c r="AI336" s="72">
        <v>0.20679409130000001</v>
      </c>
      <c r="AJ336" s="72">
        <v>0.29585021030000003</v>
      </c>
      <c r="AK336" s="72">
        <v>1.6928406399999998E-2</v>
      </c>
      <c r="AL336" s="72">
        <v>0.50826952120000002</v>
      </c>
      <c r="AM336" s="72">
        <v>0.4587026152</v>
      </c>
      <c r="AN336" s="72">
        <v>0</v>
      </c>
      <c r="AO336" s="72">
        <v>0</v>
      </c>
      <c r="AP336" s="72">
        <v>4.95669059E-2</v>
      </c>
      <c r="AQ336" s="72">
        <v>0</v>
      </c>
      <c r="AR336" s="72">
        <v>0</v>
      </c>
      <c r="AS336" s="72">
        <v>0</v>
      </c>
      <c r="AT336" s="72">
        <v>10.579884246000001</v>
      </c>
      <c r="AU336" s="72">
        <v>0.2263299137</v>
      </c>
      <c r="AV336" s="72">
        <v>0</v>
      </c>
      <c r="AW336" s="72">
        <v>0</v>
      </c>
      <c r="AX336" s="72">
        <v>0</v>
      </c>
      <c r="AY336" s="72">
        <v>0</v>
      </c>
      <c r="AZ336" s="72">
        <v>1.1370743173</v>
      </c>
      <c r="BA336" s="72">
        <v>0</v>
      </c>
      <c r="BB336" s="72">
        <v>0</v>
      </c>
      <c r="BC336" s="72">
        <v>0</v>
      </c>
      <c r="BD336" s="72">
        <v>1.0071275500000001E-2</v>
      </c>
      <c r="BE336" s="72">
        <v>0</v>
      </c>
      <c r="BF336" s="72">
        <v>0</v>
      </c>
      <c r="BG336" s="72">
        <v>0</v>
      </c>
      <c r="BH336" s="72">
        <v>0</v>
      </c>
      <c r="BI336" s="72">
        <v>0.40701953839999999</v>
      </c>
      <c r="BJ336" s="72">
        <v>6.1773545206999998</v>
      </c>
      <c r="BK336" s="72">
        <v>7.0089024999999998E-3</v>
      </c>
      <c r="BL336" s="72">
        <v>2.6037530423000002</v>
      </c>
      <c r="BM336" s="72">
        <v>1.12727355E-2</v>
      </c>
      <c r="BN336" s="72">
        <v>37.193197013999999</v>
      </c>
      <c r="BO336" s="72">
        <v>1.30935998</v>
      </c>
      <c r="BP336" s="72">
        <v>0.12665543039999999</v>
      </c>
      <c r="BQ336" s="72">
        <v>24.257595751</v>
      </c>
      <c r="BR336" s="72">
        <v>0</v>
      </c>
      <c r="BS336" s="72">
        <v>0</v>
      </c>
      <c r="BT336" s="72">
        <v>4.0379251599999999E-2</v>
      </c>
      <c r="BU336" s="72">
        <v>4.2843495617</v>
      </c>
      <c r="BV336" s="72">
        <v>0.17311935070000001</v>
      </c>
      <c r="BW336" s="72">
        <v>9.0246996800000007E-2</v>
      </c>
      <c r="BX336" s="72">
        <v>0.46327652159999999</v>
      </c>
      <c r="BY336" s="72">
        <v>2.0052628699999998E-2</v>
      </c>
      <c r="BZ336" s="72">
        <v>2.73917485E-2</v>
      </c>
      <c r="CA336" s="72">
        <v>0.28401857829999999</v>
      </c>
      <c r="CB336" s="72">
        <v>0</v>
      </c>
      <c r="CC336" s="72">
        <v>0</v>
      </c>
      <c r="CD336" s="72">
        <v>0</v>
      </c>
      <c r="CE336" s="72">
        <v>2.6931852840000001</v>
      </c>
      <c r="CF336" s="72">
        <v>0</v>
      </c>
      <c r="CG336" s="72">
        <v>0</v>
      </c>
      <c r="CH336" s="72">
        <v>0</v>
      </c>
      <c r="CI336" s="72">
        <v>3.4742605000000003E-2</v>
      </c>
      <c r="CJ336" s="72">
        <v>3.3838138209999999</v>
      </c>
      <c r="CK336" s="72">
        <v>0</v>
      </c>
      <c r="CL336" s="72">
        <v>5.0095045999999999E-3</v>
      </c>
      <c r="CM336" s="72">
        <v>0.51607314049999997</v>
      </c>
      <c r="CN336" s="72">
        <v>0.46725009940000001</v>
      </c>
      <c r="CO336" s="72">
        <v>3.42239841E-2</v>
      </c>
      <c r="CP336" s="72">
        <v>1.4599057E-2</v>
      </c>
      <c r="CQ336" s="72">
        <v>1.2864386814</v>
      </c>
      <c r="CR336" s="72">
        <v>1.0002197463</v>
      </c>
      <c r="CS336" s="72">
        <v>0</v>
      </c>
      <c r="CT336" s="72">
        <v>0.1074876256</v>
      </c>
      <c r="CU336" s="72">
        <v>0.17873130940000001</v>
      </c>
      <c r="CV336" s="72">
        <v>0</v>
      </c>
      <c r="CW336" s="72">
        <v>60.877050095000001</v>
      </c>
      <c r="CX336" s="72">
        <v>1.1828922119</v>
      </c>
      <c r="CY336" s="72">
        <v>9.5447822982999995</v>
      </c>
      <c r="CZ336" s="72">
        <v>9.6977983492999993</v>
      </c>
      <c r="DA336" s="72">
        <v>8.6767719230000004</v>
      </c>
      <c r="DB336" s="72">
        <v>4.3648813372999999</v>
      </c>
      <c r="DC336" s="72">
        <v>14.726379671</v>
      </c>
      <c r="DD336" s="72">
        <v>5.6177941444000004</v>
      </c>
      <c r="DE336" s="72">
        <v>2.9278470150999998</v>
      </c>
      <c r="DF336" s="72">
        <v>2.5003901972999998</v>
      </c>
      <c r="DG336" s="72">
        <v>0.63723119260000005</v>
      </c>
      <c r="DH336" s="72">
        <v>1.0002817543</v>
      </c>
      <c r="DI336" s="72">
        <v>13.440987514</v>
      </c>
      <c r="DJ336" s="72">
        <v>1.3381097013000001</v>
      </c>
      <c r="DK336" s="72">
        <v>12.102877811999999</v>
      </c>
    </row>
    <row r="337" spans="8:115" x14ac:dyDescent="0.3">
      <c r="H337" s="27" t="s">
        <v>197</v>
      </c>
      <c r="I337" s="39" t="s">
        <v>198</v>
      </c>
      <c r="J337" s="39">
        <v>31</v>
      </c>
      <c r="K337" s="75">
        <v>827</v>
      </c>
      <c r="L337" s="75">
        <v>8087.1459433999999</v>
      </c>
      <c r="M337" s="75">
        <v>30.604810997000001</v>
      </c>
      <c r="N337" s="75">
        <v>351.67855572000002</v>
      </c>
      <c r="O337" s="75">
        <v>47.197812501000001</v>
      </c>
      <c r="P337" s="75">
        <v>41.935177297000003</v>
      </c>
      <c r="Q337" s="75">
        <v>0.13579726140000001</v>
      </c>
      <c r="R337" s="75">
        <v>2.0330487000000001E-2</v>
      </c>
      <c r="S337" s="75">
        <v>97.409723077999999</v>
      </c>
      <c r="T337" s="75">
        <v>0</v>
      </c>
      <c r="U337" s="75">
        <v>0.88330617379999998</v>
      </c>
      <c r="V337" s="75">
        <v>55.305011342999997</v>
      </c>
      <c r="W337" s="75">
        <v>0</v>
      </c>
      <c r="X337" s="75">
        <v>19.458437074999999</v>
      </c>
      <c r="Y337" s="75">
        <v>7.7952567000000002E-3</v>
      </c>
      <c r="Z337" s="75">
        <v>81.127851804000002</v>
      </c>
      <c r="AA337" s="75">
        <v>8.1973134383000001</v>
      </c>
      <c r="AB337" s="75">
        <v>0</v>
      </c>
      <c r="AC337" s="75">
        <v>0</v>
      </c>
      <c r="AD337" s="75">
        <v>0</v>
      </c>
      <c r="AE337" s="75">
        <v>3703.5216564000002</v>
      </c>
      <c r="AF337" s="75">
        <v>2116.438529</v>
      </c>
      <c r="AG337" s="75">
        <v>743.04345049000005</v>
      </c>
      <c r="AH337" s="75">
        <v>808.30053000999999</v>
      </c>
      <c r="AI337" s="75">
        <v>7.2788500619000001</v>
      </c>
      <c r="AJ337" s="75">
        <v>26.062501992000001</v>
      </c>
      <c r="AK337" s="75">
        <v>2.3977948038000001</v>
      </c>
      <c r="AL337" s="75">
        <v>35.799198416000003</v>
      </c>
      <c r="AM337" s="75">
        <v>35.535769780000003</v>
      </c>
      <c r="AN337" s="75">
        <v>0.1235724377</v>
      </c>
      <c r="AO337" s="75">
        <v>0</v>
      </c>
      <c r="AP337" s="75">
        <v>0.1398561982</v>
      </c>
      <c r="AQ337" s="75">
        <v>0</v>
      </c>
      <c r="AR337" s="75">
        <v>0</v>
      </c>
      <c r="AS337" s="75">
        <v>0</v>
      </c>
      <c r="AT337" s="75">
        <v>113.27997986</v>
      </c>
      <c r="AU337" s="75">
        <v>0.20944361819999999</v>
      </c>
      <c r="AV337" s="75">
        <v>0</v>
      </c>
      <c r="AW337" s="75">
        <v>0</v>
      </c>
      <c r="AX337" s="75">
        <v>0.36596669799999998</v>
      </c>
      <c r="AY337" s="75">
        <v>0.2618245917</v>
      </c>
      <c r="AZ337" s="75">
        <v>0</v>
      </c>
      <c r="BA337" s="75">
        <v>0</v>
      </c>
      <c r="BB337" s="75">
        <v>0</v>
      </c>
      <c r="BC337" s="75">
        <v>0</v>
      </c>
      <c r="BD337" s="75">
        <v>0</v>
      </c>
      <c r="BE337" s="75">
        <v>0</v>
      </c>
      <c r="BF337" s="75">
        <v>0</v>
      </c>
      <c r="BG337" s="75">
        <v>0</v>
      </c>
      <c r="BH337" s="75">
        <v>0</v>
      </c>
      <c r="BI337" s="75">
        <v>2.2228535883</v>
      </c>
      <c r="BJ337" s="75">
        <v>24.493972940999999</v>
      </c>
      <c r="BK337" s="75">
        <v>1.6277272045</v>
      </c>
      <c r="BL337" s="75">
        <v>84.029400757000005</v>
      </c>
      <c r="BM337" s="75">
        <v>6.87904565E-2</v>
      </c>
      <c r="BN337" s="75">
        <v>583.03594399999997</v>
      </c>
      <c r="BO337" s="75">
        <v>21.50389105</v>
      </c>
      <c r="BP337" s="75">
        <v>4.6447524490000003</v>
      </c>
      <c r="BQ337" s="75">
        <v>361.42663496</v>
      </c>
      <c r="BR337" s="75">
        <v>1.1938714328</v>
      </c>
      <c r="BS337" s="75">
        <v>0</v>
      </c>
      <c r="BT337" s="75">
        <v>8.6916539051000008</v>
      </c>
      <c r="BU337" s="75">
        <v>13.245133525</v>
      </c>
      <c r="BV337" s="75">
        <v>20.112729075000001</v>
      </c>
      <c r="BW337" s="75">
        <v>18.682009102999999</v>
      </c>
      <c r="BX337" s="75">
        <v>18.499200771999998</v>
      </c>
      <c r="BY337" s="75">
        <v>0</v>
      </c>
      <c r="BZ337" s="75">
        <v>0</v>
      </c>
      <c r="CA337" s="75">
        <v>27.452974568999998</v>
      </c>
      <c r="CB337" s="75">
        <v>0</v>
      </c>
      <c r="CC337" s="75">
        <v>7.1550708148000002</v>
      </c>
      <c r="CD337" s="75">
        <v>0.60545441759999996</v>
      </c>
      <c r="CE337" s="75">
        <v>0</v>
      </c>
      <c r="CF337" s="75">
        <v>6.8426751636000001</v>
      </c>
      <c r="CG337" s="75">
        <v>4.9740060000000001</v>
      </c>
      <c r="CH337" s="75">
        <v>0</v>
      </c>
      <c r="CI337" s="75">
        <v>0</v>
      </c>
      <c r="CJ337" s="75">
        <v>14.749491318</v>
      </c>
      <c r="CK337" s="75">
        <v>0</v>
      </c>
      <c r="CL337" s="75">
        <v>53.256395449999999</v>
      </c>
      <c r="CM337" s="75">
        <v>16.644058360999999</v>
      </c>
      <c r="CN337" s="75">
        <v>13.700070798</v>
      </c>
      <c r="CO337" s="75">
        <v>1.8737510423999999</v>
      </c>
      <c r="CP337" s="75">
        <v>1.0702365200999999</v>
      </c>
      <c r="CQ337" s="75">
        <v>166.51770834999999</v>
      </c>
      <c r="CR337" s="75">
        <v>137.50295191999999</v>
      </c>
      <c r="CS337" s="75">
        <v>1.8846958000000001E-3</v>
      </c>
      <c r="CT337" s="75">
        <v>4.4617925842000004</v>
      </c>
      <c r="CU337" s="75">
        <v>24.354253992</v>
      </c>
      <c r="CV337" s="75">
        <v>0.19682515649999999</v>
      </c>
      <c r="CW337" s="75">
        <v>3116.6688423000001</v>
      </c>
      <c r="CX337" s="75">
        <v>159.35225012000001</v>
      </c>
      <c r="CY337" s="75">
        <v>526.10350609</v>
      </c>
      <c r="CZ337" s="75">
        <v>581.18714759</v>
      </c>
      <c r="DA337" s="75">
        <v>525.53842921</v>
      </c>
      <c r="DB337" s="75">
        <v>78.428644594000005</v>
      </c>
      <c r="DC337" s="75">
        <v>521.99454617000004</v>
      </c>
      <c r="DD337" s="75">
        <v>380.96216199999998</v>
      </c>
      <c r="DE337" s="75">
        <v>212.66856415999999</v>
      </c>
      <c r="DF337" s="75">
        <v>40.209558041000001</v>
      </c>
      <c r="DG337" s="75">
        <v>42.137381626</v>
      </c>
      <c r="DH337" s="75">
        <v>48.086652657000002</v>
      </c>
      <c r="DI337" s="75">
        <v>842.38796377999995</v>
      </c>
      <c r="DJ337" s="75">
        <v>98.804075018000006</v>
      </c>
      <c r="DK337" s="75">
        <v>743.58388876000004</v>
      </c>
    </row>
    <row r="338" spans="8:115" x14ac:dyDescent="0.3">
      <c r="H338" s="28" t="s">
        <v>919</v>
      </c>
      <c r="I338" s="37" t="s">
        <v>920</v>
      </c>
      <c r="J338" s="37" t="s">
        <v>436</v>
      </c>
      <c r="K338" s="72">
        <v>183</v>
      </c>
      <c r="L338" s="72">
        <v>149.54523892</v>
      </c>
      <c r="M338" s="72" t="s">
        <v>436</v>
      </c>
      <c r="N338" s="72">
        <v>1.3377604446</v>
      </c>
      <c r="O338" s="72">
        <v>0</v>
      </c>
      <c r="P338" s="72">
        <v>1.4590023800000001E-2</v>
      </c>
      <c r="Q338" s="72">
        <v>0</v>
      </c>
      <c r="R338" s="72">
        <v>0</v>
      </c>
      <c r="S338" s="72">
        <v>0.90853667299999996</v>
      </c>
      <c r="T338" s="72">
        <v>0</v>
      </c>
      <c r="U338" s="72">
        <v>0.16104491979999999</v>
      </c>
      <c r="V338" s="72">
        <v>1.9086481499999999E-2</v>
      </c>
      <c r="W338" s="72">
        <v>0</v>
      </c>
      <c r="X338" s="72">
        <v>0.2169710883</v>
      </c>
      <c r="Y338" s="72">
        <v>0</v>
      </c>
      <c r="Z338" s="72">
        <v>2.4394532999999999E-3</v>
      </c>
      <c r="AA338" s="72">
        <v>0</v>
      </c>
      <c r="AB338" s="72">
        <v>0</v>
      </c>
      <c r="AC338" s="72">
        <v>1.5091804699999999E-2</v>
      </c>
      <c r="AD338" s="72">
        <v>0</v>
      </c>
      <c r="AE338" s="72">
        <v>45.945433594000001</v>
      </c>
      <c r="AF338" s="72">
        <v>23.202717359000001</v>
      </c>
      <c r="AG338" s="72">
        <v>13.551895375999999</v>
      </c>
      <c r="AH338" s="72">
        <v>8.1334541362999992</v>
      </c>
      <c r="AI338" s="72">
        <v>0.17848054129999999</v>
      </c>
      <c r="AJ338" s="72">
        <v>0.78148187179999995</v>
      </c>
      <c r="AK338" s="72">
        <v>9.7404308699999997E-2</v>
      </c>
      <c r="AL338" s="72">
        <v>2.2951076105000001</v>
      </c>
      <c r="AM338" s="72">
        <v>2.2951076105000001</v>
      </c>
      <c r="AN338" s="72">
        <v>0</v>
      </c>
      <c r="AO338" s="72">
        <v>0</v>
      </c>
      <c r="AP338" s="72">
        <v>0</v>
      </c>
      <c r="AQ338" s="72">
        <v>0</v>
      </c>
      <c r="AR338" s="72">
        <v>0</v>
      </c>
      <c r="AS338" s="72">
        <v>0</v>
      </c>
      <c r="AT338" s="72">
        <v>2.0403289731999998</v>
      </c>
      <c r="AU338" s="72">
        <v>0.1516508178</v>
      </c>
      <c r="AV338" s="72">
        <v>0</v>
      </c>
      <c r="AW338" s="72">
        <v>0</v>
      </c>
      <c r="AX338" s="72">
        <v>0</v>
      </c>
      <c r="AY338" s="72">
        <v>0</v>
      </c>
      <c r="AZ338" s="72">
        <v>0</v>
      </c>
      <c r="BA338" s="72">
        <v>0</v>
      </c>
      <c r="BB338" s="72">
        <v>0</v>
      </c>
      <c r="BC338" s="72">
        <v>0</v>
      </c>
      <c r="BD338" s="72">
        <v>0</v>
      </c>
      <c r="BE338" s="72">
        <v>0</v>
      </c>
      <c r="BF338" s="72">
        <v>0</v>
      </c>
      <c r="BG338" s="72">
        <v>0</v>
      </c>
      <c r="BH338" s="72">
        <v>0</v>
      </c>
      <c r="BI338" s="72">
        <v>0.25459096339999998</v>
      </c>
      <c r="BJ338" s="72">
        <v>0.19588883539999999</v>
      </c>
      <c r="BK338" s="72">
        <v>0</v>
      </c>
      <c r="BL338" s="72">
        <v>1.4381983566000001</v>
      </c>
      <c r="BM338" s="72">
        <v>0</v>
      </c>
      <c r="BN338" s="72">
        <v>39.270966188000003</v>
      </c>
      <c r="BO338" s="72">
        <v>1.9343966594999999</v>
      </c>
      <c r="BP338" s="72">
        <v>2.4481896199999999E-2</v>
      </c>
      <c r="BQ338" s="72">
        <v>27.281130161</v>
      </c>
      <c r="BR338" s="72">
        <v>0</v>
      </c>
      <c r="BS338" s="72">
        <v>0</v>
      </c>
      <c r="BT338" s="72">
        <v>0</v>
      </c>
      <c r="BU338" s="72">
        <v>4.7287161321999998</v>
      </c>
      <c r="BV338" s="72">
        <v>4.9911899500000002E-2</v>
      </c>
      <c r="BW338" s="72">
        <v>0</v>
      </c>
      <c r="BX338" s="72">
        <v>0.75130952439999998</v>
      </c>
      <c r="BY338" s="72">
        <v>0</v>
      </c>
      <c r="BZ338" s="72">
        <v>0</v>
      </c>
      <c r="CA338" s="72">
        <v>0</v>
      </c>
      <c r="CB338" s="72">
        <v>0</v>
      </c>
      <c r="CC338" s="72">
        <v>0</v>
      </c>
      <c r="CD338" s="72">
        <v>0</v>
      </c>
      <c r="CE338" s="72">
        <v>0</v>
      </c>
      <c r="CF338" s="72">
        <v>0</v>
      </c>
      <c r="CG338" s="72">
        <v>0</v>
      </c>
      <c r="CH338" s="72">
        <v>0</v>
      </c>
      <c r="CI338" s="72">
        <v>0</v>
      </c>
      <c r="CJ338" s="72">
        <v>4.5010199156999997</v>
      </c>
      <c r="CK338" s="72">
        <v>0</v>
      </c>
      <c r="CL338" s="72">
        <v>0</v>
      </c>
      <c r="CM338" s="72">
        <v>0.83601156769999996</v>
      </c>
      <c r="CN338" s="72">
        <v>0.83601156769999996</v>
      </c>
      <c r="CO338" s="72">
        <v>0</v>
      </c>
      <c r="CP338" s="72">
        <v>0</v>
      </c>
      <c r="CQ338" s="72">
        <v>0.95273830370000001</v>
      </c>
      <c r="CR338" s="72">
        <v>0.40607132359999998</v>
      </c>
      <c r="CS338" s="72">
        <v>0</v>
      </c>
      <c r="CT338" s="72">
        <v>0.41054143370000001</v>
      </c>
      <c r="CU338" s="72">
        <v>0.13612554639999999</v>
      </c>
      <c r="CV338" s="72">
        <v>0</v>
      </c>
      <c r="CW338" s="72">
        <v>56.866892237999998</v>
      </c>
      <c r="CX338" s="72">
        <v>0.84077023200000001</v>
      </c>
      <c r="CY338" s="72">
        <v>10.064326843</v>
      </c>
      <c r="CZ338" s="72">
        <v>12.329838337</v>
      </c>
      <c r="DA338" s="72">
        <v>7.9214836024000004</v>
      </c>
      <c r="DB338" s="72">
        <v>5.9238245410000001</v>
      </c>
      <c r="DC338" s="72">
        <v>7.639597899</v>
      </c>
      <c r="DD338" s="72">
        <v>5.8531120298000001</v>
      </c>
      <c r="DE338" s="72">
        <v>2.0791845345</v>
      </c>
      <c r="DF338" s="72">
        <v>3.7121501469</v>
      </c>
      <c r="DG338" s="72">
        <v>0</v>
      </c>
      <c r="DH338" s="72">
        <v>0.5026040718</v>
      </c>
      <c r="DI338" s="72">
        <v>5.8751987129999996</v>
      </c>
      <c r="DJ338" s="72">
        <v>0.1277630468</v>
      </c>
      <c r="DK338" s="72">
        <v>5.7474356662000003</v>
      </c>
    </row>
    <row r="339" spans="8:115" x14ac:dyDescent="0.3">
      <c r="H339" s="27" t="s">
        <v>199</v>
      </c>
      <c r="I339" s="39" t="s">
        <v>200</v>
      </c>
      <c r="J339" s="39">
        <v>289</v>
      </c>
      <c r="K339" s="75">
        <v>12007</v>
      </c>
      <c r="L339" s="75">
        <v>11504.745365000001</v>
      </c>
      <c r="M339" s="75">
        <v>39.433320668999997</v>
      </c>
      <c r="N339" s="75">
        <v>657.03771763999998</v>
      </c>
      <c r="O339" s="75">
        <v>32.864446508</v>
      </c>
      <c r="P339" s="75">
        <v>104.72160759</v>
      </c>
      <c r="Q339" s="75">
        <v>9.9878750899999993E-2</v>
      </c>
      <c r="R339" s="75">
        <v>3.38688097</v>
      </c>
      <c r="S339" s="75">
        <v>137.39145841000001</v>
      </c>
      <c r="T339" s="75">
        <v>2.7553283909999999</v>
      </c>
      <c r="U339" s="75">
        <v>17.29501527</v>
      </c>
      <c r="V339" s="75">
        <v>156.89157388000001</v>
      </c>
      <c r="W339" s="75">
        <v>0</v>
      </c>
      <c r="X339" s="75">
        <v>34.935163901000003</v>
      </c>
      <c r="Y339" s="75">
        <v>1.0042058278999999</v>
      </c>
      <c r="Z339" s="75">
        <v>152.15271480999999</v>
      </c>
      <c r="AA339" s="75">
        <v>10.764221117</v>
      </c>
      <c r="AB339" s="75">
        <v>2.185495017</v>
      </c>
      <c r="AC339" s="75">
        <v>0.58798810199999996</v>
      </c>
      <c r="AD339" s="75">
        <v>1.7390876E-3</v>
      </c>
      <c r="AE339" s="75">
        <v>6030.3170787999998</v>
      </c>
      <c r="AF339" s="75">
        <v>4204.6965977</v>
      </c>
      <c r="AG339" s="75">
        <v>751.94548946999998</v>
      </c>
      <c r="AH339" s="75">
        <v>1031.379408</v>
      </c>
      <c r="AI339" s="75">
        <v>8.0142952418999993</v>
      </c>
      <c r="AJ339" s="75">
        <v>28.766776897</v>
      </c>
      <c r="AK339" s="75">
        <v>5.5145114021000001</v>
      </c>
      <c r="AL339" s="75">
        <v>69.187589207000002</v>
      </c>
      <c r="AM339" s="75">
        <v>46.772112962000001</v>
      </c>
      <c r="AN339" s="75">
        <v>17.605887375999998</v>
      </c>
      <c r="AO339" s="75">
        <v>1.3722099039</v>
      </c>
      <c r="AP339" s="75">
        <v>0.90387413539999995</v>
      </c>
      <c r="AQ339" s="75">
        <v>0</v>
      </c>
      <c r="AR339" s="75">
        <v>0</v>
      </c>
      <c r="AS339" s="75">
        <v>2.5335048303000001</v>
      </c>
      <c r="AT339" s="75">
        <v>65.130604485999996</v>
      </c>
      <c r="AU339" s="75">
        <v>1.7164963354</v>
      </c>
      <c r="AV339" s="75">
        <v>0</v>
      </c>
      <c r="AW339" s="75">
        <v>0.36817129580000002</v>
      </c>
      <c r="AX339" s="75">
        <v>0.16819078109999999</v>
      </c>
      <c r="AY339" s="75">
        <v>0.40677864879999998</v>
      </c>
      <c r="AZ339" s="75">
        <v>0</v>
      </c>
      <c r="BA339" s="75">
        <v>0</v>
      </c>
      <c r="BB339" s="75">
        <v>0</v>
      </c>
      <c r="BC339" s="75">
        <v>0</v>
      </c>
      <c r="BD339" s="75">
        <v>0</v>
      </c>
      <c r="BE339" s="75">
        <v>0</v>
      </c>
      <c r="BF339" s="75">
        <v>0</v>
      </c>
      <c r="BG339" s="75">
        <v>0</v>
      </c>
      <c r="BH339" s="75">
        <v>0</v>
      </c>
      <c r="BI339" s="75">
        <v>1.0916172489</v>
      </c>
      <c r="BJ339" s="75">
        <v>4.0582180061999997</v>
      </c>
      <c r="BK339" s="75">
        <v>3.4001544799999998E-2</v>
      </c>
      <c r="BL339" s="75">
        <v>57.074741385000003</v>
      </c>
      <c r="BM339" s="75">
        <v>0.2123892399</v>
      </c>
      <c r="BN339" s="75">
        <v>732.69716067000002</v>
      </c>
      <c r="BO339" s="75">
        <v>94.478951851000005</v>
      </c>
      <c r="BP339" s="75">
        <v>10.954751068</v>
      </c>
      <c r="BQ339" s="75">
        <v>414.88396716</v>
      </c>
      <c r="BR339" s="75">
        <v>5.6466487681000004</v>
      </c>
      <c r="BS339" s="75">
        <v>0.2154331142</v>
      </c>
      <c r="BT339" s="75">
        <v>17.297047479</v>
      </c>
      <c r="BU339" s="75">
        <v>77.083246922000001</v>
      </c>
      <c r="BV339" s="75">
        <v>9.0189497146999997</v>
      </c>
      <c r="BW339" s="75">
        <v>6.5404545961</v>
      </c>
      <c r="BX339" s="75">
        <v>19.007161824000001</v>
      </c>
      <c r="BY339" s="75">
        <v>6.4218995500000001E-2</v>
      </c>
      <c r="BZ339" s="75">
        <v>6.9392150700000002E-2</v>
      </c>
      <c r="CA339" s="75">
        <v>56.061585573000002</v>
      </c>
      <c r="CB339" s="75">
        <v>0</v>
      </c>
      <c r="CC339" s="75">
        <v>3.9278759434000001</v>
      </c>
      <c r="CD339" s="75">
        <v>0.39663351790000001</v>
      </c>
      <c r="CE339" s="75">
        <v>0</v>
      </c>
      <c r="CF339" s="75">
        <v>0</v>
      </c>
      <c r="CG339" s="75">
        <v>3.8579786599000001</v>
      </c>
      <c r="CH339" s="75">
        <v>0</v>
      </c>
      <c r="CI339" s="75">
        <v>0</v>
      </c>
      <c r="CJ339" s="75">
        <v>9.6649715892000003</v>
      </c>
      <c r="CK339" s="75">
        <v>0</v>
      </c>
      <c r="CL339" s="75">
        <v>3.5278917410999999</v>
      </c>
      <c r="CM339" s="75">
        <v>17.23740286</v>
      </c>
      <c r="CN339" s="75">
        <v>12.661498977999999</v>
      </c>
      <c r="CO339" s="75">
        <v>3.1899328058999998</v>
      </c>
      <c r="CP339" s="75">
        <v>1.3859710757999999</v>
      </c>
      <c r="CQ339" s="75">
        <v>268.37818928000002</v>
      </c>
      <c r="CR339" s="75">
        <v>212.19391987</v>
      </c>
      <c r="CS339" s="75">
        <v>1.0373728E-3</v>
      </c>
      <c r="CT339" s="75">
        <v>11.819207026000001</v>
      </c>
      <c r="CU339" s="75">
        <v>44.133872349999997</v>
      </c>
      <c r="CV339" s="75">
        <v>0.23015265830000001</v>
      </c>
      <c r="CW339" s="75">
        <v>3664.7596226000001</v>
      </c>
      <c r="CX339" s="75">
        <v>192.28584404</v>
      </c>
      <c r="CY339" s="75">
        <v>632.04314995000004</v>
      </c>
      <c r="CZ339" s="75">
        <v>746.63767077</v>
      </c>
      <c r="DA339" s="75">
        <v>567.22519046000002</v>
      </c>
      <c r="DB339" s="75">
        <v>75.320126826000006</v>
      </c>
      <c r="DC339" s="75">
        <v>587.23775996999996</v>
      </c>
      <c r="DD339" s="75">
        <v>444.11152626000001</v>
      </c>
      <c r="DE339" s="75">
        <v>283.60621853999999</v>
      </c>
      <c r="DF339" s="75">
        <v>65.070891892999995</v>
      </c>
      <c r="DG339" s="75">
        <v>38.930880747000003</v>
      </c>
      <c r="DH339" s="75">
        <v>32.290363110999998</v>
      </c>
      <c r="DI339" s="75">
        <v>646.26012398</v>
      </c>
      <c r="DJ339" s="75">
        <v>83.650817536000005</v>
      </c>
      <c r="DK339" s="75">
        <v>562.60930643999995</v>
      </c>
    </row>
    <row r="340" spans="8:115" x14ac:dyDescent="0.3">
      <c r="H340" s="28" t="s">
        <v>201</v>
      </c>
      <c r="I340" s="37" t="s">
        <v>202</v>
      </c>
      <c r="J340" s="37">
        <v>248</v>
      </c>
      <c r="K340" s="72">
        <v>12664</v>
      </c>
      <c r="L340" s="72">
        <v>15667.877768</v>
      </c>
      <c r="M340" s="72">
        <v>51.907974224999997</v>
      </c>
      <c r="N340" s="72">
        <v>863.72598455000002</v>
      </c>
      <c r="O340" s="72">
        <v>12.648878505000001</v>
      </c>
      <c r="P340" s="72">
        <v>200.06291919</v>
      </c>
      <c r="Q340" s="72">
        <v>0.20741530550000001</v>
      </c>
      <c r="R340" s="72">
        <v>8.2532725241999998</v>
      </c>
      <c r="S340" s="72">
        <v>242.62842566</v>
      </c>
      <c r="T340" s="72">
        <v>0.46122857680000001</v>
      </c>
      <c r="U340" s="72">
        <v>17.98727985</v>
      </c>
      <c r="V340" s="72">
        <v>167.67432873000001</v>
      </c>
      <c r="W340" s="72">
        <v>1.0067214568</v>
      </c>
      <c r="X340" s="72">
        <v>25.010397680000001</v>
      </c>
      <c r="Y340" s="72">
        <v>0.1328381709</v>
      </c>
      <c r="Z340" s="72">
        <v>173.4807443</v>
      </c>
      <c r="AA340" s="72">
        <v>11.598518018</v>
      </c>
      <c r="AB340" s="72">
        <v>0.872407449</v>
      </c>
      <c r="AC340" s="72">
        <v>1.3895412939</v>
      </c>
      <c r="AD340" s="72">
        <v>0.31106784450000002</v>
      </c>
      <c r="AE340" s="72">
        <v>8306.5595357000002</v>
      </c>
      <c r="AF340" s="72">
        <v>5851.4678169999997</v>
      </c>
      <c r="AG340" s="72">
        <v>1097.7953729999999</v>
      </c>
      <c r="AH340" s="72">
        <v>1291.1813044999999</v>
      </c>
      <c r="AI340" s="72">
        <v>8.4241661513999997</v>
      </c>
      <c r="AJ340" s="72">
        <v>53.008366062</v>
      </c>
      <c r="AK340" s="72">
        <v>4.6825090132999998</v>
      </c>
      <c r="AL340" s="72">
        <v>101.52284037</v>
      </c>
      <c r="AM340" s="72">
        <v>60.983789882000004</v>
      </c>
      <c r="AN340" s="72">
        <v>35.810191945</v>
      </c>
      <c r="AO340" s="72">
        <v>0</v>
      </c>
      <c r="AP340" s="72">
        <v>1.6822936691000001</v>
      </c>
      <c r="AQ340" s="72">
        <v>3.0465648743</v>
      </c>
      <c r="AR340" s="72">
        <v>0</v>
      </c>
      <c r="AS340" s="72">
        <v>0</v>
      </c>
      <c r="AT340" s="72">
        <v>82.523893713000007</v>
      </c>
      <c r="AU340" s="72">
        <v>6.8493551212000003</v>
      </c>
      <c r="AV340" s="72">
        <v>0</v>
      </c>
      <c r="AW340" s="72">
        <v>0</v>
      </c>
      <c r="AX340" s="72">
        <v>4.49061761E-2</v>
      </c>
      <c r="AY340" s="72">
        <v>0.25226868769999999</v>
      </c>
      <c r="AZ340" s="72">
        <v>0</v>
      </c>
      <c r="BA340" s="72">
        <v>0</v>
      </c>
      <c r="BB340" s="72">
        <v>0</v>
      </c>
      <c r="BC340" s="72">
        <v>0</v>
      </c>
      <c r="BD340" s="72">
        <v>0</v>
      </c>
      <c r="BE340" s="72">
        <v>0.81416395050000001</v>
      </c>
      <c r="BF340" s="72">
        <v>0</v>
      </c>
      <c r="BG340" s="72">
        <v>0</v>
      </c>
      <c r="BH340" s="72">
        <v>0</v>
      </c>
      <c r="BI340" s="72">
        <v>0.50893853919999998</v>
      </c>
      <c r="BJ340" s="72">
        <v>25.277229065</v>
      </c>
      <c r="BK340" s="72">
        <v>0.62187953149999997</v>
      </c>
      <c r="BL340" s="72">
        <v>48.155152641999997</v>
      </c>
      <c r="BM340" s="72">
        <v>0</v>
      </c>
      <c r="BN340" s="72">
        <v>1029.2211772999999</v>
      </c>
      <c r="BO340" s="72">
        <v>98.527185858999999</v>
      </c>
      <c r="BP340" s="72">
        <v>31.287426189000001</v>
      </c>
      <c r="BQ340" s="72">
        <v>575.67433847999996</v>
      </c>
      <c r="BR340" s="72">
        <v>10.849007486</v>
      </c>
      <c r="BS340" s="72">
        <v>0</v>
      </c>
      <c r="BT340" s="72">
        <v>23.092716207999999</v>
      </c>
      <c r="BU340" s="72">
        <v>96.382592697000007</v>
      </c>
      <c r="BV340" s="72">
        <v>13.72302713</v>
      </c>
      <c r="BW340" s="72">
        <v>9.0312592005999992</v>
      </c>
      <c r="BX340" s="72">
        <v>25.234919597000001</v>
      </c>
      <c r="BY340" s="72">
        <v>5.9443384100000003E-2</v>
      </c>
      <c r="BZ340" s="72">
        <v>0</v>
      </c>
      <c r="CA340" s="72">
        <v>89.004331037</v>
      </c>
      <c r="CB340" s="72">
        <v>0</v>
      </c>
      <c r="CC340" s="72">
        <v>11.330259324</v>
      </c>
      <c r="CD340" s="72">
        <v>0.122133589</v>
      </c>
      <c r="CE340" s="72">
        <v>0</v>
      </c>
      <c r="CF340" s="72">
        <v>0</v>
      </c>
      <c r="CG340" s="72">
        <v>25.995585258999999</v>
      </c>
      <c r="CH340" s="72">
        <v>0</v>
      </c>
      <c r="CI340" s="72">
        <v>0</v>
      </c>
      <c r="CJ340" s="72">
        <v>13.781734223000001</v>
      </c>
      <c r="CK340" s="72">
        <v>0</v>
      </c>
      <c r="CL340" s="72">
        <v>5.1252176792000004</v>
      </c>
      <c r="CM340" s="72">
        <v>25.13526791</v>
      </c>
      <c r="CN340" s="72">
        <v>18.023952806</v>
      </c>
      <c r="CO340" s="72">
        <v>5.7373706235000004</v>
      </c>
      <c r="CP340" s="72">
        <v>1.3739444803</v>
      </c>
      <c r="CQ340" s="72">
        <v>316.73344171999997</v>
      </c>
      <c r="CR340" s="72">
        <v>222.52455305000001</v>
      </c>
      <c r="CS340" s="72">
        <v>0.18022099010000001</v>
      </c>
      <c r="CT340" s="72">
        <v>40.113579764000001</v>
      </c>
      <c r="CU340" s="72">
        <v>53.445258254999999</v>
      </c>
      <c r="CV340" s="72">
        <v>0.46982966929999997</v>
      </c>
      <c r="CW340" s="72">
        <v>4942.4556269000004</v>
      </c>
      <c r="CX340" s="72">
        <v>240.85211452999999</v>
      </c>
      <c r="CY340" s="72">
        <v>820.25352715999998</v>
      </c>
      <c r="CZ340" s="72">
        <v>1035.2165399</v>
      </c>
      <c r="DA340" s="72">
        <v>701.40210317000003</v>
      </c>
      <c r="DB340" s="72">
        <v>102.39318129</v>
      </c>
      <c r="DC340" s="72">
        <v>927.69898553999997</v>
      </c>
      <c r="DD340" s="72">
        <v>532.85782968000001</v>
      </c>
      <c r="DE340" s="72">
        <v>409.08318728</v>
      </c>
      <c r="DF340" s="72">
        <v>82.654784098999997</v>
      </c>
      <c r="DG340" s="72">
        <v>43.353662032999999</v>
      </c>
      <c r="DH340" s="72">
        <v>46.689712202000003</v>
      </c>
      <c r="DI340" s="72">
        <v>804.60897145000001</v>
      </c>
      <c r="DJ340" s="72">
        <v>97.251098077999998</v>
      </c>
      <c r="DK340" s="72">
        <v>707.35787336999999</v>
      </c>
    </row>
    <row r="341" spans="8:115" x14ac:dyDescent="0.3">
      <c r="H341" s="27" t="s">
        <v>411</v>
      </c>
      <c r="I341" s="39" t="s">
        <v>427</v>
      </c>
      <c r="J341" s="39" t="s">
        <v>436</v>
      </c>
      <c r="K341" s="75">
        <v>484</v>
      </c>
      <c r="L341" s="75">
        <v>144.8295019</v>
      </c>
      <c r="M341" s="75" t="s">
        <v>436</v>
      </c>
      <c r="N341" s="75">
        <v>2.8682410914999998</v>
      </c>
      <c r="O341" s="75">
        <v>0</v>
      </c>
      <c r="P341" s="75">
        <v>0.19576940649999999</v>
      </c>
      <c r="Q341" s="75">
        <v>0</v>
      </c>
      <c r="R341" s="75">
        <v>0</v>
      </c>
      <c r="S341" s="75">
        <v>2.4926789575999999</v>
      </c>
      <c r="T341" s="75">
        <v>0</v>
      </c>
      <c r="U341" s="75">
        <v>2.95991065E-2</v>
      </c>
      <c r="V341" s="75">
        <v>8.9238633299999995E-2</v>
      </c>
      <c r="W341" s="75">
        <v>0</v>
      </c>
      <c r="X341" s="75">
        <v>5.2022246000000003E-3</v>
      </c>
      <c r="Y341" s="75">
        <v>2.24362E-5</v>
      </c>
      <c r="Z341" s="75">
        <v>1.95666621E-2</v>
      </c>
      <c r="AA341" s="75">
        <v>1.7610570999999999E-3</v>
      </c>
      <c r="AB341" s="75">
        <v>0</v>
      </c>
      <c r="AC341" s="75">
        <v>3.4402607699999997E-2</v>
      </c>
      <c r="AD341" s="75">
        <v>0</v>
      </c>
      <c r="AE341" s="75">
        <v>30.684462894999999</v>
      </c>
      <c r="AF341" s="75">
        <v>9.4051471829000004</v>
      </c>
      <c r="AG341" s="75">
        <v>11.904307315000001</v>
      </c>
      <c r="AH341" s="75">
        <v>8.7082554634000005</v>
      </c>
      <c r="AI341" s="75">
        <v>0.28824293159999997</v>
      </c>
      <c r="AJ341" s="75">
        <v>0.36065122830000002</v>
      </c>
      <c r="AK341" s="75">
        <v>1.7858774000000001E-2</v>
      </c>
      <c r="AL341" s="75">
        <v>0</v>
      </c>
      <c r="AM341" s="75">
        <v>0</v>
      </c>
      <c r="AN341" s="75">
        <v>0</v>
      </c>
      <c r="AO341" s="75">
        <v>0</v>
      </c>
      <c r="AP341" s="75">
        <v>0</v>
      </c>
      <c r="AQ341" s="75">
        <v>0</v>
      </c>
      <c r="AR341" s="75">
        <v>0</v>
      </c>
      <c r="AS341" s="75">
        <v>0</v>
      </c>
      <c r="AT341" s="75">
        <v>7.4265856603999998</v>
      </c>
      <c r="AU341" s="75">
        <v>0.21057873369999999</v>
      </c>
      <c r="AV341" s="75">
        <v>0</v>
      </c>
      <c r="AW341" s="75">
        <v>0</v>
      </c>
      <c r="AX341" s="75">
        <v>0</v>
      </c>
      <c r="AY341" s="75">
        <v>0</v>
      </c>
      <c r="AZ341" s="75">
        <v>2.1195657000000001E-3</v>
      </c>
      <c r="BA341" s="75">
        <v>0</v>
      </c>
      <c r="BB341" s="75">
        <v>0</v>
      </c>
      <c r="BC341" s="75">
        <v>0</v>
      </c>
      <c r="BD341" s="75">
        <v>0</v>
      </c>
      <c r="BE341" s="75">
        <v>0</v>
      </c>
      <c r="BF341" s="75">
        <v>0</v>
      </c>
      <c r="BG341" s="75">
        <v>0.51310324340000002</v>
      </c>
      <c r="BH341" s="75">
        <v>0</v>
      </c>
      <c r="BI341" s="75">
        <v>0.74168909080000001</v>
      </c>
      <c r="BJ341" s="75">
        <v>3.1966110853999998</v>
      </c>
      <c r="BK341" s="75">
        <v>0</v>
      </c>
      <c r="BL341" s="75">
        <v>2.7261223925000002</v>
      </c>
      <c r="BM341" s="75">
        <v>3.6361548700000003E-2</v>
      </c>
      <c r="BN341" s="75">
        <v>46.004085744000001</v>
      </c>
      <c r="BO341" s="75">
        <v>2.2057883504000002</v>
      </c>
      <c r="BP341" s="75">
        <v>0.17737084889999999</v>
      </c>
      <c r="BQ341" s="75">
        <v>29.871683683000001</v>
      </c>
      <c r="BR341" s="75">
        <v>6.5797501000000001E-3</v>
      </c>
      <c r="BS341" s="75">
        <v>0</v>
      </c>
      <c r="BT341" s="75">
        <v>0</v>
      </c>
      <c r="BU341" s="75">
        <v>2.4495159099000001</v>
      </c>
      <c r="BV341" s="75">
        <v>4.8514056200000003E-2</v>
      </c>
      <c r="BW341" s="75">
        <v>0</v>
      </c>
      <c r="BX341" s="75">
        <v>2.7716047786</v>
      </c>
      <c r="BY341" s="75">
        <v>0.14534452219999999</v>
      </c>
      <c r="BZ341" s="75">
        <v>0</v>
      </c>
      <c r="CA341" s="75">
        <v>0.81544700650000002</v>
      </c>
      <c r="CB341" s="75">
        <v>0</v>
      </c>
      <c r="CC341" s="75">
        <v>0</v>
      </c>
      <c r="CD341" s="75">
        <v>0</v>
      </c>
      <c r="CE341" s="75">
        <v>0</v>
      </c>
      <c r="CF341" s="75">
        <v>0</v>
      </c>
      <c r="CG341" s="75">
        <v>0.57102944109999998</v>
      </c>
      <c r="CH341" s="75">
        <v>0</v>
      </c>
      <c r="CI341" s="75">
        <v>0</v>
      </c>
      <c r="CJ341" s="75">
        <v>6.3237295854999998</v>
      </c>
      <c r="CK341" s="75">
        <v>0</v>
      </c>
      <c r="CL341" s="75">
        <v>0.61747781150000003</v>
      </c>
      <c r="CM341" s="75">
        <v>0.63999143069999997</v>
      </c>
      <c r="CN341" s="75">
        <v>0.27982807679999999</v>
      </c>
      <c r="CO341" s="75">
        <v>0.32276243770000002</v>
      </c>
      <c r="CP341" s="75">
        <v>3.7400916200000002E-2</v>
      </c>
      <c r="CQ341" s="75">
        <v>1.1659212158000001</v>
      </c>
      <c r="CR341" s="75">
        <v>0.76960883749999998</v>
      </c>
      <c r="CS341" s="75">
        <v>0</v>
      </c>
      <c r="CT341" s="75">
        <v>0.24064188240000001</v>
      </c>
      <c r="CU341" s="75">
        <v>0.153065217</v>
      </c>
      <c r="CV341" s="75">
        <v>2.6052788999999998E-3</v>
      </c>
      <c r="CW341" s="75">
        <v>56.040213858000001</v>
      </c>
      <c r="CX341" s="75">
        <v>1.2264609692999999</v>
      </c>
      <c r="CY341" s="75">
        <v>10.47257215</v>
      </c>
      <c r="CZ341" s="75">
        <v>10.529883332000001</v>
      </c>
      <c r="DA341" s="75">
        <v>8.1727815291999999</v>
      </c>
      <c r="DB341" s="75">
        <v>4.3756226613000004</v>
      </c>
      <c r="DC341" s="75">
        <v>10.023993841999999</v>
      </c>
      <c r="DD341" s="75">
        <v>4.6000152680999999</v>
      </c>
      <c r="DE341" s="75">
        <v>2.8772932868000001</v>
      </c>
      <c r="DF341" s="75">
        <v>2.2943409339</v>
      </c>
      <c r="DG341" s="75">
        <v>0.27973526929999998</v>
      </c>
      <c r="DH341" s="75">
        <v>1.1875146163999999</v>
      </c>
      <c r="DI341" s="75">
        <v>14.220474936</v>
      </c>
      <c r="DJ341" s="75">
        <v>1.1253295668000001</v>
      </c>
      <c r="DK341" s="75">
        <v>13.095145369000001</v>
      </c>
    </row>
    <row r="342" spans="8:115" x14ac:dyDescent="0.3">
      <c r="H342" s="28" t="s">
        <v>921</v>
      </c>
      <c r="I342" s="37" t="s">
        <v>922</v>
      </c>
      <c r="J342" s="37" t="s">
        <v>436</v>
      </c>
      <c r="K342" s="72">
        <v>1383</v>
      </c>
      <c r="L342" s="72">
        <v>184.19468004999999</v>
      </c>
      <c r="M342" s="72" t="s">
        <v>436</v>
      </c>
      <c r="N342" s="72">
        <v>3.9067760535999998</v>
      </c>
      <c r="O342" s="72">
        <v>1.54515921E-2</v>
      </c>
      <c r="P342" s="72">
        <v>0.25327752349999999</v>
      </c>
      <c r="Q342" s="72">
        <v>0</v>
      </c>
      <c r="R342" s="72">
        <v>0</v>
      </c>
      <c r="S342" s="72">
        <v>1.8930662884</v>
      </c>
      <c r="T342" s="72">
        <v>0</v>
      </c>
      <c r="U342" s="72">
        <v>6.5944268299999997E-2</v>
      </c>
      <c r="V342" s="72">
        <v>1.2478544928999999</v>
      </c>
      <c r="W342" s="72">
        <v>0</v>
      </c>
      <c r="X342" s="72">
        <v>9.9037553000000007E-3</v>
      </c>
      <c r="Y342" s="72">
        <v>2.5789700000000001E-5</v>
      </c>
      <c r="Z342" s="72">
        <v>0.26669702020000002</v>
      </c>
      <c r="AA342" s="72">
        <v>0.14336116060000001</v>
      </c>
      <c r="AB342" s="72">
        <v>0</v>
      </c>
      <c r="AC342" s="72">
        <v>9.7630314999999999E-3</v>
      </c>
      <c r="AD342" s="72">
        <v>1.4311311E-3</v>
      </c>
      <c r="AE342" s="72">
        <v>40.365867289000001</v>
      </c>
      <c r="AF342" s="72">
        <v>16.399670525000001</v>
      </c>
      <c r="AG342" s="72">
        <v>14.314248614</v>
      </c>
      <c r="AH342" s="72">
        <v>9.0342544287000006</v>
      </c>
      <c r="AI342" s="72">
        <v>0.15902974510000001</v>
      </c>
      <c r="AJ342" s="72">
        <v>0.42489063799999999</v>
      </c>
      <c r="AK342" s="72">
        <v>3.3773337600000002E-2</v>
      </c>
      <c r="AL342" s="72">
        <v>7.7512960171999996</v>
      </c>
      <c r="AM342" s="72">
        <v>2.5119674999999999</v>
      </c>
      <c r="AN342" s="72">
        <v>4.3557589700000003E-2</v>
      </c>
      <c r="AO342" s="72">
        <v>0</v>
      </c>
      <c r="AP342" s="72">
        <v>0.73173458290000004</v>
      </c>
      <c r="AQ342" s="72">
        <v>0</v>
      </c>
      <c r="AR342" s="72">
        <v>0</v>
      </c>
      <c r="AS342" s="72">
        <v>4.4640363445000002</v>
      </c>
      <c r="AT342" s="72">
        <v>10.888209728</v>
      </c>
      <c r="AU342" s="72">
        <v>0.72238080689999995</v>
      </c>
      <c r="AV342" s="72">
        <v>0.34774996969999999</v>
      </c>
      <c r="AW342" s="72">
        <v>0</v>
      </c>
      <c r="AX342" s="72">
        <v>8.1321762399999997E-2</v>
      </c>
      <c r="AY342" s="72">
        <v>0.19669004500000001</v>
      </c>
      <c r="AZ342" s="72">
        <v>7.8613044899999998E-2</v>
      </c>
      <c r="BA342" s="72">
        <v>0</v>
      </c>
      <c r="BB342" s="72">
        <v>0</v>
      </c>
      <c r="BC342" s="72">
        <v>0</v>
      </c>
      <c r="BD342" s="72">
        <v>2.61697693E-2</v>
      </c>
      <c r="BE342" s="72">
        <v>0</v>
      </c>
      <c r="BF342" s="72">
        <v>0.33242613570000001</v>
      </c>
      <c r="BG342" s="72">
        <v>0</v>
      </c>
      <c r="BH342" s="72">
        <v>0</v>
      </c>
      <c r="BI342" s="72">
        <v>0.9661988587</v>
      </c>
      <c r="BJ342" s="72">
        <v>5.2693451563</v>
      </c>
      <c r="BK342" s="72">
        <v>3.79866061E-2</v>
      </c>
      <c r="BL342" s="72">
        <v>2.7985007956999999</v>
      </c>
      <c r="BM342" s="72">
        <v>3.0826777699999999E-2</v>
      </c>
      <c r="BN342" s="72">
        <v>51.165874533</v>
      </c>
      <c r="BO342" s="72">
        <v>2.4029800088000002</v>
      </c>
      <c r="BP342" s="72">
        <v>0.59996821339999995</v>
      </c>
      <c r="BQ342" s="72">
        <v>28.372825762000002</v>
      </c>
      <c r="BR342" s="72">
        <v>0.70926707600000005</v>
      </c>
      <c r="BS342" s="72">
        <v>0</v>
      </c>
      <c r="BT342" s="72">
        <v>0.43881358459999997</v>
      </c>
      <c r="BU342" s="72">
        <v>6.7476613589000003</v>
      </c>
      <c r="BV342" s="72">
        <v>0.44882236289999999</v>
      </c>
      <c r="BW342" s="72">
        <v>0.2257539808</v>
      </c>
      <c r="BX342" s="72">
        <v>1.6929708891999999</v>
      </c>
      <c r="BY342" s="72">
        <v>0</v>
      </c>
      <c r="BZ342" s="72">
        <v>5.062464E-3</v>
      </c>
      <c r="CA342" s="72">
        <v>1.2700892136999999</v>
      </c>
      <c r="CB342" s="72">
        <v>1.8268064399999999E-2</v>
      </c>
      <c r="CC342" s="72">
        <v>2.1460398299999999E-2</v>
      </c>
      <c r="CD342" s="72">
        <v>6.7225917199999999E-2</v>
      </c>
      <c r="CE342" s="72">
        <v>0</v>
      </c>
      <c r="CF342" s="72">
        <v>0</v>
      </c>
      <c r="CG342" s="72">
        <v>1.4017043441000001</v>
      </c>
      <c r="CH342" s="72">
        <v>0.19403257609999999</v>
      </c>
      <c r="CI342" s="72">
        <v>9.0277140899999997E-2</v>
      </c>
      <c r="CJ342" s="72">
        <v>6.3095708360999998</v>
      </c>
      <c r="CK342" s="72">
        <v>0</v>
      </c>
      <c r="CL342" s="72">
        <v>0.14912034129999999</v>
      </c>
      <c r="CM342" s="72">
        <v>0.35712255069999999</v>
      </c>
      <c r="CN342" s="72">
        <v>0.29318314150000002</v>
      </c>
      <c r="CO342" s="72">
        <v>0</v>
      </c>
      <c r="CP342" s="72">
        <v>6.39394093E-2</v>
      </c>
      <c r="CQ342" s="72">
        <v>2.6138867714999998</v>
      </c>
      <c r="CR342" s="72">
        <v>1.5120205118000001</v>
      </c>
      <c r="CS342" s="72">
        <v>1.3539908E-6</v>
      </c>
      <c r="CT342" s="72">
        <v>0.85942959119999995</v>
      </c>
      <c r="CU342" s="72">
        <v>0.23919978720000001</v>
      </c>
      <c r="CV342" s="72">
        <v>3.2355272999999999E-3</v>
      </c>
      <c r="CW342" s="72">
        <v>67.145647111000002</v>
      </c>
      <c r="CX342" s="72">
        <v>1.1524049499</v>
      </c>
      <c r="CY342" s="72">
        <v>9.7512678625000007</v>
      </c>
      <c r="CZ342" s="72">
        <v>12.787434997</v>
      </c>
      <c r="DA342" s="72">
        <v>9.6790952938999997</v>
      </c>
      <c r="DB342" s="72">
        <v>4.4540216797000003</v>
      </c>
      <c r="DC342" s="72">
        <v>14.428418371999999</v>
      </c>
      <c r="DD342" s="72">
        <v>6.8221963138000001</v>
      </c>
      <c r="DE342" s="72">
        <v>4.2343621011000003</v>
      </c>
      <c r="DF342" s="72">
        <v>2.5241971835000001</v>
      </c>
      <c r="DG342" s="72">
        <v>0.52118282189999998</v>
      </c>
      <c r="DH342" s="72">
        <v>0.79106553479999997</v>
      </c>
      <c r="DI342" s="72">
        <v>16.051028902999999</v>
      </c>
      <c r="DJ342" s="72">
        <v>1.0832525148000001</v>
      </c>
      <c r="DK342" s="72">
        <v>14.967776388000001</v>
      </c>
    </row>
    <row r="343" spans="8:115" x14ac:dyDescent="0.3">
      <c r="H343" s="27" t="s">
        <v>923</v>
      </c>
      <c r="I343" s="39" t="s">
        <v>924</v>
      </c>
      <c r="J343" s="39">
        <v>58</v>
      </c>
      <c r="K343" s="75">
        <v>1724</v>
      </c>
      <c r="L343" s="75">
        <v>7003.9285723000003</v>
      </c>
      <c r="M343" s="75">
        <v>26.073214932999999</v>
      </c>
      <c r="N343" s="75">
        <v>451.33443857999998</v>
      </c>
      <c r="O343" s="75">
        <v>4.1135264828000002</v>
      </c>
      <c r="P343" s="75">
        <v>40.474155025000002</v>
      </c>
      <c r="Q343" s="75">
        <v>3.3301314899999997E-2</v>
      </c>
      <c r="R343" s="75">
        <v>6.0637896699999999E-2</v>
      </c>
      <c r="S343" s="75">
        <v>100.25878837</v>
      </c>
      <c r="T343" s="75">
        <v>0</v>
      </c>
      <c r="U343" s="75">
        <v>1.6295460842</v>
      </c>
      <c r="V343" s="75">
        <v>66.597234606000001</v>
      </c>
      <c r="W343" s="75">
        <v>0</v>
      </c>
      <c r="X343" s="75">
        <v>57.237656463</v>
      </c>
      <c r="Y343" s="75">
        <v>2.1979090400000002E-2</v>
      </c>
      <c r="Z343" s="75">
        <v>155.43613167000001</v>
      </c>
      <c r="AA343" s="75">
        <v>24.673676151999999</v>
      </c>
      <c r="AB343" s="75">
        <v>0</v>
      </c>
      <c r="AC343" s="75">
        <v>0.79167878410000003</v>
      </c>
      <c r="AD343" s="75">
        <v>6.1266398999999996E-3</v>
      </c>
      <c r="AE343" s="75">
        <v>3281.7944717999999</v>
      </c>
      <c r="AF343" s="75">
        <v>1875.6469992</v>
      </c>
      <c r="AG343" s="75">
        <v>565.32801377999999</v>
      </c>
      <c r="AH343" s="75">
        <v>816.15860668000005</v>
      </c>
      <c r="AI343" s="75">
        <v>4.1963837770000003</v>
      </c>
      <c r="AJ343" s="75">
        <v>19.333248772000001</v>
      </c>
      <c r="AK343" s="75">
        <v>1.1312195102</v>
      </c>
      <c r="AL343" s="75">
        <v>47.274548175</v>
      </c>
      <c r="AM343" s="75">
        <v>24.761524999999999</v>
      </c>
      <c r="AN343" s="75">
        <v>6.8981223233</v>
      </c>
      <c r="AO343" s="75">
        <v>0</v>
      </c>
      <c r="AP343" s="75">
        <v>1.9815960248</v>
      </c>
      <c r="AQ343" s="75">
        <v>0</v>
      </c>
      <c r="AR343" s="75">
        <v>0</v>
      </c>
      <c r="AS343" s="75">
        <v>13.633304827</v>
      </c>
      <c r="AT343" s="75">
        <v>101.97844404999999</v>
      </c>
      <c r="AU343" s="75">
        <v>4.6376298797000004</v>
      </c>
      <c r="AV343" s="75">
        <v>0.40530320819999999</v>
      </c>
      <c r="AW343" s="75">
        <v>1.3877990999999999E-3</v>
      </c>
      <c r="AX343" s="75">
        <v>0.37469863640000001</v>
      </c>
      <c r="AY343" s="75">
        <v>0.61224941249999998</v>
      </c>
      <c r="AZ343" s="75">
        <v>0</v>
      </c>
      <c r="BA343" s="75">
        <v>0</v>
      </c>
      <c r="BB343" s="75">
        <v>0</v>
      </c>
      <c r="BC343" s="75">
        <v>0</v>
      </c>
      <c r="BD343" s="75">
        <v>0</v>
      </c>
      <c r="BE343" s="75">
        <v>1.2263194165</v>
      </c>
      <c r="BF343" s="75">
        <v>0</v>
      </c>
      <c r="BG343" s="75">
        <v>0</v>
      </c>
      <c r="BH343" s="75">
        <v>0</v>
      </c>
      <c r="BI343" s="75">
        <v>2.2524324175000001</v>
      </c>
      <c r="BJ343" s="75">
        <v>46.142653168999999</v>
      </c>
      <c r="BK343" s="75">
        <v>4.4779554100000001E-2</v>
      </c>
      <c r="BL343" s="75">
        <v>46.274152635</v>
      </c>
      <c r="BM343" s="75">
        <v>6.8379249999999999E-3</v>
      </c>
      <c r="BN343" s="75">
        <v>518.27550627999995</v>
      </c>
      <c r="BO343" s="75">
        <v>36.799226947999998</v>
      </c>
      <c r="BP343" s="75">
        <v>3.1540976330000001</v>
      </c>
      <c r="BQ343" s="75">
        <v>263.40852587000001</v>
      </c>
      <c r="BR343" s="75">
        <v>4.2911664904000002</v>
      </c>
      <c r="BS343" s="75">
        <v>0.45223133720000003</v>
      </c>
      <c r="BT343" s="75">
        <v>4.1725490961</v>
      </c>
      <c r="BU343" s="75">
        <v>79.497393555000002</v>
      </c>
      <c r="BV343" s="75">
        <v>3.1411018556000001</v>
      </c>
      <c r="BW343" s="75">
        <v>2.0304339875999999</v>
      </c>
      <c r="BX343" s="75">
        <v>39.126822646000001</v>
      </c>
      <c r="BY343" s="75">
        <v>0.86381523930000004</v>
      </c>
      <c r="BZ343" s="75">
        <v>9.3753527990999999</v>
      </c>
      <c r="CA343" s="75">
        <v>36.710045221000001</v>
      </c>
      <c r="CB343" s="75">
        <v>0</v>
      </c>
      <c r="CC343" s="75">
        <v>2.3982546154</v>
      </c>
      <c r="CD343" s="75">
        <v>4.2444279600000002E-2</v>
      </c>
      <c r="CE343" s="75">
        <v>0</v>
      </c>
      <c r="CF343" s="75">
        <v>0.40969375549999998</v>
      </c>
      <c r="CG343" s="75">
        <v>2.4849086036000001</v>
      </c>
      <c r="CH343" s="75">
        <v>0.45722834010000002</v>
      </c>
      <c r="CI343" s="75">
        <v>0</v>
      </c>
      <c r="CJ343" s="75">
        <v>28.321085460999999</v>
      </c>
      <c r="CK343" s="75">
        <v>0</v>
      </c>
      <c r="CL343" s="75">
        <v>1.13912854</v>
      </c>
      <c r="CM343" s="75">
        <v>13.057859735999999</v>
      </c>
      <c r="CN343" s="75">
        <v>8.8707073041999998</v>
      </c>
      <c r="CO343" s="75">
        <v>2.7029210968999999</v>
      </c>
      <c r="CP343" s="75">
        <v>1.4842313346</v>
      </c>
      <c r="CQ343" s="75">
        <v>201.96643677</v>
      </c>
      <c r="CR343" s="75">
        <v>161.96901554999999</v>
      </c>
      <c r="CS343" s="75">
        <v>7.4283400000000005E-4</v>
      </c>
      <c r="CT343" s="75">
        <v>4.3771033411999998</v>
      </c>
      <c r="CU343" s="75">
        <v>35.481549800000003</v>
      </c>
      <c r="CV343" s="75">
        <v>0.13802524220000001</v>
      </c>
      <c r="CW343" s="75">
        <v>2388.2468669999998</v>
      </c>
      <c r="CX343" s="75">
        <v>124.30994723000001</v>
      </c>
      <c r="CY343" s="75">
        <v>369.76899515999997</v>
      </c>
      <c r="CZ343" s="75">
        <v>507.64561378000002</v>
      </c>
      <c r="DA343" s="75">
        <v>427.20747111999998</v>
      </c>
      <c r="DB343" s="75">
        <v>64.957434053</v>
      </c>
      <c r="DC343" s="75">
        <v>316.03649840999998</v>
      </c>
      <c r="DD343" s="75">
        <v>281.07024661999998</v>
      </c>
      <c r="DE343" s="75">
        <v>214.76579106</v>
      </c>
      <c r="DF343" s="75">
        <v>37.516308023999997</v>
      </c>
      <c r="DG343" s="75">
        <v>19.758092501</v>
      </c>
      <c r="DH343" s="75">
        <v>25.210469012000001</v>
      </c>
      <c r="DI343" s="75">
        <v>550.76016225000001</v>
      </c>
      <c r="DJ343" s="75">
        <v>65.217026924999999</v>
      </c>
      <c r="DK343" s="75">
        <v>485.54313531999998</v>
      </c>
    </row>
    <row r="344" spans="8:115" x14ac:dyDescent="0.3">
      <c r="H344" s="28" t="s">
        <v>925</v>
      </c>
      <c r="I344" s="37" t="s">
        <v>926</v>
      </c>
      <c r="J344" s="37" t="s">
        <v>436</v>
      </c>
      <c r="K344" s="72">
        <v>145</v>
      </c>
      <c r="L344" s="72">
        <v>193.22933280000001</v>
      </c>
      <c r="M344" s="72" t="s">
        <v>436</v>
      </c>
      <c r="N344" s="72">
        <v>2.2580622817</v>
      </c>
      <c r="O344" s="72">
        <v>0</v>
      </c>
      <c r="P344" s="72">
        <v>0.20592582840000001</v>
      </c>
      <c r="Q344" s="72">
        <v>0</v>
      </c>
      <c r="R344" s="72">
        <v>0</v>
      </c>
      <c r="S344" s="72">
        <v>1.2256970838000001</v>
      </c>
      <c r="T344" s="72">
        <v>0</v>
      </c>
      <c r="U344" s="72">
        <v>0.37287691140000001</v>
      </c>
      <c r="V344" s="72">
        <v>0.1410114405</v>
      </c>
      <c r="W344" s="72">
        <v>0</v>
      </c>
      <c r="X344" s="72">
        <v>3.3096913700000001E-2</v>
      </c>
      <c r="Y344" s="72">
        <v>1.5119569999999999E-18</v>
      </c>
      <c r="Z344" s="72">
        <v>0.27610584090000001</v>
      </c>
      <c r="AA344" s="72">
        <v>1.2181042999999999E-3</v>
      </c>
      <c r="AB344" s="72">
        <v>0</v>
      </c>
      <c r="AC344" s="72">
        <v>2.1301586999999999E-3</v>
      </c>
      <c r="AD344" s="72">
        <v>0</v>
      </c>
      <c r="AE344" s="72">
        <v>75.768795241999996</v>
      </c>
      <c r="AF344" s="72">
        <v>28.444387818999999</v>
      </c>
      <c r="AG344" s="72">
        <v>18.667401864999999</v>
      </c>
      <c r="AH344" s="72">
        <v>28.018620399</v>
      </c>
      <c r="AI344" s="72">
        <v>0.14573778300000001</v>
      </c>
      <c r="AJ344" s="72">
        <v>0.47146704849999999</v>
      </c>
      <c r="AK344" s="72">
        <v>2.1180327999999998E-2</v>
      </c>
      <c r="AL344" s="72">
        <v>0.38403345589999999</v>
      </c>
      <c r="AM344" s="72">
        <v>0.30577467889999999</v>
      </c>
      <c r="AN344" s="72">
        <v>0</v>
      </c>
      <c r="AO344" s="72">
        <v>0</v>
      </c>
      <c r="AP344" s="72">
        <v>7.8258777000000002E-2</v>
      </c>
      <c r="AQ344" s="72">
        <v>0</v>
      </c>
      <c r="AR344" s="72">
        <v>0</v>
      </c>
      <c r="AS344" s="72">
        <v>0</v>
      </c>
      <c r="AT344" s="72">
        <v>17.283936099999998</v>
      </c>
      <c r="AU344" s="72">
        <v>0.11986672969999999</v>
      </c>
      <c r="AV344" s="72">
        <v>0</v>
      </c>
      <c r="AW344" s="72">
        <v>0</v>
      </c>
      <c r="AX344" s="72">
        <v>0</v>
      </c>
      <c r="AY344" s="72">
        <v>0</v>
      </c>
      <c r="AZ344" s="72">
        <v>0</v>
      </c>
      <c r="BA344" s="72">
        <v>0</v>
      </c>
      <c r="BB344" s="72">
        <v>0</v>
      </c>
      <c r="BC344" s="72">
        <v>0</v>
      </c>
      <c r="BD344" s="72">
        <v>0</v>
      </c>
      <c r="BE344" s="72">
        <v>0</v>
      </c>
      <c r="BF344" s="72">
        <v>0</v>
      </c>
      <c r="BG344" s="72">
        <v>0</v>
      </c>
      <c r="BH344" s="72">
        <v>0</v>
      </c>
      <c r="BI344" s="72">
        <v>0.167710951</v>
      </c>
      <c r="BJ344" s="72">
        <v>8.9044139289000004</v>
      </c>
      <c r="BK344" s="72">
        <v>0</v>
      </c>
      <c r="BL344" s="72">
        <v>8.0820065825</v>
      </c>
      <c r="BM344" s="72">
        <v>9.9379081000000001E-3</v>
      </c>
      <c r="BN344" s="72">
        <v>31.332276775</v>
      </c>
      <c r="BO344" s="72">
        <v>1.7399922647999999</v>
      </c>
      <c r="BP344" s="72">
        <v>1.1866376255</v>
      </c>
      <c r="BQ344" s="72">
        <v>19.359751745000001</v>
      </c>
      <c r="BR344" s="72">
        <v>0.87023805389999997</v>
      </c>
      <c r="BS344" s="72">
        <v>0</v>
      </c>
      <c r="BT344" s="72">
        <v>0</v>
      </c>
      <c r="BU344" s="72">
        <v>1.9554395408</v>
      </c>
      <c r="BV344" s="72">
        <v>1.9518293008000001</v>
      </c>
      <c r="BW344" s="72">
        <v>0</v>
      </c>
      <c r="BX344" s="72">
        <v>0.13728920380000001</v>
      </c>
      <c r="BY344" s="72">
        <v>0</v>
      </c>
      <c r="BZ344" s="72">
        <v>0</v>
      </c>
      <c r="CA344" s="72">
        <v>0.25642657619999998</v>
      </c>
      <c r="CB344" s="72">
        <v>0</v>
      </c>
      <c r="CC344" s="72">
        <v>0</v>
      </c>
      <c r="CD344" s="72">
        <v>0</v>
      </c>
      <c r="CE344" s="72">
        <v>0</v>
      </c>
      <c r="CF344" s="72">
        <v>0</v>
      </c>
      <c r="CG344" s="72">
        <v>0</v>
      </c>
      <c r="CH344" s="72">
        <v>0</v>
      </c>
      <c r="CI344" s="72">
        <v>0</v>
      </c>
      <c r="CJ344" s="72">
        <v>3.8746724636000001</v>
      </c>
      <c r="CK344" s="72">
        <v>0</v>
      </c>
      <c r="CL344" s="72">
        <v>0</v>
      </c>
      <c r="CM344" s="72">
        <v>1.4416743561000001</v>
      </c>
      <c r="CN344" s="72">
        <v>1.4355556170999999</v>
      </c>
      <c r="CO344" s="72">
        <v>0</v>
      </c>
      <c r="CP344" s="72">
        <v>6.1187389999999998E-3</v>
      </c>
      <c r="CQ344" s="72">
        <v>0.66898421279999998</v>
      </c>
      <c r="CR344" s="72">
        <v>0.36786979889999999</v>
      </c>
      <c r="CS344" s="72">
        <v>0</v>
      </c>
      <c r="CT344" s="72">
        <v>0.2482109572</v>
      </c>
      <c r="CU344" s="72">
        <v>4.5342301799999998E-2</v>
      </c>
      <c r="CV344" s="72">
        <v>7.5611549000000004E-3</v>
      </c>
      <c r="CW344" s="72">
        <v>64.091570376999996</v>
      </c>
      <c r="CX344" s="72">
        <v>1.4504418524</v>
      </c>
      <c r="CY344" s="72">
        <v>9.5310657225999993</v>
      </c>
      <c r="CZ344" s="72">
        <v>10.096586288999999</v>
      </c>
      <c r="DA344" s="72">
        <v>7.5242199858000003</v>
      </c>
      <c r="DB344" s="72">
        <v>3.7961211810000002</v>
      </c>
      <c r="DC344" s="72">
        <v>14.205493255</v>
      </c>
      <c r="DD344" s="72">
        <v>7.8054422292999996</v>
      </c>
      <c r="DE344" s="72">
        <v>3.2922993768</v>
      </c>
      <c r="DF344" s="72">
        <v>4.2510644058000002</v>
      </c>
      <c r="DG344" s="72">
        <v>1.6339319901</v>
      </c>
      <c r="DH344" s="72">
        <v>0.50490408959999999</v>
      </c>
      <c r="DI344" s="72">
        <v>15.308084183</v>
      </c>
      <c r="DJ344" s="72">
        <v>2.2786193696999999</v>
      </c>
      <c r="DK344" s="72">
        <v>13.029464813000001</v>
      </c>
    </row>
    <row r="345" spans="8:115" x14ac:dyDescent="0.3">
      <c r="H345" s="27" t="s">
        <v>927</v>
      </c>
      <c r="I345" s="39" t="s">
        <v>928</v>
      </c>
      <c r="J345" s="39">
        <v>95</v>
      </c>
      <c r="K345" s="75">
        <v>3337</v>
      </c>
      <c r="L345" s="75">
        <v>8904.0961401999994</v>
      </c>
      <c r="M345" s="75">
        <v>33.008321098000003</v>
      </c>
      <c r="N345" s="75">
        <v>579.62972673000002</v>
      </c>
      <c r="O345" s="75">
        <v>36.051281891000002</v>
      </c>
      <c r="P345" s="75">
        <v>98.779461311000006</v>
      </c>
      <c r="Q345" s="75">
        <v>9.2392383300000006E-2</v>
      </c>
      <c r="R345" s="75">
        <v>5.3317467299999997E-2</v>
      </c>
      <c r="S345" s="75">
        <v>144.17113180000001</v>
      </c>
      <c r="T345" s="75">
        <v>0</v>
      </c>
      <c r="U345" s="75">
        <v>5.1843173339000002</v>
      </c>
      <c r="V345" s="75">
        <v>98.950166163999995</v>
      </c>
      <c r="W345" s="75">
        <v>0</v>
      </c>
      <c r="X345" s="75">
        <v>35.267237278000003</v>
      </c>
      <c r="Y345" s="75">
        <v>4.1223166999999998E-3</v>
      </c>
      <c r="Z345" s="75">
        <v>154.44540047999999</v>
      </c>
      <c r="AA345" s="75">
        <v>6.4050689609000004</v>
      </c>
      <c r="AB345" s="75">
        <v>0</v>
      </c>
      <c r="AC345" s="75">
        <v>0.19555526479999999</v>
      </c>
      <c r="AD345" s="75">
        <v>3.0274071699999999E-2</v>
      </c>
      <c r="AE345" s="75">
        <v>4475.8384440999998</v>
      </c>
      <c r="AF345" s="75">
        <v>2716.8804211000001</v>
      </c>
      <c r="AG345" s="75">
        <v>729.69592502</v>
      </c>
      <c r="AH345" s="75">
        <v>991.17327217000002</v>
      </c>
      <c r="AI345" s="75">
        <v>8.2227627173000002</v>
      </c>
      <c r="AJ345" s="75">
        <v>24.205123649000001</v>
      </c>
      <c r="AK345" s="75">
        <v>5.6609393856999999</v>
      </c>
      <c r="AL345" s="75">
        <v>52.665551884000003</v>
      </c>
      <c r="AM345" s="75">
        <v>37.011790359999999</v>
      </c>
      <c r="AN345" s="75">
        <v>12.30718515</v>
      </c>
      <c r="AO345" s="75">
        <v>0</v>
      </c>
      <c r="AP345" s="75">
        <v>1.4566702894000001</v>
      </c>
      <c r="AQ345" s="75">
        <v>0</v>
      </c>
      <c r="AR345" s="75">
        <v>0</v>
      </c>
      <c r="AS345" s="75">
        <v>1.8899060844</v>
      </c>
      <c r="AT345" s="75">
        <v>70.574022051</v>
      </c>
      <c r="AU345" s="75">
        <v>1.3083942733</v>
      </c>
      <c r="AV345" s="75">
        <v>0</v>
      </c>
      <c r="AW345" s="75">
        <v>0</v>
      </c>
      <c r="AX345" s="75">
        <v>1.8428421899999999E-2</v>
      </c>
      <c r="AY345" s="75">
        <v>1.0764765799</v>
      </c>
      <c r="AZ345" s="75">
        <v>0</v>
      </c>
      <c r="BA345" s="75">
        <v>0</v>
      </c>
      <c r="BB345" s="75">
        <v>0</v>
      </c>
      <c r="BC345" s="75">
        <v>0</v>
      </c>
      <c r="BD345" s="75">
        <v>0</v>
      </c>
      <c r="BE345" s="75">
        <v>1.2052327700000001E-2</v>
      </c>
      <c r="BF345" s="75">
        <v>0</v>
      </c>
      <c r="BG345" s="75">
        <v>0</v>
      </c>
      <c r="BH345" s="75">
        <v>0</v>
      </c>
      <c r="BI345" s="75">
        <v>0.68738924779999999</v>
      </c>
      <c r="BJ345" s="75">
        <v>10.367531967</v>
      </c>
      <c r="BK345" s="75">
        <v>4.4945782699999999E-2</v>
      </c>
      <c r="BL345" s="75">
        <v>57.058803449999999</v>
      </c>
      <c r="BM345" s="75">
        <v>0</v>
      </c>
      <c r="BN345" s="75">
        <v>572.37599074000002</v>
      </c>
      <c r="BO345" s="75">
        <v>35.636349367000001</v>
      </c>
      <c r="BP345" s="75">
        <v>19.692934553000001</v>
      </c>
      <c r="BQ345" s="75">
        <v>260.20192795999998</v>
      </c>
      <c r="BR345" s="75">
        <v>2.250616264</v>
      </c>
      <c r="BS345" s="75">
        <v>0</v>
      </c>
      <c r="BT345" s="75">
        <v>19.061108293</v>
      </c>
      <c r="BU345" s="75">
        <v>78.299375154000003</v>
      </c>
      <c r="BV345" s="75">
        <v>24.279686587</v>
      </c>
      <c r="BW345" s="75">
        <v>0.88028974419999995</v>
      </c>
      <c r="BX345" s="75">
        <v>34.246284996</v>
      </c>
      <c r="BY345" s="75">
        <v>1.7297673400000001E-2</v>
      </c>
      <c r="BZ345" s="75">
        <v>3.3134252400000001E-2</v>
      </c>
      <c r="CA345" s="75">
        <v>48.503347861999998</v>
      </c>
      <c r="CB345" s="75">
        <v>0</v>
      </c>
      <c r="CC345" s="75">
        <v>4.2094740538000002</v>
      </c>
      <c r="CD345" s="75">
        <v>1.9730892399999998E-2</v>
      </c>
      <c r="CE345" s="75">
        <v>0</v>
      </c>
      <c r="CF345" s="75">
        <v>0.79688162009999997</v>
      </c>
      <c r="CG345" s="75">
        <v>17.298158676</v>
      </c>
      <c r="CH345" s="75">
        <v>0</v>
      </c>
      <c r="CI345" s="75">
        <v>0</v>
      </c>
      <c r="CJ345" s="75">
        <v>10.467683885</v>
      </c>
      <c r="CK345" s="75">
        <v>0</v>
      </c>
      <c r="CL345" s="75">
        <v>16.481708904000001</v>
      </c>
      <c r="CM345" s="75">
        <v>12.103606067999999</v>
      </c>
      <c r="CN345" s="75">
        <v>7.9338891794000004</v>
      </c>
      <c r="CO345" s="75">
        <v>2.2848003392999998</v>
      </c>
      <c r="CP345" s="75">
        <v>1.8849165492</v>
      </c>
      <c r="CQ345" s="75">
        <v>189.39730157</v>
      </c>
      <c r="CR345" s="75">
        <v>144.72365565000001</v>
      </c>
      <c r="CS345" s="75">
        <v>1.6324702000000001E-3</v>
      </c>
      <c r="CT345" s="75">
        <v>12.117779712999999</v>
      </c>
      <c r="CU345" s="75">
        <v>32.320147446</v>
      </c>
      <c r="CV345" s="75">
        <v>0.23408629</v>
      </c>
      <c r="CW345" s="75">
        <v>2951.5114970999998</v>
      </c>
      <c r="CX345" s="75">
        <v>163.14694616</v>
      </c>
      <c r="CY345" s="75">
        <v>495.17425687999997</v>
      </c>
      <c r="CZ345" s="75">
        <v>582.28076944999998</v>
      </c>
      <c r="DA345" s="75">
        <v>415.85219422</v>
      </c>
      <c r="DB345" s="75">
        <v>67.999215032999999</v>
      </c>
      <c r="DC345" s="75">
        <v>520.85970107000003</v>
      </c>
      <c r="DD345" s="75">
        <v>342.96623998000001</v>
      </c>
      <c r="DE345" s="75">
        <v>258.97496993999999</v>
      </c>
      <c r="DF345" s="75">
        <v>58.074552670999999</v>
      </c>
      <c r="DG345" s="75">
        <v>23.707921582000001</v>
      </c>
      <c r="DH345" s="75">
        <v>22.474730092000001</v>
      </c>
      <c r="DI345" s="75">
        <v>636.08085757000003</v>
      </c>
      <c r="DJ345" s="75">
        <v>109.57292122</v>
      </c>
      <c r="DK345" s="75">
        <v>526.50793635000002</v>
      </c>
    </row>
    <row r="346" spans="8:115" x14ac:dyDescent="0.3">
      <c r="H346" s="28" t="s">
        <v>929</v>
      </c>
      <c r="I346" s="37" t="s">
        <v>930</v>
      </c>
      <c r="J346" s="37">
        <v>55</v>
      </c>
      <c r="K346" s="72">
        <v>2374</v>
      </c>
      <c r="L346" s="72">
        <v>11551.174569000001</v>
      </c>
      <c r="M346" s="72">
        <v>41.508746123999998</v>
      </c>
      <c r="N346" s="72">
        <v>606.90665865999995</v>
      </c>
      <c r="O346" s="72">
        <v>9.3537056751000005</v>
      </c>
      <c r="P346" s="72">
        <v>117.54136296999999</v>
      </c>
      <c r="Q346" s="72">
        <v>9.9352516000000002E-2</v>
      </c>
      <c r="R346" s="72">
        <v>0.19667578299999999</v>
      </c>
      <c r="S346" s="72">
        <v>174.7929402</v>
      </c>
      <c r="T346" s="72">
        <v>0.27170094830000002</v>
      </c>
      <c r="U346" s="72">
        <v>2.9250621696999999</v>
      </c>
      <c r="V346" s="72">
        <v>125.14069786</v>
      </c>
      <c r="W346" s="72">
        <v>0</v>
      </c>
      <c r="X346" s="72">
        <v>33.837598988000003</v>
      </c>
      <c r="Y346" s="72">
        <v>1.83623724E-2</v>
      </c>
      <c r="Z346" s="72">
        <v>132.89794426</v>
      </c>
      <c r="AA346" s="72">
        <v>5.2303402771999998</v>
      </c>
      <c r="AB346" s="72">
        <v>2.4342916235000001</v>
      </c>
      <c r="AC346" s="72">
        <v>1.3900394192000001</v>
      </c>
      <c r="AD346" s="72">
        <v>0.77658359460000004</v>
      </c>
      <c r="AE346" s="72">
        <v>5741.0404141999998</v>
      </c>
      <c r="AF346" s="72">
        <v>3567.7713502000001</v>
      </c>
      <c r="AG346" s="72">
        <v>868.76606025000001</v>
      </c>
      <c r="AH346" s="72">
        <v>1250.4976188000001</v>
      </c>
      <c r="AI346" s="72">
        <v>9.3144542599999998</v>
      </c>
      <c r="AJ346" s="72">
        <v>42.462499991000001</v>
      </c>
      <c r="AK346" s="72">
        <v>2.2284307176000002</v>
      </c>
      <c r="AL346" s="72">
        <v>134.33256388000001</v>
      </c>
      <c r="AM346" s="72">
        <v>102.78143785</v>
      </c>
      <c r="AN346" s="72">
        <v>21.308733544999999</v>
      </c>
      <c r="AO346" s="72">
        <v>0</v>
      </c>
      <c r="AP346" s="72">
        <v>10.242392483</v>
      </c>
      <c r="AQ346" s="72">
        <v>0</v>
      </c>
      <c r="AR346" s="72">
        <v>0</v>
      </c>
      <c r="AS346" s="72">
        <v>0</v>
      </c>
      <c r="AT346" s="72">
        <v>121.6080961</v>
      </c>
      <c r="AU346" s="72">
        <v>3.4215970706999999</v>
      </c>
      <c r="AV346" s="72">
        <v>0.1246394934</v>
      </c>
      <c r="AW346" s="72">
        <v>0</v>
      </c>
      <c r="AX346" s="72">
        <v>0.13281213089999999</v>
      </c>
      <c r="AY346" s="72">
        <v>0.32330016490000002</v>
      </c>
      <c r="AZ346" s="72">
        <v>0</v>
      </c>
      <c r="BA346" s="72">
        <v>1.7158430831</v>
      </c>
      <c r="BB346" s="72">
        <v>0</v>
      </c>
      <c r="BC346" s="72">
        <v>0</v>
      </c>
      <c r="BD346" s="72">
        <v>0</v>
      </c>
      <c r="BE346" s="72">
        <v>0.40385765229999998</v>
      </c>
      <c r="BF346" s="72">
        <v>0.90697123160000004</v>
      </c>
      <c r="BG346" s="72">
        <v>0</v>
      </c>
      <c r="BH346" s="72">
        <v>0</v>
      </c>
      <c r="BI346" s="72">
        <v>1.2838212346</v>
      </c>
      <c r="BJ346" s="72">
        <v>28.667457001999999</v>
      </c>
      <c r="BK346" s="72">
        <v>0.32220780919999997</v>
      </c>
      <c r="BL346" s="72">
        <v>84.305589225999995</v>
      </c>
      <c r="BM346" s="72">
        <v>0</v>
      </c>
      <c r="BN346" s="72">
        <v>757.95620288999999</v>
      </c>
      <c r="BO346" s="72">
        <v>68.938352198000004</v>
      </c>
      <c r="BP346" s="72">
        <v>17.056911438</v>
      </c>
      <c r="BQ346" s="72">
        <v>440.11304246999998</v>
      </c>
      <c r="BR346" s="72">
        <v>2.122007199</v>
      </c>
      <c r="BS346" s="72">
        <v>0</v>
      </c>
      <c r="BT346" s="72">
        <v>11.9624617</v>
      </c>
      <c r="BU346" s="72">
        <v>76.767344225000002</v>
      </c>
      <c r="BV346" s="72">
        <v>8.5996779211999996</v>
      </c>
      <c r="BW346" s="72">
        <v>3.6388699528999999</v>
      </c>
      <c r="BX346" s="72">
        <v>27.448719755999999</v>
      </c>
      <c r="BY346" s="72">
        <v>0.10094894140000001</v>
      </c>
      <c r="BZ346" s="72">
        <v>0.20665329460000001</v>
      </c>
      <c r="CA346" s="72">
        <v>63.939919844000002</v>
      </c>
      <c r="CB346" s="72">
        <v>0</v>
      </c>
      <c r="CC346" s="72">
        <v>6.2502331071999997</v>
      </c>
      <c r="CD346" s="72">
        <v>0.14667016369999999</v>
      </c>
      <c r="CE346" s="72">
        <v>0</v>
      </c>
      <c r="CF346" s="72">
        <v>0</v>
      </c>
      <c r="CG346" s="72">
        <v>16.033785754</v>
      </c>
      <c r="CH346" s="72">
        <v>0</v>
      </c>
      <c r="CI346" s="72">
        <v>1.3212657129000001</v>
      </c>
      <c r="CJ346" s="72">
        <v>5.9043335690000003</v>
      </c>
      <c r="CK346" s="72">
        <v>0</v>
      </c>
      <c r="CL346" s="72">
        <v>7.4050056377000004</v>
      </c>
      <c r="CM346" s="72">
        <v>16.656361544999999</v>
      </c>
      <c r="CN346" s="72">
        <v>12.196064796</v>
      </c>
      <c r="CO346" s="72">
        <v>3.119546572</v>
      </c>
      <c r="CP346" s="72">
        <v>1.3407501765000001</v>
      </c>
      <c r="CQ346" s="72">
        <v>280.13377310999999</v>
      </c>
      <c r="CR346" s="72">
        <v>207.83022045999999</v>
      </c>
      <c r="CS346" s="72">
        <v>2.7900961000000002E-3</v>
      </c>
      <c r="CT346" s="72">
        <v>22.175410536000001</v>
      </c>
      <c r="CU346" s="72">
        <v>49.613854838000002</v>
      </c>
      <c r="CV346" s="72">
        <v>0.51149718020000001</v>
      </c>
      <c r="CW346" s="72">
        <v>3892.5404991</v>
      </c>
      <c r="CX346" s="72">
        <v>200.68238550999999</v>
      </c>
      <c r="CY346" s="72">
        <v>643.2610876</v>
      </c>
      <c r="CZ346" s="72">
        <v>771.02075315000002</v>
      </c>
      <c r="DA346" s="72">
        <v>621.89287395999997</v>
      </c>
      <c r="DB346" s="72">
        <v>75.176343566</v>
      </c>
      <c r="DC346" s="72">
        <v>671.43291503</v>
      </c>
      <c r="DD346" s="72">
        <v>443.98611485999999</v>
      </c>
      <c r="DE346" s="72">
        <v>330.62703554000001</v>
      </c>
      <c r="DF346" s="72">
        <v>62.745632311000001</v>
      </c>
      <c r="DG346" s="72">
        <v>42.160300712999998</v>
      </c>
      <c r="DH346" s="72">
        <v>29.555056883999999</v>
      </c>
      <c r="DI346" s="72">
        <v>727.21900262999998</v>
      </c>
      <c r="DJ346" s="72">
        <v>84.385096208999997</v>
      </c>
      <c r="DK346" s="72">
        <v>642.83390642999996</v>
      </c>
    </row>
    <row r="347" spans="8:115" x14ac:dyDescent="0.3">
      <c r="H347" s="27" t="s">
        <v>931</v>
      </c>
      <c r="I347" s="39" t="s">
        <v>932</v>
      </c>
      <c r="J347" s="39">
        <v>127</v>
      </c>
      <c r="K347" s="75">
        <v>5313</v>
      </c>
      <c r="L347" s="75">
        <v>10604.365428999999</v>
      </c>
      <c r="M347" s="75">
        <v>37.487428160999997</v>
      </c>
      <c r="N347" s="75">
        <v>625.94429296999999</v>
      </c>
      <c r="O347" s="75">
        <v>0.79944400999999998</v>
      </c>
      <c r="P347" s="75">
        <v>131.63685391999999</v>
      </c>
      <c r="Q347" s="75">
        <v>0.23026925910000001</v>
      </c>
      <c r="R347" s="75">
        <v>0.73778744200000002</v>
      </c>
      <c r="S347" s="75">
        <v>162.71776599</v>
      </c>
      <c r="T347" s="75">
        <v>0.146664352</v>
      </c>
      <c r="U347" s="75">
        <v>16.312669094</v>
      </c>
      <c r="V347" s="75">
        <v>115.3484885</v>
      </c>
      <c r="W347" s="75">
        <v>5.7086508856</v>
      </c>
      <c r="X347" s="75">
        <v>16.343831809000001</v>
      </c>
      <c r="Y347" s="75">
        <v>9.1866954999999997E-3</v>
      </c>
      <c r="Z347" s="75">
        <v>147.08324636</v>
      </c>
      <c r="AA347" s="75">
        <v>19.546576624</v>
      </c>
      <c r="AB347" s="75">
        <v>2.3603903748000001</v>
      </c>
      <c r="AC347" s="75">
        <v>6.8830409800999997</v>
      </c>
      <c r="AD347" s="75">
        <v>7.9426671700000007E-2</v>
      </c>
      <c r="AE347" s="75">
        <v>5522.7269718999996</v>
      </c>
      <c r="AF347" s="75">
        <v>3931.4629988000002</v>
      </c>
      <c r="AG347" s="75">
        <v>722.77706074000002</v>
      </c>
      <c r="AH347" s="75">
        <v>826.87604515999999</v>
      </c>
      <c r="AI347" s="75">
        <v>5.1857546758000002</v>
      </c>
      <c r="AJ347" s="75">
        <v>30.643110029999999</v>
      </c>
      <c r="AK347" s="75">
        <v>5.7820024154</v>
      </c>
      <c r="AL347" s="75">
        <v>112.72930495999999</v>
      </c>
      <c r="AM347" s="75">
        <v>55.791154636000002</v>
      </c>
      <c r="AN347" s="75">
        <v>47.787100271</v>
      </c>
      <c r="AO347" s="75">
        <v>0</v>
      </c>
      <c r="AP347" s="75">
        <v>8.6788432033999996</v>
      </c>
      <c r="AQ347" s="75">
        <v>0.47220685210000002</v>
      </c>
      <c r="AR347" s="75">
        <v>0</v>
      </c>
      <c r="AS347" s="75">
        <v>0</v>
      </c>
      <c r="AT347" s="75">
        <v>57.701152741000001</v>
      </c>
      <c r="AU347" s="75">
        <v>1.8180820714000001</v>
      </c>
      <c r="AV347" s="75">
        <v>0</v>
      </c>
      <c r="AW347" s="75">
        <v>0</v>
      </c>
      <c r="AX347" s="75">
        <v>0.35763982750000001</v>
      </c>
      <c r="AY347" s="75">
        <v>1.3140277684999999</v>
      </c>
      <c r="AZ347" s="75">
        <v>0</v>
      </c>
      <c r="BA347" s="75">
        <v>0</v>
      </c>
      <c r="BB347" s="75">
        <v>0</v>
      </c>
      <c r="BC347" s="75">
        <v>0</v>
      </c>
      <c r="BD347" s="75">
        <v>0</v>
      </c>
      <c r="BE347" s="75">
        <v>0</v>
      </c>
      <c r="BF347" s="75">
        <v>0</v>
      </c>
      <c r="BG347" s="75">
        <v>0</v>
      </c>
      <c r="BH347" s="75">
        <v>0</v>
      </c>
      <c r="BI347" s="75">
        <v>1.2713607175999999</v>
      </c>
      <c r="BJ347" s="75">
        <v>9.4995110979999993</v>
      </c>
      <c r="BK347" s="75">
        <v>0.46531487849999997</v>
      </c>
      <c r="BL347" s="75">
        <v>42.974668571999999</v>
      </c>
      <c r="BM347" s="75">
        <v>5.4780720000000005E-4</v>
      </c>
      <c r="BN347" s="75">
        <v>527.54542544000003</v>
      </c>
      <c r="BO347" s="75">
        <v>38.938802377000002</v>
      </c>
      <c r="BP347" s="75">
        <v>10.21297933</v>
      </c>
      <c r="BQ347" s="75">
        <v>326.50969285000002</v>
      </c>
      <c r="BR347" s="75">
        <v>9.3896767507999996</v>
      </c>
      <c r="BS347" s="75">
        <v>0</v>
      </c>
      <c r="BT347" s="75">
        <v>16.688869734000001</v>
      </c>
      <c r="BU347" s="75">
        <v>36.076857621999999</v>
      </c>
      <c r="BV347" s="75">
        <v>11.593156553</v>
      </c>
      <c r="BW347" s="75">
        <v>1.6912272397999999</v>
      </c>
      <c r="BX347" s="75">
        <v>22.419717602999999</v>
      </c>
      <c r="BY347" s="75">
        <v>0.87985544329999998</v>
      </c>
      <c r="BZ347" s="75">
        <v>0</v>
      </c>
      <c r="CA347" s="75">
        <v>41.5851215</v>
      </c>
      <c r="CB347" s="75">
        <v>0.2015155381</v>
      </c>
      <c r="CC347" s="75">
        <v>1.6703449296999999</v>
      </c>
      <c r="CD347" s="75">
        <v>3.9433552900000002E-2</v>
      </c>
      <c r="CE347" s="75">
        <v>0</v>
      </c>
      <c r="CF347" s="75">
        <v>0</v>
      </c>
      <c r="CG347" s="75">
        <v>5.3094491628</v>
      </c>
      <c r="CH347" s="75">
        <v>0</v>
      </c>
      <c r="CI347" s="75">
        <v>0</v>
      </c>
      <c r="CJ347" s="75">
        <v>3.3909254300999998</v>
      </c>
      <c r="CK347" s="75">
        <v>0</v>
      </c>
      <c r="CL347" s="75">
        <v>0.94779983099999998</v>
      </c>
      <c r="CM347" s="75">
        <v>27.735544121</v>
      </c>
      <c r="CN347" s="75">
        <v>14.044473593999999</v>
      </c>
      <c r="CO347" s="75">
        <v>5.5682769304999997</v>
      </c>
      <c r="CP347" s="75">
        <v>8.1227935959999993</v>
      </c>
      <c r="CQ347" s="75">
        <v>211.25739475</v>
      </c>
      <c r="CR347" s="75">
        <v>165.16072284000001</v>
      </c>
      <c r="CS347" s="75">
        <v>2.8254294400000001E-2</v>
      </c>
      <c r="CT347" s="75">
        <v>12.393684348000001</v>
      </c>
      <c r="CU347" s="75">
        <v>32.969375534000001</v>
      </c>
      <c r="CV347" s="75">
        <v>0.70535772740000002</v>
      </c>
      <c r="CW347" s="75">
        <v>3518.7253421999999</v>
      </c>
      <c r="CX347" s="75">
        <v>183.98416713</v>
      </c>
      <c r="CY347" s="75">
        <v>631.98028626999997</v>
      </c>
      <c r="CZ347" s="75">
        <v>745.76008076999995</v>
      </c>
      <c r="DA347" s="75">
        <v>458.72059582999998</v>
      </c>
      <c r="DB347" s="75">
        <v>63.360599821999998</v>
      </c>
      <c r="DC347" s="75">
        <v>595.85130857000001</v>
      </c>
      <c r="DD347" s="75">
        <v>424.47065011000001</v>
      </c>
      <c r="DE347" s="75">
        <v>268.37539860999999</v>
      </c>
      <c r="DF347" s="75">
        <v>63.913308610000001</v>
      </c>
      <c r="DG347" s="75">
        <v>53.610669182000002</v>
      </c>
      <c r="DH347" s="75">
        <v>28.698277270999998</v>
      </c>
      <c r="DI347" s="75">
        <v>814.85322198999995</v>
      </c>
      <c r="DJ347" s="75">
        <v>156.60400490999999</v>
      </c>
      <c r="DK347" s="75">
        <v>658.24921707999999</v>
      </c>
    </row>
    <row r="348" spans="8:115" x14ac:dyDescent="0.3">
      <c r="H348" s="28" t="s">
        <v>933</v>
      </c>
      <c r="I348" s="37" t="s">
        <v>934</v>
      </c>
      <c r="J348" s="37">
        <v>79</v>
      </c>
      <c r="K348" s="72">
        <v>4318</v>
      </c>
      <c r="L348" s="72">
        <v>15904.120467000001</v>
      </c>
      <c r="M348" s="72">
        <v>49.353021046000002</v>
      </c>
      <c r="N348" s="72">
        <v>928.70278155000005</v>
      </c>
      <c r="O348" s="72">
        <v>0.59282414039999998</v>
      </c>
      <c r="P348" s="72">
        <v>239.9970912</v>
      </c>
      <c r="Q348" s="72">
        <v>0.58588294409999997</v>
      </c>
      <c r="R348" s="72">
        <v>0.25141573630000003</v>
      </c>
      <c r="S348" s="72">
        <v>292.59314017999998</v>
      </c>
      <c r="T348" s="72">
        <v>0.74738889379999995</v>
      </c>
      <c r="U348" s="72">
        <v>19.566840246999998</v>
      </c>
      <c r="V348" s="72">
        <v>121.7821484</v>
      </c>
      <c r="W348" s="72">
        <v>0.69156576970000005</v>
      </c>
      <c r="X348" s="72">
        <v>31.428225014999999</v>
      </c>
      <c r="Y348" s="72">
        <v>0.16235769489999999</v>
      </c>
      <c r="Z348" s="72">
        <v>207.50590596999999</v>
      </c>
      <c r="AA348" s="72">
        <v>11.128772928</v>
      </c>
      <c r="AB348" s="72">
        <v>0</v>
      </c>
      <c r="AC348" s="72">
        <v>1.4935605673000001</v>
      </c>
      <c r="AD348" s="72">
        <v>0.17566186280000001</v>
      </c>
      <c r="AE348" s="72">
        <v>8734.2961145999998</v>
      </c>
      <c r="AF348" s="72">
        <v>6550.5248232000004</v>
      </c>
      <c r="AG348" s="72">
        <v>1058.4107673999999</v>
      </c>
      <c r="AH348" s="72">
        <v>1086.9074436000001</v>
      </c>
      <c r="AI348" s="72">
        <v>6.8163305955000002</v>
      </c>
      <c r="AJ348" s="72">
        <v>25.294396243000001</v>
      </c>
      <c r="AK348" s="72">
        <v>6.3423535424999997</v>
      </c>
      <c r="AL348" s="72">
        <v>233.60860384</v>
      </c>
      <c r="AM348" s="72">
        <v>113.24436420000001</v>
      </c>
      <c r="AN348" s="72">
        <v>120.36423963999999</v>
      </c>
      <c r="AO348" s="72">
        <v>0</v>
      </c>
      <c r="AP348" s="72">
        <v>0</v>
      </c>
      <c r="AQ348" s="72">
        <v>0</v>
      </c>
      <c r="AR348" s="72">
        <v>0</v>
      </c>
      <c r="AS348" s="72">
        <v>0</v>
      </c>
      <c r="AT348" s="72">
        <v>67.775674519000006</v>
      </c>
      <c r="AU348" s="72">
        <v>1.7004742302</v>
      </c>
      <c r="AV348" s="72">
        <v>0</v>
      </c>
      <c r="AW348" s="72">
        <v>0</v>
      </c>
      <c r="AX348" s="72">
        <v>0</v>
      </c>
      <c r="AY348" s="72">
        <v>3.3247442509999998</v>
      </c>
      <c r="AZ348" s="72">
        <v>0</v>
      </c>
      <c r="BA348" s="72">
        <v>0</v>
      </c>
      <c r="BB348" s="72">
        <v>0</v>
      </c>
      <c r="BC348" s="72">
        <v>0</v>
      </c>
      <c r="BD348" s="72">
        <v>0</v>
      </c>
      <c r="BE348" s="72">
        <v>0.43712789740000002</v>
      </c>
      <c r="BF348" s="72">
        <v>0</v>
      </c>
      <c r="BG348" s="72">
        <v>0</v>
      </c>
      <c r="BH348" s="72">
        <v>0</v>
      </c>
      <c r="BI348" s="72">
        <v>1.7820401654</v>
      </c>
      <c r="BJ348" s="72">
        <v>13.846576969999999</v>
      </c>
      <c r="BK348" s="72">
        <v>0.3955448171</v>
      </c>
      <c r="BL348" s="72">
        <v>46.287932339000001</v>
      </c>
      <c r="BM348" s="72">
        <v>1.2338481000000001E-3</v>
      </c>
      <c r="BN348" s="72">
        <v>722.02962280999998</v>
      </c>
      <c r="BO348" s="72">
        <v>77.943443477000002</v>
      </c>
      <c r="BP348" s="72">
        <v>31.947640467999999</v>
      </c>
      <c r="BQ348" s="72">
        <v>345.15678704999999</v>
      </c>
      <c r="BR348" s="72">
        <v>14.914226814999999</v>
      </c>
      <c r="BS348" s="72">
        <v>0</v>
      </c>
      <c r="BT348" s="72">
        <v>16.549777235000001</v>
      </c>
      <c r="BU348" s="72">
        <v>68.905983274999997</v>
      </c>
      <c r="BV348" s="72">
        <v>15.013022193999999</v>
      </c>
      <c r="BW348" s="72">
        <v>4.8270824385999997</v>
      </c>
      <c r="BX348" s="72">
        <v>38.987653661000003</v>
      </c>
      <c r="BY348" s="72">
        <v>0</v>
      </c>
      <c r="BZ348" s="72">
        <v>0</v>
      </c>
      <c r="CA348" s="72">
        <v>62.650104593000002</v>
      </c>
      <c r="CB348" s="72">
        <v>0</v>
      </c>
      <c r="CC348" s="72">
        <v>5.2451484465</v>
      </c>
      <c r="CD348" s="72">
        <v>4.5316850399999997E-2</v>
      </c>
      <c r="CE348" s="72">
        <v>0</v>
      </c>
      <c r="CF348" s="72">
        <v>2.4375134393</v>
      </c>
      <c r="CG348" s="72">
        <v>19.586819255000002</v>
      </c>
      <c r="CH348" s="72">
        <v>0</v>
      </c>
      <c r="CI348" s="72">
        <v>0</v>
      </c>
      <c r="CJ348" s="72">
        <v>1.8390659571000001</v>
      </c>
      <c r="CK348" s="72">
        <v>0</v>
      </c>
      <c r="CL348" s="72">
        <v>15.980037659000001</v>
      </c>
      <c r="CM348" s="72">
        <v>27.344530339999999</v>
      </c>
      <c r="CN348" s="72">
        <v>8.3019516375000002</v>
      </c>
      <c r="CO348" s="72">
        <v>16.858937470000001</v>
      </c>
      <c r="CP348" s="72">
        <v>2.1836412318999998</v>
      </c>
      <c r="CQ348" s="72">
        <v>226.39823989999999</v>
      </c>
      <c r="CR348" s="72">
        <v>173.14305225000001</v>
      </c>
      <c r="CS348" s="72">
        <v>7.2441798000000002E-3</v>
      </c>
      <c r="CT348" s="72">
        <v>21.425869179999999</v>
      </c>
      <c r="CU348" s="72">
        <v>30.167701171000001</v>
      </c>
      <c r="CV348" s="72">
        <v>1.6543731191</v>
      </c>
      <c r="CW348" s="72">
        <v>4963.9648993000001</v>
      </c>
      <c r="CX348" s="72">
        <v>259.40887083000001</v>
      </c>
      <c r="CY348" s="72">
        <v>880.88048294999999</v>
      </c>
      <c r="CZ348" s="72">
        <v>917.11730750000004</v>
      </c>
      <c r="DA348" s="72">
        <v>615.49002414999995</v>
      </c>
      <c r="DB348" s="72">
        <v>48.831544745000002</v>
      </c>
      <c r="DC348" s="72">
        <v>1046.6158046</v>
      </c>
      <c r="DD348" s="72">
        <v>618.70422781000002</v>
      </c>
      <c r="DE348" s="72">
        <v>350.46793446999999</v>
      </c>
      <c r="DF348" s="72">
        <v>80.173733802000001</v>
      </c>
      <c r="DG348" s="72">
        <v>115.31326826</v>
      </c>
      <c r="DH348" s="72">
        <v>30.961700266000001</v>
      </c>
      <c r="DI348" s="72">
        <v>1054.8846917000001</v>
      </c>
      <c r="DJ348" s="72">
        <v>165.63513072000001</v>
      </c>
      <c r="DK348" s="72">
        <v>889.24956100999998</v>
      </c>
    </row>
    <row r="349" spans="8:115" x14ac:dyDescent="0.3">
      <c r="H349" s="27" t="s">
        <v>935</v>
      </c>
      <c r="I349" s="39" t="s">
        <v>936</v>
      </c>
      <c r="J349" s="39">
        <v>39</v>
      </c>
      <c r="K349" s="75">
        <v>2022</v>
      </c>
      <c r="L349" s="75">
        <v>13422.749554</v>
      </c>
      <c r="M349" s="75">
        <v>41.573440632000001</v>
      </c>
      <c r="N349" s="75">
        <v>658.13226553000004</v>
      </c>
      <c r="O349" s="75">
        <v>0.5904397696</v>
      </c>
      <c r="P349" s="75">
        <v>72.304959549000003</v>
      </c>
      <c r="Q349" s="75">
        <v>0.53189107820000003</v>
      </c>
      <c r="R349" s="75">
        <v>0.37738121009999998</v>
      </c>
      <c r="S349" s="75">
        <v>193.36570211</v>
      </c>
      <c r="T349" s="75">
        <v>0</v>
      </c>
      <c r="U349" s="75">
        <v>12.862504468999999</v>
      </c>
      <c r="V349" s="75">
        <v>65.344097711000003</v>
      </c>
      <c r="W349" s="75">
        <v>0</v>
      </c>
      <c r="X349" s="75">
        <v>21.108859112000001</v>
      </c>
      <c r="Y349" s="75">
        <v>0.90938024669999995</v>
      </c>
      <c r="Z349" s="75">
        <v>287.08604744000002</v>
      </c>
      <c r="AA349" s="75">
        <v>3.5556982688000001</v>
      </c>
      <c r="AB349" s="75">
        <v>0</v>
      </c>
      <c r="AC349" s="75">
        <v>0</v>
      </c>
      <c r="AD349" s="75">
        <v>9.5304570699999994E-2</v>
      </c>
      <c r="AE349" s="75">
        <v>5813.7254458999996</v>
      </c>
      <c r="AF349" s="75">
        <v>4122.1978061</v>
      </c>
      <c r="AG349" s="75">
        <v>736.30030647000001</v>
      </c>
      <c r="AH349" s="75">
        <v>912.23259289999999</v>
      </c>
      <c r="AI349" s="75">
        <v>7.2974934251999999</v>
      </c>
      <c r="AJ349" s="75">
        <v>34.179498371999998</v>
      </c>
      <c r="AK349" s="75">
        <v>1.5177485944</v>
      </c>
      <c r="AL349" s="75">
        <v>272.41275860000002</v>
      </c>
      <c r="AM349" s="75">
        <v>131.71322771999999</v>
      </c>
      <c r="AN349" s="75">
        <v>34.375880725000002</v>
      </c>
      <c r="AO349" s="75">
        <v>0</v>
      </c>
      <c r="AP349" s="75">
        <v>28.429889565</v>
      </c>
      <c r="AQ349" s="75">
        <v>0</v>
      </c>
      <c r="AR349" s="75">
        <v>0</v>
      </c>
      <c r="AS349" s="75">
        <v>77.893760587000003</v>
      </c>
      <c r="AT349" s="75">
        <v>268.44043943000003</v>
      </c>
      <c r="AU349" s="75">
        <v>14.061250920999999</v>
      </c>
      <c r="AV349" s="75">
        <v>23.306789439999999</v>
      </c>
      <c r="AW349" s="75">
        <v>0</v>
      </c>
      <c r="AX349" s="75">
        <v>7.8844967465</v>
      </c>
      <c r="AY349" s="75">
        <v>2.9858791232000002</v>
      </c>
      <c r="AZ349" s="75">
        <v>0.14010798469999999</v>
      </c>
      <c r="BA349" s="75">
        <v>0</v>
      </c>
      <c r="BB349" s="75">
        <v>0</v>
      </c>
      <c r="BC349" s="75">
        <v>0</v>
      </c>
      <c r="BD349" s="75">
        <v>0.42779985100000001</v>
      </c>
      <c r="BE349" s="75">
        <v>0</v>
      </c>
      <c r="BF349" s="75">
        <v>0</v>
      </c>
      <c r="BG349" s="75">
        <v>0</v>
      </c>
      <c r="BH349" s="75">
        <v>0</v>
      </c>
      <c r="BI349" s="75">
        <v>24.107997389000001</v>
      </c>
      <c r="BJ349" s="75">
        <v>15.380801976000001</v>
      </c>
      <c r="BK349" s="75">
        <v>2.7443340936</v>
      </c>
      <c r="BL349" s="75">
        <v>177.40098191000001</v>
      </c>
      <c r="BM349" s="75">
        <v>0</v>
      </c>
      <c r="BN349" s="75">
        <v>1925.5702259</v>
      </c>
      <c r="BO349" s="75">
        <v>236.85365082999999</v>
      </c>
      <c r="BP349" s="75">
        <v>56.889187751000001</v>
      </c>
      <c r="BQ349" s="75">
        <v>978.25538626000002</v>
      </c>
      <c r="BR349" s="75">
        <v>79.193484826000002</v>
      </c>
      <c r="BS349" s="75">
        <v>0</v>
      </c>
      <c r="BT349" s="75">
        <v>11.156956697</v>
      </c>
      <c r="BU349" s="75">
        <v>205.13654715000001</v>
      </c>
      <c r="BV349" s="75">
        <v>18.513712744999999</v>
      </c>
      <c r="BW349" s="75">
        <v>26.787961797000001</v>
      </c>
      <c r="BX349" s="75">
        <v>146.73676433</v>
      </c>
      <c r="BY349" s="75">
        <v>1.8465274483</v>
      </c>
      <c r="BZ349" s="75">
        <v>0.1610467454</v>
      </c>
      <c r="CA349" s="75">
        <v>58.250000147999998</v>
      </c>
      <c r="CB349" s="75">
        <v>0</v>
      </c>
      <c r="CC349" s="75">
        <v>24.243148982000001</v>
      </c>
      <c r="CD349" s="75">
        <v>0</v>
      </c>
      <c r="CE349" s="75">
        <v>1.2846968860000001</v>
      </c>
      <c r="CF349" s="75">
        <v>0</v>
      </c>
      <c r="CG349" s="75">
        <v>11.831973223</v>
      </c>
      <c r="CH349" s="75">
        <v>0</v>
      </c>
      <c r="CI349" s="75">
        <v>1.4757695022999999</v>
      </c>
      <c r="CJ349" s="75">
        <v>46.207034477999997</v>
      </c>
      <c r="CK349" s="75">
        <v>0</v>
      </c>
      <c r="CL349" s="75">
        <v>20.746376073</v>
      </c>
      <c r="CM349" s="75">
        <v>27.834257660999999</v>
      </c>
      <c r="CN349" s="75">
        <v>17.681888133000001</v>
      </c>
      <c r="CO349" s="75">
        <v>3.9388002880999999</v>
      </c>
      <c r="CP349" s="75">
        <v>6.2135692397</v>
      </c>
      <c r="CQ349" s="75">
        <v>130.78496444999999</v>
      </c>
      <c r="CR349" s="75">
        <v>95.765349619000006</v>
      </c>
      <c r="CS349" s="75">
        <v>8.9722138999999996E-3</v>
      </c>
      <c r="CT349" s="75">
        <v>15.087140438</v>
      </c>
      <c r="CU349" s="75">
        <v>18.425739617000001</v>
      </c>
      <c r="CV349" s="75">
        <v>1.497762561</v>
      </c>
      <c r="CW349" s="75">
        <v>4325.8491966000001</v>
      </c>
      <c r="CX349" s="75">
        <v>216.89997025</v>
      </c>
      <c r="CY349" s="75">
        <v>720.25339538000003</v>
      </c>
      <c r="CZ349" s="75">
        <v>851.01054031000001</v>
      </c>
      <c r="DA349" s="75">
        <v>526.56012064000004</v>
      </c>
      <c r="DB349" s="75">
        <v>56.247703872999999</v>
      </c>
      <c r="DC349" s="75">
        <v>930.39749071999995</v>
      </c>
      <c r="DD349" s="75">
        <v>501.8783578</v>
      </c>
      <c r="DE349" s="75">
        <v>284.63876779999998</v>
      </c>
      <c r="DF349" s="75">
        <v>84.567848491999996</v>
      </c>
      <c r="DG349" s="75">
        <v>92.886867210999995</v>
      </c>
      <c r="DH349" s="75">
        <v>60.508134073999997</v>
      </c>
      <c r="DI349" s="75">
        <v>968.54524045999995</v>
      </c>
      <c r="DJ349" s="75">
        <v>128.95298790999999</v>
      </c>
      <c r="DK349" s="75">
        <v>839.59225255000001</v>
      </c>
    </row>
    <row r="350" spans="8:115" x14ac:dyDescent="0.3">
      <c r="H350" s="28" t="s">
        <v>937</v>
      </c>
      <c r="I350" s="37" t="s">
        <v>938</v>
      </c>
      <c r="J350" s="37">
        <v>50</v>
      </c>
      <c r="K350" s="72">
        <v>2651</v>
      </c>
      <c r="L350" s="72">
        <v>17143.747114000002</v>
      </c>
      <c r="M350" s="72">
        <v>55.722044728999997</v>
      </c>
      <c r="N350" s="72">
        <v>1174.0554658000001</v>
      </c>
      <c r="O350" s="72">
        <v>0</v>
      </c>
      <c r="P350" s="72">
        <v>149.45053363</v>
      </c>
      <c r="Q350" s="72">
        <v>0.31759428719999999</v>
      </c>
      <c r="R350" s="72">
        <v>0.14322388059999999</v>
      </c>
      <c r="S350" s="72">
        <v>235.32775396</v>
      </c>
      <c r="T350" s="72">
        <v>4.7228271724999997</v>
      </c>
      <c r="U350" s="72">
        <v>17.204146013999999</v>
      </c>
      <c r="V350" s="72">
        <v>110.66270203000001</v>
      </c>
      <c r="W350" s="72">
        <v>1.3041526673999999</v>
      </c>
      <c r="X350" s="72">
        <v>47.560375817000001</v>
      </c>
      <c r="Y350" s="72">
        <v>5.7483239999999995E-17</v>
      </c>
      <c r="Z350" s="72">
        <v>581.56592092999995</v>
      </c>
      <c r="AA350" s="72">
        <v>16.046751346000001</v>
      </c>
      <c r="AB350" s="72">
        <v>6.8715436989000001</v>
      </c>
      <c r="AC350" s="72">
        <v>2.8653835287999998</v>
      </c>
      <c r="AD350" s="72">
        <v>1.2556868000000001E-2</v>
      </c>
      <c r="AE350" s="72">
        <v>8091.5382923999996</v>
      </c>
      <c r="AF350" s="72">
        <v>5767.9658890000001</v>
      </c>
      <c r="AG350" s="72">
        <v>1027.2736904000001</v>
      </c>
      <c r="AH350" s="72">
        <v>1239.3151795000001</v>
      </c>
      <c r="AI350" s="72">
        <v>11.287819644000001</v>
      </c>
      <c r="AJ350" s="72">
        <v>43.212066262999997</v>
      </c>
      <c r="AK350" s="72">
        <v>2.4836475918000001</v>
      </c>
      <c r="AL350" s="72">
        <v>250.28054040999999</v>
      </c>
      <c r="AM350" s="72">
        <v>86.336721869000002</v>
      </c>
      <c r="AN350" s="72">
        <v>89.751507404999998</v>
      </c>
      <c r="AO350" s="72">
        <v>0</v>
      </c>
      <c r="AP350" s="72">
        <v>16.276519626999999</v>
      </c>
      <c r="AQ350" s="72">
        <v>0</v>
      </c>
      <c r="AR350" s="72">
        <v>0</v>
      </c>
      <c r="AS350" s="72">
        <v>57.915791507999998</v>
      </c>
      <c r="AT350" s="72">
        <v>166.61091827000001</v>
      </c>
      <c r="AU350" s="72">
        <v>15.039774888</v>
      </c>
      <c r="AV350" s="72">
        <v>4.1714856775999998</v>
      </c>
      <c r="AW350" s="72">
        <v>0</v>
      </c>
      <c r="AX350" s="72">
        <v>0.3072588154</v>
      </c>
      <c r="AY350" s="72">
        <v>2.9605852304</v>
      </c>
      <c r="AZ350" s="72">
        <v>0</v>
      </c>
      <c r="BA350" s="72">
        <v>4.2644407984999999</v>
      </c>
      <c r="BB350" s="72">
        <v>0</v>
      </c>
      <c r="BC350" s="72">
        <v>0</v>
      </c>
      <c r="BD350" s="72">
        <v>0</v>
      </c>
      <c r="BE350" s="72">
        <v>0</v>
      </c>
      <c r="BF350" s="72">
        <v>0</v>
      </c>
      <c r="BG350" s="72">
        <v>0</v>
      </c>
      <c r="BH350" s="72">
        <v>0</v>
      </c>
      <c r="BI350" s="72">
        <v>5.5311971728999998</v>
      </c>
      <c r="BJ350" s="72">
        <v>31.676942033</v>
      </c>
      <c r="BK350" s="72">
        <v>5.6748560736</v>
      </c>
      <c r="BL350" s="72">
        <v>96.984377577999993</v>
      </c>
      <c r="BM350" s="72">
        <v>0</v>
      </c>
      <c r="BN350" s="72">
        <v>1632.5144593</v>
      </c>
      <c r="BO350" s="72">
        <v>118.030841</v>
      </c>
      <c r="BP350" s="72">
        <v>25.832464089999998</v>
      </c>
      <c r="BQ350" s="72">
        <v>936.34550421999995</v>
      </c>
      <c r="BR350" s="72">
        <v>9.0427580298999999</v>
      </c>
      <c r="BS350" s="72">
        <v>0</v>
      </c>
      <c r="BT350" s="72">
        <v>21.488574687</v>
      </c>
      <c r="BU350" s="72">
        <v>208.30651137999999</v>
      </c>
      <c r="BV350" s="72">
        <v>32.857065679999998</v>
      </c>
      <c r="BW350" s="72">
        <v>7.3439383847000004</v>
      </c>
      <c r="BX350" s="72">
        <v>86.274037002</v>
      </c>
      <c r="BY350" s="72">
        <v>0.76037773310000001</v>
      </c>
      <c r="BZ350" s="72">
        <v>6.9246226724</v>
      </c>
      <c r="CA350" s="72">
        <v>87.104520274999999</v>
      </c>
      <c r="CB350" s="72">
        <v>0</v>
      </c>
      <c r="CC350" s="72">
        <v>19.934232758</v>
      </c>
      <c r="CD350" s="72">
        <v>0</v>
      </c>
      <c r="CE350" s="72">
        <v>0</v>
      </c>
      <c r="CF350" s="72">
        <v>0</v>
      </c>
      <c r="CG350" s="72">
        <v>18.361631750000001</v>
      </c>
      <c r="CH350" s="72">
        <v>0</v>
      </c>
      <c r="CI350" s="72">
        <v>0</v>
      </c>
      <c r="CJ350" s="72">
        <v>47.262481356999999</v>
      </c>
      <c r="CK350" s="72">
        <v>0</v>
      </c>
      <c r="CL350" s="72">
        <v>6.6448983117999996</v>
      </c>
      <c r="CM350" s="72">
        <v>56.623428423999997</v>
      </c>
      <c r="CN350" s="72">
        <v>37.569491161000002</v>
      </c>
      <c r="CO350" s="72">
        <v>5.2594354101</v>
      </c>
      <c r="CP350" s="72">
        <v>13.794501852</v>
      </c>
      <c r="CQ350" s="72">
        <v>266.40161260000002</v>
      </c>
      <c r="CR350" s="72">
        <v>189.08603663</v>
      </c>
      <c r="CS350" s="72">
        <v>2.4020131000000002E-3</v>
      </c>
      <c r="CT350" s="72">
        <v>23.068386910000001</v>
      </c>
      <c r="CU350" s="72">
        <v>53.263543845000001</v>
      </c>
      <c r="CV350" s="72">
        <v>0.98124321029999995</v>
      </c>
      <c r="CW350" s="72">
        <v>5505.7223968999997</v>
      </c>
      <c r="CX350" s="72">
        <v>230.32448779999999</v>
      </c>
      <c r="CY350" s="72">
        <v>956.76553419000004</v>
      </c>
      <c r="CZ350" s="72">
        <v>1365.7573694</v>
      </c>
      <c r="DA350" s="72">
        <v>710.34766427</v>
      </c>
      <c r="DB350" s="72">
        <v>91.791181222999995</v>
      </c>
      <c r="DC350" s="72">
        <v>1002.0666933</v>
      </c>
      <c r="DD350" s="72">
        <v>551.72858922</v>
      </c>
      <c r="DE350" s="72">
        <v>383.19032649000002</v>
      </c>
      <c r="DF350" s="72">
        <v>75.940250183000003</v>
      </c>
      <c r="DG350" s="72">
        <v>56.346208412999999</v>
      </c>
      <c r="DH350" s="72">
        <v>81.464092351999994</v>
      </c>
      <c r="DI350" s="72">
        <v>958.90168057999995</v>
      </c>
      <c r="DJ350" s="72">
        <v>93.111712242999999</v>
      </c>
      <c r="DK350" s="72">
        <v>865.78996833999997</v>
      </c>
    </row>
    <row r="351" spans="8:115" x14ac:dyDescent="0.3">
      <c r="H351" s="27" t="s">
        <v>939</v>
      </c>
      <c r="I351" s="39" t="s">
        <v>940</v>
      </c>
      <c r="J351" s="39" t="s">
        <v>436</v>
      </c>
      <c r="K351" s="75">
        <v>471</v>
      </c>
      <c r="L351" s="75">
        <v>150.42125708</v>
      </c>
      <c r="M351" s="75" t="s">
        <v>436</v>
      </c>
      <c r="N351" s="75">
        <v>5.6171847625</v>
      </c>
      <c r="O351" s="75">
        <v>3.4556247923000001</v>
      </c>
      <c r="P351" s="75">
        <v>0.61048173419999996</v>
      </c>
      <c r="Q351" s="75">
        <v>0</v>
      </c>
      <c r="R351" s="75">
        <v>0</v>
      </c>
      <c r="S351" s="75">
        <v>1.3863666655</v>
      </c>
      <c r="T351" s="75">
        <v>0</v>
      </c>
      <c r="U351" s="75">
        <v>0</v>
      </c>
      <c r="V351" s="75">
        <v>0.1425999664</v>
      </c>
      <c r="W351" s="75">
        <v>0</v>
      </c>
      <c r="X351" s="75">
        <v>4.3678479999999997E-3</v>
      </c>
      <c r="Y351" s="75">
        <v>9.6336700000000002E-5</v>
      </c>
      <c r="Z351" s="75">
        <v>1.3153879300000001E-2</v>
      </c>
      <c r="AA351" s="75">
        <v>3.583845E-3</v>
      </c>
      <c r="AB351" s="75">
        <v>0</v>
      </c>
      <c r="AC351" s="75">
        <v>9.096951E-4</v>
      </c>
      <c r="AD351" s="75">
        <v>0</v>
      </c>
      <c r="AE351" s="75">
        <v>38.755909991000003</v>
      </c>
      <c r="AF351" s="75">
        <v>11.175491039000001</v>
      </c>
      <c r="AG351" s="75">
        <v>18.368075078</v>
      </c>
      <c r="AH351" s="75">
        <v>8.5894295402999994</v>
      </c>
      <c r="AI351" s="75">
        <v>7.6985055699999999E-2</v>
      </c>
      <c r="AJ351" s="75">
        <v>0.4860807734</v>
      </c>
      <c r="AK351" s="75">
        <v>5.9848504699999999E-2</v>
      </c>
      <c r="AL351" s="75">
        <v>1.1883302329000001</v>
      </c>
      <c r="AM351" s="75">
        <v>0.2486069588</v>
      </c>
      <c r="AN351" s="75">
        <v>0</v>
      </c>
      <c r="AO351" s="75">
        <v>0</v>
      </c>
      <c r="AP351" s="75">
        <v>1.5785564799999999E-2</v>
      </c>
      <c r="AQ351" s="75">
        <v>0</v>
      </c>
      <c r="AR351" s="75">
        <v>0</v>
      </c>
      <c r="AS351" s="75">
        <v>0.92393770929999997</v>
      </c>
      <c r="AT351" s="75">
        <v>5.4095803774000002</v>
      </c>
      <c r="AU351" s="75">
        <v>0.1730562984</v>
      </c>
      <c r="AV351" s="75">
        <v>0</v>
      </c>
      <c r="AW351" s="75">
        <v>0</v>
      </c>
      <c r="AX351" s="75">
        <v>0</v>
      </c>
      <c r="AY351" s="75">
        <v>2.0225826499999999E-2</v>
      </c>
      <c r="AZ351" s="75">
        <v>0</v>
      </c>
      <c r="BA351" s="75">
        <v>0</v>
      </c>
      <c r="BB351" s="75">
        <v>0</v>
      </c>
      <c r="BC351" s="75">
        <v>0</v>
      </c>
      <c r="BD351" s="75">
        <v>0</v>
      </c>
      <c r="BE351" s="75">
        <v>0</v>
      </c>
      <c r="BF351" s="75">
        <v>4.8752293600000003E-2</v>
      </c>
      <c r="BG351" s="75">
        <v>0</v>
      </c>
      <c r="BH351" s="75">
        <v>0</v>
      </c>
      <c r="BI351" s="75">
        <v>0.92411183730000002</v>
      </c>
      <c r="BJ351" s="75">
        <v>1.5246878963999999</v>
      </c>
      <c r="BK351" s="75">
        <v>3.8151677999999998E-3</v>
      </c>
      <c r="BL351" s="75">
        <v>2.6945575450999999</v>
      </c>
      <c r="BM351" s="75">
        <v>2.0373512199999999E-2</v>
      </c>
      <c r="BN351" s="75">
        <v>38.671004734999997</v>
      </c>
      <c r="BO351" s="75">
        <v>2.9536808551</v>
      </c>
      <c r="BP351" s="75">
        <v>0.2666858829</v>
      </c>
      <c r="BQ351" s="75">
        <v>22.908996136999999</v>
      </c>
      <c r="BR351" s="75">
        <v>0</v>
      </c>
      <c r="BS351" s="75">
        <v>0</v>
      </c>
      <c r="BT351" s="75">
        <v>0.31143136719999998</v>
      </c>
      <c r="BU351" s="75">
        <v>2.6888435252999998</v>
      </c>
      <c r="BV351" s="75">
        <v>0.12624787639999999</v>
      </c>
      <c r="BW351" s="75">
        <v>0</v>
      </c>
      <c r="BX351" s="75">
        <v>0.96181162819999999</v>
      </c>
      <c r="BY351" s="75">
        <v>4.3763491083000003</v>
      </c>
      <c r="BZ351" s="75">
        <v>0</v>
      </c>
      <c r="CA351" s="75">
        <v>6.3750135999999999E-2</v>
      </c>
      <c r="CB351" s="75">
        <v>0</v>
      </c>
      <c r="CC351" s="75">
        <v>0</v>
      </c>
      <c r="CD351" s="75">
        <v>0</v>
      </c>
      <c r="CE351" s="75">
        <v>0</v>
      </c>
      <c r="CF351" s="75">
        <v>0</v>
      </c>
      <c r="CG351" s="75">
        <v>0.65620712660000002</v>
      </c>
      <c r="CH351" s="75">
        <v>0</v>
      </c>
      <c r="CI351" s="75">
        <v>0</v>
      </c>
      <c r="CJ351" s="75">
        <v>3.3570010922</v>
      </c>
      <c r="CK351" s="75">
        <v>0</v>
      </c>
      <c r="CL351" s="75">
        <v>0</v>
      </c>
      <c r="CM351" s="75">
        <v>5.4100292908999998</v>
      </c>
      <c r="CN351" s="75">
        <v>4.8631487000000001E-3</v>
      </c>
      <c r="CO351" s="75">
        <v>5.2267404068000003</v>
      </c>
      <c r="CP351" s="75">
        <v>0.1784257353</v>
      </c>
      <c r="CQ351" s="75">
        <v>3.3885351501000001</v>
      </c>
      <c r="CR351" s="75">
        <v>2.2992980648999999</v>
      </c>
      <c r="CS351" s="75">
        <v>0</v>
      </c>
      <c r="CT351" s="75">
        <v>0.29279950859999998</v>
      </c>
      <c r="CU351" s="75">
        <v>0.79518468229999995</v>
      </c>
      <c r="CV351" s="75">
        <v>1.2528942999999999E-3</v>
      </c>
      <c r="CW351" s="75">
        <v>51.980682538000003</v>
      </c>
      <c r="CX351" s="75">
        <v>1.0303772385000001</v>
      </c>
      <c r="CY351" s="75">
        <v>9.3011022086999997</v>
      </c>
      <c r="CZ351" s="75">
        <v>9.8165317560999998</v>
      </c>
      <c r="DA351" s="75">
        <v>6.6189902858999998</v>
      </c>
      <c r="DB351" s="75">
        <v>7.3083462413999998</v>
      </c>
      <c r="DC351" s="75">
        <v>6.2814397726999998</v>
      </c>
      <c r="DD351" s="75">
        <v>4.5361920346</v>
      </c>
      <c r="DE351" s="75">
        <v>2.6582036017999999</v>
      </c>
      <c r="DF351" s="75">
        <v>3.6836698536000001</v>
      </c>
      <c r="DG351" s="75">
        <v>5.90666127E-2</v>
      </c>
      <c r="DH351" s="75">
        <v>0.68676293190000004</v>
      </c>
      <c r="DI351" s="75">
        <v>12.685273984</v>
      </c>
      <c r="DJ351" s="75">
        <v>1.6623623062999999</v>
      </c>
      <c r="DK351" s="75">
        <v>11.022911677</v>
      </c>
    </row>
    <row r="352" spans="8:115" x14ac:dyDescent="0.3">
      <c r="H352" s="28" t="s">
        <v>941</v>
      </c>
      <c r="I352" s="37" t="s">
        <v>942</v>
      </c>
      <c r="J352" s="37" t="s">
        <v>436</v>
      </c>
      <c r="K352" s="72">
        <v>2985</v>
      </c>
      <c r="L352" s="72">
        <v>190.33321816</v>
      </c>
      <c r="M352" s="72" t="s">
        <v>436</v>
      </c>
      <c r="N352" s="72">
        <v>2.4078072752000002</v>
      </c>
      <c r="O352" s="72">
        <v>0</v>
      </c>
      <c r="P352" s="72">
        <v>0.2492942736</v>
      </c>
      <c r="Q352" s="72">
        <v>0</v>
      </c>
      <c r="R352" s="72">
        <v>0</v>
      </c>
      <c r="S352" s="72">
        <v>1.7977461266999999</v>
      </c>
      <c r="T352" s="72">
        <v>0</v>
      </c>
      <c r="U352" s="72">
        <v>4.12342E-4</v>
      </c>
      <c r="V352" s="72">
        <v>0.1146085045</v>
      </c>
      <c r="W352" s="72">
        <v>0</v>
      </c>
      <c r="X352" s="72">
        <v>2.88567245E-2</v>
      </c>
      <c r="Y352" s="72">
        <v>2.02666E-5</v>
      </c>
      <c r="Z352" s="72">
        <v>9.7872298299999994E-2</v>
      </c>
      <c r="AA352" s="72">
        <v>6.7653861400000001E-2</v>
      </c>
      <c r="AB352" s="72">
        <v>4.3207661000000001E-2</v>
      </c>
      <c r="AC352" s="72">
        <v>8.1352166E-3</v>
      </c>
      <c r="AD352" s="72">
        <v>0</v>
      </c>
      <c r="AE352" s="72">
        <v>39.330060918000001</v>
      </c>
      <c r="AF352" s="72">
        <v>14.417622938999999</v>
      </c>
      <c r="AG352" s="72">
        <v>16.463958718000001</v>
      </c>
      <c r="AH352" s="72">
        <v>7.9626993750999997</v>
      </c>
      <c r="AI352" s="72">
        <v>5.9269349200000002E-2</v>
      </c>
      <c r="AJ352" s="72">
        <v>0.41003997219999999</v>
      </c>
      <c r="AK352" s="72">
        <v>1.6470564699999999E-2</v>
      </c>
      <c r="AL352" s="72">
        <v>2.9992218761</v>
      </c>
      <c r="AM352" s="72">
        <v>0.7125945655</v>
      </c>
      <c r="AN352" s="72">
        <v>0</v>
      </c>
      <c r="AO352" s="72">
        <v>0</v>
      </c>
      <c r="AP352" s="72">
        <v>0.22183576299999999</v>
      </c>
      <c r="AQ352" s="72">
        <v>0</v>
      </c>
      <c r="AR352" s="72">
        <v>0</v>
      </c>
      <c r="AS352" s="72">
        <v>2.0647915475</v>
      </c>
      <c r="AT352" s="72">
        <v>11.410906981</v>
      </c>
      <c r="AU352" s="72">
        <v>0.89927058900000001</v>
      </c>
      <c r="AV352" s="72">
        <v>0</v>
      </c>
      <c r="AW352" s="72">
        <v>0</v>
      </c>
      <c r="AX352" s="72">
        <v>2.3869979100000001E-2</v>
      </c>
      <c r="AY352" s="72">
        <v>0.11822329650000001</v>
      </c>
      <c r="AZ352" s="72">
        <v>0</v>
      </c>
      <c r="BA352" s="72">
        <v>0</v>
      </c>
      <c r="BB352" s="72">
        <v>0</v>
      </c>
      <c r="BC352" s="72">
        <v>0</v>
      </c>
      <c r="BD352" s="72">
        <v>7.9239541E-3</v>
      </c>
      <c r="BE352" s="72">
        <v>0</v>
      </c>
      <c r="BF352" s="72">
        <v>0.2652080718</v>
      </c>
      <c r="BG352" s="72">
        <v>0</v>
      </c>
      <c r="BH352" s="72">
        <v>0</v>
      </c>
      <c r="BI352" s="72">
        <v>0.92626653960000005</v>
      </c>
      <c r="BJ352" s="72">
        <v>6.4479017758000001</v>
      </c>
      <c r="BK352" s="72">
        <v>1.93646242E-2</v>
      </c>
      <c r="BL352" s="72">
        <v>2.6521572943999998</v>
      </c>
      <c r="BM352" s="72">
        <v>5.0720856500000001E-2</v>
      </c>
      <c r="BN352" s="72">
        <v>64.759135376000003</v>
      </c>
      <c r="BO352" s="72">
        <v>1.3730132152000001</v>
      </c>
      <c r="BP352" s="72">
        <v>0.44265310289999998</v>
      </c>
      <c r="BQ352" s="72">
        <v>29.196094352999999</v>
      </c>
      <c r="BR352" s="72">
        <v>1.6116877299999999E-2</v>
      </c>
      <c r="BS352" s="72">
        <v>0</v>
      </c>
      <c r="BT352" s="72">
        <v>0.97428128629999999</v>
      </c>
      <c r="BU352" s="72">
        <v>18.975509239000001</v>
      </c>
      <c r="BV352" s="72">
        <v>1.0600296257999999</v>
      </c>
      <c r="BW352" s="72">
        <v>0.1305616288</v>
      </c>
      <c r="BX352" s="72">
        <v>2.0979201516999999</v>
      </c>
      <c r="BY352" s="72">
        <v>1.6621763500000001E-2</v>
      </c>
      <c r="BZ352" s="72">
        <v>0</v>
      </c>
      <c r="CA352" s="72">
        <v>0.65997953779999996</v>
      </c>
      <c r="CB352" s="72">
        <v>0</v>
      </c>
      <c r="CC352" s="72">
        <v>0</v>
      </c>
      <c r="CD352" s="72">
        <v>0</v>
      </c>
      <c r="CE352" s="72">
        <v>0</v>
      </c>
      <c r="CF352" s="72">
        <v>0</v>
      </c>
      <c r="CG352" s="72">
        <v>3.3655436380000001</v>
      </c>
      <c r="CH352" s="72">
        <v>5.8499480600000001E-2</v>
      </c>
      <c r="CI352" s="72">
        <v>1.95250348E-2</v>
      </c>
      <c r="CJ352" s="72">
        <v>6.3225789991000001</v>
      </c>
      <c r="CK352" s="72">
        <v>0</v>
      </c>
      <c r="CL352" s="72">
        <v>5.0207441399999997E-2</v>
      </c>
      <c r="CM352" s="72">
        <v>0.27177090939999998</v>
      </c>
      <c r="CN352" s="72">
        <v>1.3829147000000001E-3</v>
      </c>
      <c r="CO352" s="72">
        <v>0.1649293422</v>
      </c>
      <c r="CP352" s="72">
        <v>0.1054586525</v>
      </c>
      <c r="CQ352" s="72">
        <v>3.7405576546999999</v>
      </c>
      <c r="CR352" s="72">
        <v>1.8549746307999999</v>
      </c>
      <c r="CS352" s="72">
        <v>0</v>
      </c>
      <c r="CT352" s="72">
        <v>1.4355924258999999</v>
      </c>
      <c r="CU352" s="72">
        <v>0.44969508590000001</v>
      </c>
      <c r="CV352" s="72">
        <v>2.95512E-4</v>
      </c>
      <c r="CW352" s="72">
        <v>65.413757167</v>
      </c>
      <c r="CX352" s="72">
        <v>1.1080696997999999</v>
      </c>
      <c r="CY352" s="72">
        <v>9.0486173767999993</v>
      </c>
      <c r="CZ352" s="72">
        <v>14.200127408</v>
      </c>
      <c r="DA352" s="72">
        <v>7.9903992054000001</v>
      </c>
      <c r="DB352" s="72">
        <v>4.5480030912</v>
      </c>
      <c r="DC352" s="72">
        <v>11.989725196</v>
      </c>
      <c r="DD352" s="72">
        <v>8.3871708499000004</v>
      </c>
      <c r="DE352" s="72">
        <v>4.2833439874000003</v>
      </c>
      <c r="DF352" s="72">
        <v>3.2524731025000002</v>
      </c>
      <c r="DG352" s="72">
        <v>8.5580188599999996E-2</v>
      </c>
      <c r="DH352" s="72">
        <v>0.52024706060000003</v>
      </c>
      <c r="DI352" s="72">
        <v>14.271541264</v>
      </c>
      <c r="DJ352" s="72">
        <v>1.7567214874999999</v>
      </c>
      <c r="DK352" s="72">
        <v>12.514819777</v>
      </c>
    </row>
    <row r="353" spans="8:115" x14ac:dyDescent="0.3">
      <c r="H353" s="27" t="s">
        <v>943</v>
      </c>
      <c r="I353" s="39" t="s">
        <v>944</v>
      </c>
      <c r="J353" s="39">
        <v>66</v>
      </c>
      <c r="K353" s="75">
        <v>1314</v>
      </c>
      <c r="L353" s="75">
        <v>5908.7146996000001</v>
      </c>
      <c r="M353" s="75">
        <v>19.026985363000001</v>
      </c>
      <c r="N353" s="75">
        <v>146.74241863</v>
      </c>
      <c r="O353" s="75">
        <v>0</v>
      </c>
      <c r="P353" s="75">
        <v>26.740211510000002</v>
      </c>
      <c r="Q353" s="75">
        <v>8.5448808999999994E-3</v>
      </c>
      <c r="R353" s="75">
        <v>0</v>
      </c>
      <c r="S353" s="75">
        <v>77.360567257</v>
      </c>
      <c r="T353" s="75">
        <v>1.2471793838</v>
      </c>
      <c r="U353" s="75">
        <v>0.31670608039999998</v>
      </c>
      <c r="V353" s="75">
        <v>28.541178725999998</v>
      </c>
      <c r="W353" s="75">
        <v>0</v>
      </c>
      <c r="X353" s="75">
        <v>6.7251092799999995E-2</v>
      </c>
      <c r="Y353" s="75">
        <v>8.3520699999999995E-5</v>
      </c>
      <c r="Z353" s="75">
        <v>6.5004533583999997</v>
      </c>
      <c r="AA353" s="75">
        <v>1.5271976013999999</v>
      </c>
      <c r="AB353" s="75">
        <v>1.7750809219999999</v>
      </c>
      <c r="AC353" s="75">
        <v>2.6579642965999999</v>
      </c>
      <c r="AD353" s="75">
        <v>0</v>
      </c>
      <c r="AE353" s="75">
        <v>2139.0259678000002</v>
      </c>
      <c r="AF353" s="75">
        <v>1209.2323690999999</v>
      </c>
      <c r="AG353" s="75">
        <v>440.03241546999999</v>
      </c>
      <c r="AH353" s="75">
        <v>463.45018593999998</v>
      </c>
      <c r="AI353" s="75">
        <v>4.9772244410999997</v>
      </c>
      <c r="AJ353" s="75">
        <v>18.736474282</v>
      </c>
      <c r="AK353" s="75">
        <v>2.5972985030000002</v>
      </c>
      <c r="AL353" s="75">
        <v>10.116969450999999</v>
      </c>
      <c r="AM353" s="75">
        <v>8.4772198716999991</v>
      </c>
      <c r="AN353" s="75">
        <v>0</v>
      </c>
      <c r="AO353" s="75">
        <v>0</v>
      </c>
      <c r="AP353" s="75">
        <v>1.6397495794000001</v>
      </c>
      <c r="AQ353" s="75">
        <v>0</v>
      </c>
      <c r="AR353" s="75">
        <v>0</v>
      </c>
      <c r="AS353" s="75">
        <v>0</v>
      </c>
      <c r="AT353" s="75">
        <v>239.57773129</v>
      </c>
      <c r="AU353" s="75">
        <v>13.432195151</v>
      </c>
      <c r="AV353" s="75">
        <v>0</v>
      </c>
      <c r="AW353" s="75">
        <v>0</v>
      </c>
      <c r="AX353" s="75">
        <v>8.8001115000000005E-2</v>
      </c>
      <c r="AY353" s="75">
        <v>0.98085408809999997</v>
      </c>
      <c r="AZ353" s="75">
        <v>0.45385587119999998</v>
      </c>
      <c r="BA353" s="75">
        <v>0</v>
      </c>
      <c r="BB353" s="75">
        <v>0</v>
      </c>
      <c r="BC353" s="75">
        <v>0</v>
      </c>
      <c r="BD353" s="75">
        <v>0</v>
      </c>
      <c r="BE353" s="75">
        <v>7.7084136999999997E-2</v>
      </c>
      <c r="BF353" s="75">
        <v>1.4869771114000001</v>
      </c>
      <c r="BG353" s="75">
        <v>0</v>
      </c>
      <c r="BH353" s="75">
        <v>0.2002426447</v>
      </c>
      <c r="BI353" s="75">
        <v>9.3431500089000004</v>
      </c>
      <c r="BJ353" s="75">
        <v>169.13395126</v>
      </c>
      <c r="BK353" s="75">
        <v>0.8812638183</v>
      </c>
      <c r="BL353" s="75">
        <v>42.160103714999998</v>
      </c>
      <c r="BM353" s="75">
        <v>1.3400523647</v>
      </c>
      <c r="BN353" s="75">
        <v>1070.8499928000001</v>
      </c>
      <c r="BO353" s="75">
        <v>71.118754125999999</v>
      </c>
      <c r="BP353" s="75">
        <v>6.2318588059</v>
      </c>
      <c r="BQ353" s="75">
        <v>519.07334356000001</v>
      </c>
      <c r="BR353" s="75">
        <v>0</v>
      </c>
      <c r="BS353" s="75">
        <v>0</v>
      </c>
      <c r="BT353" s="75">
        <v>34.076698782999998</v>
      </c>
      <c r="BU353" s="75">
        <v>249.03445162</v>
      </c>
      <c r="BV353" s="75">
        <v>13.441009965999999</v>
      </c>
      <c r="BW353" s="75">
        <v>4.4179932686000001</v>
      </c>
      <c r="BX353" s="75">
        <v>37.824511901999998</v>
      </c>
      <c r="BY353" s="75">
        <v>0.436429552</v>
      </c>
      <c r="BZ353" s="75">
        <v>0</v>
      </c>
      <c r="CA353" s="75">
        <v>13.790081691999999</v>
      </c>
      <c r="CB353" s="75">
        <v>0</v>
      </c>
      <c r="CC353" s="75">
        <v>16.433296536</v>
      </c>
      <c r="CD353" s="75">
        <v>0.29424680069999998</v>
      </c>
      <c r="CE353" s="75">
        <v>0</v>
      </c>
      <c r="CF353" s="75">
        <v>0</v>
      </c>
      <c r="CG353" s="75">
        <v>60.288956503000001</v>
      </c>
      <c r="CH353" s="75">
        <v>0</v>
      </c>
      <c r="CI353" s="75">
        <v>0</v>
      </c>
      <c r="CJ353" s="75">
        <v>42.452155257999998</v>
      </c>
      <c r="CK353" s="75">
        <v>0</v>
      </c>
      <c r="CL353" s="75">
        <v>1.9362044371</v>
      </c>
      <c r="CM353" s="75">
        <v>11.513605329000001</v>
      </c>
      <c r="CN353" s="75">
        <v>5.4203297405999997</v>
      </c>
      <c r="CO353" s="75">
        <v>0.66988592189999996</v>
      </c>
      <c r="CP353" s="75">
        <v>5.4233896669000003</v>
      </c>
      <c r="CQ353" s="75">
        <v>112.09127852</v>
      </c>
      <c r="CR353" s="75">
        <v>79.919384089999994</v>
      </c>
      <c r="CS353" s="75">
        <v>0</v>
      </c>
      <c r="CT353" s="75">
        <v>13.688267098000001</v>
      </c>
      <c r="CU353" s="75">
        <v>18.479061423000001</v>
      </c>
      <c r="CV353" s="75">
        <v>4.5659063999999999E-3</v>
      </c>
      <c r="CW353" s="75">
        <v>2178.7967358000001</v>
      </c>
      <c r="CX353" s="75">
        <v>90.798729292000004</v>
      </c>
      <c r="CY353" s="75">
        <v>330.06239319999997</v>
      </c>
      <c r="CZ353" s="75">
        <v>420.47191132</v>
      </c>
      <c r="DA353" s="75">
        <v>342.25943398999999</v>
      </c>
      <c r="DB353" s="75">
        <v>73.988234988000002</v>
      </c>
      <c r="DC353" s="75">
        <v>479.84939076000001</v>
      </c>
      <c r="DD353" s="75">
        <v>218.34466037999999</v>
      </c>
      <c r="DE353" s="75">
        <v>143.63460588999999</v>
      </c>
      <c r="DF353" s="75">
        <v>33.837064566000002</v>
      </c>
      <c r="DG353" s="75">
        <v>32.365297578000003</v>
      </c>
      <c r="DH353" s="75">
        <v>13.185013804</v>
      </c>
      <c r="DI353" s="75">
        <v>579.48153479999996</v>
      </c>
      <c r="DJ353" s="75">
        <v>96.375129659999999</v>
      </c>
      <c r="DK353" s="75">
        <v>483.10640513999999</v>
      </c>
    </row>
    <row r="354" spans="8:115" x14ac:dyDescent="0.3">
      <c r="H354" s="28" t="s">
        <v>945</v>
      </c>
      <c r="I354" s="37" t="s">
        <v>946</v>
      </c>
      <c r="J354" s="37" t="s">
        <v>436</v>
      </c>
      <c r="K354" s="72">
        <v>432</v>
      </c>
      <c r="L354" s="72">
        <v>143.52507276</v>
      </c>
      <c r="M354" s="72" t="s">
        <v>436</v>
      </c>
      <c r="N354" s="72">
        <v>2.6804323665999998</v>
      </c>
      <c r="O354" s="72">
        <v>0.71609182569999996</v>
      </c>
      <c r="P354" s="72">
        <v>8.7778194899999995E-2</v>
      </c>
      <c r="Q354" s="72">
        <v>0</v>
      </c>
      <c r="R354" s="72">
        <v>0</v>
      </c>
      <c r="S354" s="72">
        <v>1.3225790255000001</v>
      </c>
      <c r="T354" s="72">
        <v>0</v>
      </c>
      <c r="U354" s="72">
        <v>9.6771529199999998E-2</v>
      </c>
      <c r="V354" s="72">
        <v>0.1387388323</v>
      </c>
      <c r="W354" s="72">
        <v>0</v>
      </c>
      <c r="X354" s="72">
        <v>2.5277789200000001E-2</v>
      </c>
      <c r="Y354" s="72">
        <v>4.1739359000000002E-6</v>
      </c>
      <c r="Z354" s="72">
        <v>0.26765112699999999</v>
      </c>
      <c r="AA354" s="72">
        <v>2.4448027800000001E-2</v>
      </c>
      <c r="AB354" s="72">
        <v>0</v>
      </c>
      <c r="AC354" s="72">
        <v>1.0918410999999999E-3</v>
      </c>
      <c r="AD354" s="72">
        <v>0</v>
      </c>
      <c r="AE354" s="72">
        <v>48.800036618</v>
      </c>
      <c r="AF354" s="72">
        <v>15.214628644999999</v>
      </c>
      <c r="AG354" s="72">
        <v>17.60972057</v>
      </c>
      <c r="AH354" s="72">
        <v>15.381038148</v>
      </c>
      <c r="AI354" s="72">
        <v>0.27600469230000002</v>
      </c>
      <c r="AJ354" s="72">
        <v>0.31506435789999998</v>
      </c>
      <c r="AK354" s="72">
        <v>3.5802041000000001E-3</v>
      </c>
      <c r="AL354" s="72">
        <v>5.2996251600000002E-2</v>
      </c>
      <c r="AM354" s="72">
        <v>4.5551599200000001E-2</v>
      </c>
      <c r="AN354" s="72">
        <v>0</v>
      </c>
      <c r="AO354" s="72">
        <v>0</v>
      </c>
      <c r="AP354" s="72">
        <v>7.4446523999999997E-3</v>
      </c>
      <c r="AQ354" s="72">
        <v>0</v>
      </c>
      <c r="AR354" s="72">
        <v>0</v>
      </c>
      <c r="AS354" s="72">
        <v>0</v>
      </c>
      <c r="AT354" s="72">
        <v>11.529843479</v>
      </c>
      <c r="AU354" s="72">
        <v>0.3789123029</v>
      </c>
      <c r="AV354" s="72">
        <v>0</v>
      </c>
      <c r="AW354" s="72">
        <v>0</v>
      </c>
      <c r="AX354" s="72">
        <v>0</v>
      </c>
      <c r="AY354" s="72">
        <v>5.6824218000000003E-3</v>
      </c>
      <c r="AZ354" s="72">
        <v>0</v>
      </c>
      <c r="BA354" s="72">
        <v>0</v>
      </c>
      <c r="BB354" s="72">
        <v>0</v>
      </c>
      <c r="BC354" s="72">
        <v>0</v>
      </c>
      <c r="BD354" s="72">
        <v>0</v>
      </c>
      <c r="BE354" s="72">
        <v>0</v>
      </c>
      <c r="BF354" s="72">
        <v>3.38638068E-2</v>
      </c>
      <c r="BG354" s="72">
        <v>0</v>
      </c>
      <c r="BH354" s="72">
        <v>0</v>
      </c>
      <c r="BI354" s="72">
        <v>0.53492577829999999</v>
      </c>
      <c r="BJ354" s="72">
        <v>4.4176881864000004</v>
      </c>
      <c r="BK354" s="72">
        <v>0</v>
      </c>
      <c r="BL354" s="72">
        <v>6.1572704703000003</v>
      </c>
      <c r="BM354" s="72">
        <v>1.5005121000000001E-3</v>
      </c>
      <c r="BN354" s="72">
        <v>27.072506771</v>
      </c>
      <c r="BO354" s="72">
        <v>0.12199564359999999</v>
      </c>
      <c r="BP354" s="72">
        <v>0.22009316130000001</v>
      </c>
      <c r="BQ354" s="72">
        <v>17.371939301000001</v>
      </c>
      <c r="BR354" s="72">
        <v>0</v>
      </c>
      <c r="BS354" s="72">
        <v>0</v>
      </c>
      <c r="BT354" s="72">
        <v>0</v>
      </c>
      <c r="BU354" s="72">
        <v>3.2263097513000001</v>
      </c>
      <c r="BV354" s="72">
        <v>0.5860925468</v>
      </c>
      <c r="BW354" s="72">
        <v>2.18734072E-2</v>
      </c>
      <c r="BX354" s="72">
        <v>1.2733882518999999</v>
      </c>
      <c r="BY354" s="72">
        <v>0</v>
      </c>
      <c r="BZ354" s="72">
        <v>0</v>
      </c>
      <c r="CA354" s="72">
        <v>1.20168059E-2</v>
      </c>
      <c r="CB354" s="72">
        <v>0</v>
      </c>
      <c r="CC354" s="72">
        <v>0</v>
      </c>
      <c r="CD354" s="72">
        <v>0</v>
      </c>
      <c r="CE354" s="72">
        <v>0</v>
      </c>
      <c r="CF354" s="72">
        <v>0</v>
      </c>
      <c r="CG354" s="72">
        <v>0.33870073760000002</v>
      </c>
      <c r="CH354" s="72">
        <v>0</v>
      </c>
      <c r="CI354" s="72">
        <v>0</v>
      </c>
      <c r="CJ354" s="72">
        <v>3.8720620372000001</v>
      </c>
      <c r="CK354" s="72">
        <v>0</v>
      </c>
      <c r="CL354" s="72">
        <v>2.8035126600000002E-2</v>
      </c>
      <c r="CM354" s="72">
        <v>0.47026075550000002</v>
      </c>
      <c r="CN354" s="72">
        <v>0.46398359550000001</v>
      </c>
      <c r="CO354" s="72">
        <v>0</v>
      </c>
      <c r="CP354" s="72">
        <v>6.2771600000000004E-3</v>
      </c>
      <c r="CQ354" s="72">
        <v>0.78129575350000002</v>
      </c>
      <c r="CR354" s="72">
        <v>0.44886136069999999</v>
      </c>
      <c r="CS354" s="72">
        <v>0</v>
      </c>
      <c r="CT354" s="72">
        <v>0.23910555829999999</v>
      </c>
      <c r="CU354" s="72">
        <v>8.9007473000000004E-2</v>
      </c>
      <c r="CV354" s="72">
        <v>4.3213614999999999E-3</v>
      </c>
      <c r="CW354" s="72">
        <v>52.137700762000001</v>
      </c>
      <c r="CX354" s="72">
        <v>1.2234595986000001</v>
      </c>
      <c r="CY354" s="72">
        <v>10.118235967</v>
      </c>
      <c r="CZ354" s="72">
        <v>8.4640998174999993</v>
      </c>
      <c r="DA354" s="72">
        <v>5.7987208559000001</v>
      </c>
      <c r="DB354" s="72">
        <v>4.1135010383999999</v>
      </c>
      <c r="DC354" s="72">
        <v>9.6405436012999992</v>
      </c>
      <c r="DD354" s="72">
        <v>5.2384535189000001</v>
      </c>
      <c r="DE354" s="72">
        <v>2.2797084667999998</v>
      </c>
      <c r="DF354" s="72">
        <v>3.6016528436000002</v>
      </c>
      <c r="DG354" s="72">
        <v>1.0811714109999999</v>
      </c>
      <c r="DH354" s="72">
        <v>0.57815364339999997</v>
      </c>
      <c r="DI354" s="72">
        <v>12.069355558</v>
      </c>
      <c r="DJ354" s="72">
        <v>1.7127664359999999</v>
      </c>
      <c r="DK354" s="72">
        <v>10.356589122000001</v>
      </c>
    </row>
    <row r="355" spans="8:115" x14ac:dyDescent="0.3">
      <c r="H355" s="27" t="s">
        <v>947</v>
      </c>
      <c r="I355" s="39" t="s">
        <v>948</v>
      </c>
      <c r="J355" s="39">
        <v>46</v>
      </c>
      <c r="K355" s="75">
        <v>1265</v>
      </c>
      <c r="L355" s="75">
        <v>6822.9518988</v>
      </c>
      <c r="M355" s="75">
        <v>24.264861996</v>
      </c>
      <c r="N355" s="75">
        <v>551.64934119999998</v>
      </c>
      <c r="O355" s="75">
        <v>114.32129998000001</v>
      </c>
      <c r="P355" s="75">
        <v>137.42061948</v>
      </c>
      <c r="Q355" s="75">
        <v>3.8737450000000001E-3</v>
      </c>
      <c r="R355" s="75">
        <v>2.2003419999999999E-2</v>
      </c>
      <c r="S355" s="75">
        <v>79.518109072000001</v>
      </c>
      <c r="T355" s="75">
        <v>0</v>
      </c>
      <c r="U355" s="75">
        <v>0.46237103419999998</v>
      </c>
      <c r="V355" s="75">
        <v>89.276631339999994</v>
      </c>
      <c r="W355" s="75">
        <v>0.31732597769999998</v>
      </c>
      <c r="X355" s="75">
        <v>37.144535271999999</v>
      </c>
      <c r="Y355" s="75">
        <v>8.2632806000000007E-3</v>
      </c>
      <c r="Z355" s="75">
        <v>78.086077635999999</v>
      </c>
      <c r="AA355" s="75">
        <v>14.522297542</v>
      </c>
      <c r="AB355" s="75">
        <v>0</v>
      </c>
      <c r="AC355" s="75">
        <v>0.54593342339999995</v>
      </c>
      <c r="AD355" s="75">
        <v>0</v>
      </c>
      <c r="AE355" s="75">
        <v>2864.0341176000002</v>
      </c>
      <c r="AF355" s="75">
        <v>1729.5972835</v>
      </c>
      <c r="AG355" s="75">
        <v>532.65431750000005</v>
      </c>
      <c r="AH355" s="75">
        <v>571.08636431000002</v>
      </c>
      <c r="AI355" s="75">
        <v>6.3818109694</v>
      </c>
      <c r="AJ355" s="75">
        <v>22.393014139999998</v>
      </c>
      <c r="AK355" s="75">
        <v>1.9213272003999999</v>
      </c>
      <c r="AL355" s="75">
        <v>42.983129327</v>
      </c>
      <c r="AM355" s="75">
        <v>16.652472739</v>
      </c>
      <c r="AN355" s="75">
        <v>0</v>
      </c>
      <c r="AO355" s="75">
        <v>0</v>
      </c>
      <c r="AP355" s="75">
        <v>0</v>
      </c>
      <c r="AQ355" s="75">
        <v>0</v>
      </c>
      <c r="AR355" s="75">
        <v>0</v>
      </c>
      <c r="AS355" s="75">
        <v>26.330656588</v>
      </c>
      <c r="AT355" s="75">
        <v>70.511518089000006</v>
      </c>
      <c r="AU355" s="75">
        <v>10.007920806</v>
      </c>
      <c r="AV355" s="75">
        <v>0</v>
      </c>
      <c r="AW355" s="75">
        <v>0</v>
      </c>
      <c r="AX355" s="75">
        <v>0.69114370839999995</v>
      </c>
      <c r="AY355" s="75">
        <v>0</v>
      </c>
      <c r="AZ355" s="75">
        <v>0</v>
      </c>
      <c r="BA355" s="75">
        <v>0</v>
      </c>
      <c r="BB355" s="75">
        <v>0</v>
      </c>
      <c r="BC355" s="75">
        <v>0</v>
      </c>
      <c r="BD355" s="75">
        <v>0</v>
      </c>
      <c r="BE355" s="75">
        <v>0</v>
      </c>
      <c r="BF355" s="75">
        <v>0</v>
      </c>
      <c r="BG355" s="75">
        <v>0</v>
      </c>
      <c r="BH355" s="75">
        <v>0</v>
      </c>
      <c r="BI355" s="75">
        <v>1.8835031979000001</v>
      </c>
      <c r="BJ355" s="75">
        <v>8.6717356101000007</v>
      </c>
      <c r="BK355" s="75">
        <v>1.6063800600000001E-2</v>
      </c>
      <c r="BL355" s="75">
        <v>49.241150965999999</v>
      </c>
      <c r="BM355" s="75">
        <v>0</v>
      </c>
      <c r="BN355" s="75">
        <v>561.77869975999999</v>
      </c>
      <c r="BO355" s="75">
        <v>43.369827731999997</v>
      </c>
      <c r="BP355" s="75">
        <v>1.5628130383000001</v>
      </c>
      <c r="BQ355" s="75">
        <v>322.09764738000001</v>
      </c>
      <c r="BR355" s="75">
        <v>0</v>
      </c>
      <c r="BS355" s="75">
        <v>0</v>
      </c>
      <c r="BT355" s="75">
        <v>13.171056391</v>
      </c>
      <c r="BU355" s="75">
        <v>104.47357841</v>
      </c>
      <c r="BV355" s="75">
        <v>4.8944314287999999</v>
      </c>
      <c r="BW355" s="75">
        <v>0.55643618250000004</v>
      </c>
      <c r="BX355" s="75">
        <v>16.640225617999999</v>
      </c>
      <c r="BY355" s="75">
        <v>0.49500018829999998</v>
      </c>
      <c r="BZ355" s="75">
        <v>0.16401319959999999</v>
      </c>
      <c r="CA355" s="75">
        <v>24.001599409000001</v>
      </c>
      <c r="CB355" s="75">
        <v>0</v>
      </c>
      <c r="CC355" s="75">
        <v>6.6214778905999996</v>
      </c>
      <c r="CD355" s="75">
        <v>0.26598200449999998</v>
      </c>
      <c r="CE355" s="75">
        <v>0</v>
      </c>
      <c r="CF355" s="75">
        <v>0</v>
      </c>
      <c r="CG355" s="75">
        <v>4.5933923639999996</v>
      </c>
      <c r="CH355" s="75">
        <v>0</v>
      </c>
      <c r="CI355" s="75">
        <v>0</v>
      </c>
      <c r="CJ355" s="75">
        <v>18.871218520999999</v>
      </c>
      <c r="CK355" s="75">
        <v>0</v>
      </c>
      <c r="CL355" s="75">
        <v>0</v>
      </c>
      <c r="CM355" s="75">
        <v>11.780743949</v>
      </c>
      <c r="CN355" s="75">
        <v>9.0209246751999999</v>
      </c>
      <c r="CO355" s="75">
        <v>1.9105165233000001</v>
      </c>
      <c r="CP355" s="75">
        <v>0.84930275</v>
      </c>
      <c r="CQ355" s="75">
        <v>161.18507116999999</v>
      </c>
      <c r="CR355" s="75">
        <v>130.73376762000001</v>
      </c>
      <c r="CS355" s="75">
        <v>1.432033E-4</v>
      </c>
      <c r="CT355" s="75">
        <v>5.5806882009000001</v>
      </c>
      <c r="CU355" s="75">
        <v>24.794297158999999</v>
      </c>
      <c r="CV355" s="75">
        <v>7.6174987299999997E-2</v>
      </c>
      <c r="CW355" s="75">
        <v>2559.0292777</v>
      </c>
      <c r="CX355" s="75">
        <v>112.54299059</v>
      </c>
      <c r="CY355" s="75">
        <v>445.21596851999999</v>
      </c>
      <c r="CZ355" s="75">
        <v>563.05788831999996</v>
      </c>
      <c r="DA355" s="75">
        <v>397.63355399</v>
      </c>
      <c r="DB355" s="75">
        <v>87.372727479999995</v>
      </c>
      <c r="DC355" s="75">
        <v>397.67425192000002</v>
      </c>
      <c r="DD355" s="75">
        <v>291.15530561999998</v>
      </c>
      <c r="DE355" s="75">
        <v>159.55655238</v>
      </c>
      <c r="DF355" s="75">
        <v>30.170659429000001</v>
      </c>
      <c r="DG355" s="75">
        <v>27.181621406000001</v>
      </c>
      <c r="DH355" s="75">
        <v>47.467758009999997</v>
      </c>
      <c r="DI355" s="75">
        <v>618.04679109000006</v>
      </c>
      <c r="DJ355" s="75">
        <v>73.895732443</v>
      </c>
      <c r="DK355" s="75">
        <v>544.15105864999998</v>
      </c>
    </row>
    <row r="356" spans="8:115" x14ac:dyDescent="0.3">
      <c r="H356" s="28" t="s">
        <v>949</v>
      </c>
      <c r="I356" s="37" t="s">
        <v>950</v>
      </c>
      <c r="J356" s="37" t="s">
        <v>436</v>
      </c>
      <c r="K356" s="72">
        <v>1963</v>
      </c>
      <c r="L356" s="72">
        <v>187.00185779</v>
      </c>
      <c r="M356" s="72" t="s">
        <v>436</v>
      </c>
      <c r="N356" s="72">
        <v>2.0417695200999999</v>
      </c>
      <c r="O356" s="72">
        <v>0</v>
      </c>
      <c r="P356" s="72">
        <v>5.83503914E-2</v>
      </c>
      <c r="Q356" s="72">
        <v>0</v>
      </c>
      <c r="R356" s="72">
        <v>0</v>
      </c>
      <c r="S356" s="72">
        <v>1.6197168222</v>
      </c>
      <c r="T356" s="72">
        <v>0</v>
      </c>
      <c r="U356" s="72">
        <v>2.7405124100000001E-2</v>
      </c>
      <c r="V356" s="72">
        <v>0.1104933486</v>
      </c>
      <c r="W356" s="72">
        <v>0</v>
      </c>
      <c r="X356" s="72">
        <v>1.0276885499999999E-2</v>
      </c>
      <c r="Y356" s="72">
        <v>2.5601419999999999E-18</v>
      </c>
      <c r="Z356" s="72">
        <v>0.10953630490000001</v>
      </c>
      <c r="AA356" s="72">
        <v>7.1385972500000006E-2</v>
      </c>
      <c r="AB356" s="72">
        <v>3.42034659E-2</v>
      </c>
      <c r="AC356" s="72">
        <v>4.012051E-4</v>
      </c>
      <c r="AD356" s="72">
        <v>0</v>
      </c>
      <c r="AE356" s="72">
        <v>42.427922780999999</v>
      </c>
      <c r="AF356" s="72">
        <v>17.546138694</v>
      </c>
      <c r="AG356" s="72">
        <v>14.128045483999999</v>
      </c>
      <c r="AH356" s="72">
        <v>10.122787176999999</v>
      </c>
      <c r="AI356" s="72">
        <v>0.2149027657</v>
      </c>
      <c r="AJ356" s="72">
        <v>0.405042872</v>
      </c>
      <c r="AK356" s="72">
        <v>1.10057882E-2</v>
      </c>
      <c r="AL356" s="72">
        <v>0.98660084000000003</v>
      </c>
      <c r="AM356" s="72">
        <v>0.15583666909999999</v>
      </c>
      <c r="AN356" s="72">
        <v>0</v>
      </c>
      <c r="AO356" s="72">
        <v>0</v>
      </c>
      <c r="AP356" s="72">
        <v>0.13715656609999999</v>
      </c>
      <c r="AQ356" s="72">
        <v>0</v>
      </c>
      <c r="AR356" s="72">
        <v>0</v>
      </c>
      <c r="AS356" s="72">
        <v>0.69360760470000005</v>
      </c>
      <c r="AT356" s="72">
        <v>11.397923537</v>
      </c>
      <c r="AU356" s="72">
        <v>1.0688168083</v>
      </c>
      <c r="AV356" s="72">
        <v>0</v>
      </c>
      <c r="AW356" s="72">
        <v>0</v>
      </c>
      <c r="AX356" s="72">
        <v>2.1351965899999999E-2</v>
      </c>
      <c r="AY356" s="72">
        <v>7.2406209999999999E-2</v>
      </c>
      <c r="AZ356" s="72">
        <v>0.23635681189999999</v>
      </c>
      <c r="BA356" s="72">
        <v>3.1272108399999998E-2</v>
      </c>
      <c r="BB356" s="72">
        <v>0</v>
      </c>
      <c r="BC356" s="72">
        <v>0</v>
      </c>
      <c r="BD356" s="72">
        <v>0</v>
      </c>
      <c r="BE356" s="72">
        <v>0</v>
      </c>
      <c r="BF356" s="72">
        <v>0.17409065639999999</v>
      </c>
      <c r="BG356" s="72">
        <v>0</v>
      </c>
      <c r="BH356" s="72">
        <v>0</v>
      </c>
      <c r="BI356" s="72">
        <v>0.67094217889999996</v>
      </c>
      <c r="BJ356" s="72">
        <v>6.1654001575999997</v>
      </c>
      <c r="BK356" s="72">
        <v>6.7137652000000001E-3</v>
      </c>
      <c r="BL356" s="72">
        <v>2.9299489456000001</v>
      </c>
      <c r="BM356" s="72">
        <v>2.0623928900000001E-2</v>
      </c>
      <c r="BN356" s="72">
        <v>59.148114464999999</v>
      </c>
      <c r="BO356" s="72">
        <v>0.99619422310000005</v>
      </c>
      <c r="BP356" s="72">
        <v>0.27989074269999997</v>
      </c>
      <c r="BQ356" s="72">
        <v>26.263240446000001</v>
      </c>
      <c r="BR356" s="72">
        <v>5.5049008000000003E-2</v>
      </c>
      <c r="BS356" s="72">
        <v>0</v>
      </c>
      <c r="BT356" s="72">
        <v>0.61834103979999999</v>
      </c>
      <c r="BU356" s="72">
        <v>18.081088423000001</v>
      </c>
      <c r="BV356" s="72">
        <v>1.0649235332</v>
      </c>
      <c r="BW356" s="72">
        <v>6.9502317499999994E-2</v>
      </c>
      <c r="BX356" s="72">
        <v>2.1936340057999999</v>
      </c>
      <c r="BY356" s="72">
        <v>5.81234219E-2</v>
      </c>
      <c r="BZ356" s="72">
        <v>0</v>
      </c>
      <c r="CA356" s="72">
        <v>0.66773135130000005</v>
      </c>
      <c r="CB356" s="72">
        <v>0</v>
      </c>
      <c r="CC356" s="72">
        <v>6.7726542599999995E-2</v>
      </c>
      <c r="CD356" s="72">
        <v>0</v>
      </c>
      <c r="CE356" s="72">
        <v>0</v>
      </c>
      <c r="CF356" s="72">
        <v>0</v>
      </c>
      <c r="CG356" s="72">
        <v>2.1321910703000002</v>
      </c>
      <c r="CH356" s="72">
        <v>0</v>
      </c>
      <c r="CI356" s="72">
        <v>0</v>
      </c>
      <c r="CJ356" s="72">
        <v>6.5914082081999998</v>
      </c>
      <c r="CK356" s="72">
        <v>0</v>
      </c>
      <c r="CL356" s="72">
        <v>9.0701311E-3</v>
      </c>
      <c r="CM356" s="72">
        <v>0.19625279139999999</v>
      </c>
      <c r="CN356" s="72">
        <v>6.9912743200000002E-2</v>
      </c>
      <c r="CO356" s="72">
        <v>0.1160241338</v>
      </c>
      <c r="CP356" s="72">
        <v>1.0315914299999999E-2</v>
      </c>
      <c r="CQ356" s="72">
        <v>2.7576526403999999</v>
      </c>
      <c r="CR356" s="72">
        <v>1.6174279202999999</v>
      </c>
      <c r="CS356" s="72">
        <v>0</v>
      </c>
      <c r="CT356" s="72">
        <v>0.82715187040000004</v>
      </c>
      <c r="CU356" s="72">
        <v>0.31169235699999998</v>
      </c>
      <c r="CV356" s="72">
        <v>1.3804927999999999E-3</v>
      </c>
      <c r="CW356" s="72">
        <v>68.045621210999997</v>
      </c>
      <c r="CX356" s="72">
        <v>1.1577060908000001</v>
      </c>
      <c r="CY356" s="72">
        <v>10.648772892</v>
      </c>
      <c r="CZ356" s="72">
        <v>13.71751538</v>
      </c>
      <c r="DA356" s="72">
        <v>9.5663886376999994</v>
      </c>
      <c r="DB356" s="72">
        <v>4.6197592763999999</v>
      </c>
      <c r="DC356" s="72">
        <v>13.117448226</v>
      </c>
      <c r="DD356" s="72">
        <v>7.7249315630000002</v>
      </c>
      <c r="DE356" s="72">
        <v>3.5564074312999998</v>
      </c>
      <c r="DF356" s="72">
        <v>2.639327405</v>
      </c>
      <c r="DG356" s="72">
        <v>0.44419420700000001</v>
      </c>
      <c r="DH356" s="72">
        <v>0.85317010250000003</v>
      </c>
      <c r="DI356" s="72">
        <v>15.764634732999999</v>
      </c>
      <c r="DJ356" s="72">
        <v>1.3378010017999999</v>
      </c>
      <c r="DK356" s="72">
        <v>14.426833731</v>
      </c>
    </row>
    <row r="357" spans="8:115" x14ac:dyDescent="0.3">
      <c r="H357" s="27" t="s">
        <v>203</v>
      </c>
      <c r="I357" s="39" t="s">
        <v>204</v>
      </c>
      <c r="J357" s="39">
        <v>73</v>
      </c>
      <c r="K357" s="75">
        <v>1956</v>
      </c>
      <c r="L357" s="75">
        <v>7551.2672206999996</v>
      </c>
      <c r="M357" s="75">
        <v>24.69266481</v>
      </c>
      <c r="N357" s="75">
        <v>257.05699248000002</v>
      </c>
      <c r="O357" s="75">
        <v>4.6945434186000004</v>
      </c>
      <c r="P357" s="75">
        <v>72.187315014999996</v>
      </c>
      <c r="Q357" s="75">
        <v>4.5059936799999999E-2</v>
      </c>
      <c r="R357" s="75">
        <v>1.49171917E-2</v>
      </c>
      <c r="S357" s="75">
        <v>65.710912210999993</v>
      </c>
      <c r="T357" s="75">
        <v>0.5679998584</v>
      </c>
      <c r="U357" s="75">
        <v>1.8896476413000001</v>
      </c>
      <c r="V357" s="75">
        <v>40.161567908999999</v>
      </c>
      <c r="W357" s="75">
        <v>0</v>
      </c>
      <c r="X357" s="75">
        <v>23.067206546000001</v>
      </c>
      <c r="Y357" s="75">
        <v>8.7053599999999996E-5</v>
      </c>
      <c r="Z357" s="75">
        <v>38.727836981000003</v>
      </c>
      <c r="AA357" s="75">
        <v>7.5696376402999999</v>
      </c>
      <c r="AB357" s="75">
        <v>0</v>
      </c>
      <c r="AC357" s="75">
        <v>2.4202610808</v>
      </c>
      <c r="AD357" s="75">
        <v>0</v>
      </c>
      <c r="AE357" s="75">
        <v>3087.8028396</v>
      </c>
      <c r="AF357" s="75">
        <v>1738.0820982</v>
      </c>
      <c r="AG357" s="75">
        <v>638.70402279999996</v>
      </c>
      <c r="AH357" s="75">
        <v>684.80456303999995</v>
      </c>
      <c r="AI357" s="75">
        <v>6.1648336914000001</v>
      </c>
      <c r="AJ357" s="75">
        <v>16.338107013999998</v>
      </c>
      <c r="AK357" s="75">
        <v>3.7092148385999999</v>
      </c>
      <c r="AL357" s="75">
        <v>25.177221416999998</v>
      </c>
      <c r="AM357" s="75">
        <v>13.608197939</v>
      </c>
      <c r="AN357" s="75">
        <v>0</v>
      </c>
      <c r="AO357" s="75">
        <v>0</v>
      </c>
      <c r="AP357" s="75">
        <v>0.562586272</v>
      </c>
      <c r="AQ357" s="75">
        <v>0</v>
      </c>
      <c r="AR357" s="75">
        <v>0</v>
      </c>
      <c r="AS357" s="75">
        <v>11.006437205999999</v>
      </c>
      <c r="AT357" s="75">
        <v>186.48578972999999</v>
      </c>
      <c r="AU357" s="75">
        <v>19.820039671</v>
      </c>
      <c r="AV357" s="75">
        <v>0</v>
      </c>
      <c r="AW357" s="75">
        <v>0</v>
      </c>
      <c r="AX357" s="75">
        <v>1.4662349407999999</v>
      </c>
      <c r="AY357" s="75">
        <v>1.4306753804000001</v>
      </c>
      <c r="AZ357" s="75">
        <v>0</v>
      </c>
      <c r="BA357" s="75">
        <v>0</v>
      </c>
      <c r="BB357" s="75">
        <v>0</v>
      </c>
      <c r="BC357" s="75">
        <v>0</v>
      </c>
      <c r="BD357" s="75">
        <v>0.13692585390000001</v>
      </c>
      <c r="BE357" s="75">
        <v>0.63857111980000003</v>
      </c>
      <c r="BF357" s="75">
        <v>1.3862836461000001</v>
      </c>
      <c r="BG357" s="75">
        <v>0</v>
      </c>
      <c r="BH357" s="75">
        <v>3.98563215E-2</v>
      </c>
      <c r="BI357" s="75">
        <v>6.1934043867000002</v>
      </c>
      <c r="BJ357" s="75">
        <v>88.885167366999994</v>
      </c>
      <c r="BK357" s="75">
        <v>1.9133727542000001</v>
      </c>
      <c r="BL357" s="75">
        <v>63.822500040000001</v>
      </c>
      <c r="BM357" s="75">
        <v>0.75275824790000001</v>
      </c>
      <c r="BN357" s="75">
        <v>1100.8076073</v>
      </c>
      <c r="BO357" s="75">
        <v>57.422596564999999</v>
      </c>
      <c r="BP357" s="75">
        <v>6.3095446207999997</v>
      </c>
      <c r="BQ357" s="75">
        <v>515.63915403999999</v>
      </c>
      <c r="BR357" s="75">
        <v>0.65744237149999996</v>
      </c>
      <c r="BS357" s="75">
        <v>0</v>
      </c>
      <c r="BT357" s="75">
        <v>18.094179112999999</v>
      </c>
      <c r="BU357" s="75">
        <v>325.60234835</v>
      </c>
      <c r="BV357" s="75">
        <v>6.1758930765000004</v>
      </c>
      <c r="BW357" s="75">
        <v>4.9276854290000003</v>
      </c>
      <c r="BX357" s="75">
        <v>39.836202661999998</v>
      </c>
      <c r="BY357" s="75">
        <v>1.9256099399</v>
      </c>
      <c r="BZ357" s="75">
        <v>0.92582804169999999</v>
      </c>
      <c r="CA357" s="75">
        <v>22.710307114999999</v>
      </c>
      <c r="CB357" s="75">
        <v>0.105665886</v>
      </c>
      <c r="CC357" s="75">
        <v>5.3773029386999998</v>
      </c>
      <c r="CD357" s="75">
        <v>0.1148107424</v>
      </c>
      <c r="CE357" s="75">
        <v>0.16346900510000001</v>
      </c>
      <c r="CF357" s="75">
        <v>0</v>
      </c>
      <c r="CG357" s="75">
        <v>51.573944263999998</v>
      </c>
      <c r="CH357" s="75">
        <v>0.1714057611</v>
      </c>
      <c r="CI357" s="75">
        <v>0.47234939149999999</v>
      </c>
      <c r="CJ357" s="75">
        <v>42.538173055000001</v>
      </c>
      <c r="CK357" s="75">
        <v>0</v>
      </c>
      <c r="CL357" s="75">
        <v>6.3694978900000004E-2</v>
      </c>
      <c r="CM357" s="75">
        <v>16.972575957</v>
      </c>
      <c r="CN357" s="75">
        <v>9.5542542745999999</v>
      </c>
      <c r="CO357" s="75">
        <v>4.9483254917000004</v>
      </c>
      <c r="CP357" s="75">
        <v>2.4699961902999998</v>
      </c>
      <c r="CQ357" s="75">
        <v>140.69411049000001</v>
      </c>
      <c r="CR357" s="75">
        <v>104.64095592</v>
      </c>
      <c r="CS357" s="75">
        <v>3.8899976999999999E-3</v>
      </c>
      <c r="CT357" s="75">
        <v>16.984211597000002</v>
      </c>
      <c r="CU357" s="75">
        <v>18.895952037000001</v>
      </c>
      <c r="CV357" s="75">
        <v>0.16910093870000001</v>
      </c>
      <c r="CW357" s="75">
        <v>2736.2700837000002</v>
      </c>
      <c r="CX357" s="75">
        <v>115.72666289</v>
      </c>
      <c r="CY357" s="75">
        <v>483.03037954000001</v>
      </c>
      <c r="CZ357" s="75">
        <v>537.78482953000002</v>
      </c>
      <c r="DA357" s="75">
        <v>416.28666848</v>
      </c>
      <c r="DB357" s="75">
        <v>91.421008127999997</v>
      </c>
      <c r="DC357" s="75">
        <v>517.17380089000005</v>
      </c>
      <c r="DD357" s="75">
        <v>307.12353151000002</v>
      </c>
      <c r="DE357" s="75">
        <v>148.90272526999999</v>
      </c>
      <c r="DF357" s="75">
        <v>32.513600507</v>
      </c>
      <c r="DG357" s="75">
        <v>33.069931578999999</v>
      </c>
      <c r="DH357" s="75">
        <v>53.236945413000001</v>
      </c>
      <c r="DI357" s="75">
        <v>672.25990939999997</v>
      </c>
      <c r="DJ357" s="75">
        <v>58.056636230000002</v>
      </c>
      <c r="DK357" s="75">
        <v>614.20327316999999</v>
      </c>
    </row>
    <row r="358" spans="8:115" x14ac:dyDescent="0.3">
      <c r="H358" s="28" t="s">
        <v>951</v>
      </c>
      <c r="I358" s="37" t="s">
        <v>952</v>
      </c>
      <c r="J358" s="37" t="s">
        <v>436</v>
      </c>
      <c r="K358" s="72">
        <v>60</v>
      </c>
      <c r="L358" s="72">
        <v>128.41201570000001</v>
      </c>
      <c r="M358" s="72" t="s">
        <v>436</v>
      </c>
      <c r="N358" s="72">
        <v>1.4219727737000001</v>
      </c>
      <c r="O358" s="72">
        <v>0</v>
      </c>
      <c r="P358" s="72">
        <v>0.1160094262</v>
      </c>
      <c r="Q358" s="72">
        <v>0</v>
      </c>
      <c r="R358" s="72">
        <v>0</v>
      </c>
      <c r="S358" s="72">
        <v>0.68841041439999995</v>
      </c>
      <c r="T358" s="72">
        <v>0</v>
      </c>
      <c r="U358" s="72">
        <v>0</v>
      </c>
      <c r="V358" s="72">
        <v>7.2804461299999998E-2</v>
      </c>
      <c r="W358" s="72">
        <v>0</v>
      </c>
      <c r="X358" s="72">
        <v>1.28050709E-2</v>
      </c>
      <c r="Y358" s="72">
        <v>0</v>
      </c>
      <c r="Z358" s="72">
        <v>0.53119570230000002</v>
      </c>
      <c r="AA358" s="72">
        <v>7.4769859999999997E-4</v>
      </c>
      <c r="AB358" s="72">
        <v>0</v>
      </c>
      <c r="AC358" s="72">
        <v>0</v>
      </c>
      <c r="AD358" s="72">
        <v>0</v>
      </c>
      <c r="AE358" s="72">
        <v>45.338916752000003</v>
      </c>
      <c r="AF358" s="72">
        <v>18.128677714999998</v>
      </c>
      <c r="AG358" s="72">
        <v>18.212146991000001</v>
      </c>
      <c r="AH358" s="72">
        <v>8.4728041366000006</v>
      </c>
      <c r="AI358" s="72">
        <v>6.3077376800000001E-2</v>
      </c>
      <c r="AJ358" s="72">
        <v>0.4209244546</v>
      </c>
      <c r="AK358" s="72">
        <v>4.12860777E-2</v>
      </c>
      <c r="AL358" s="72">
        <v>0</v>
      </c>
      <c r="AM358" s="72">
        <v>0</v>
      </c>
      <c r="AN358" s="72">
        <v>0</v>
      </c>
      <c r="AO358" s="72">
        <v>0</v>
      </c>
      <c r="AP358" s="72">
        <v>0</v>
      </c>
      <c r="AQ358" s="72">
        <v>0</v>
      </c>
      <c r="AR358" s="72">
        <v>0</v>
      </c>
      <c r="AS358" s="72">
        <v>0</v>
      </c>
      <c r="AT358" s="72">
        <v>2.3510695793999998</v>
      </c>
      <c r="AU358" s="72">
        <v>0.115012613</v>
      </c>
      <c r="AV358" s="72">
        <v>0</v>
      </c>
      <c r="AW358" s="72">
        <v>0</v>
      </c>
      <c r="AX358" s="72">
        <v>0</v>
      </c>
      <c r="AY358" s="72">
        <v>0</v>
      </c>
      <c r="AZ358" s="72">
        <v>0</v>
      </c>
      <c r="BA358" s="72">
        <v>0</v>
      </c>
      <c r="BB358" s="72">
        <v>0</v>
      </c>
      <c r="BC358" s="72">
        <v>0</v>
      </c>
      <c r="BD358" s="72">
        <v>0</v>
      </c>
      <c r="BE358" s="72">
        <v>0</v>
      </c>
      <c r="BF358" s="72">
        <v>0</v>
      </c>
      <c r="BG358" s="72">
        <v>0</v>
      </c>
      <c r="BH358" s="72">
        <v>0</v>
      </c>
      <c r="BI358" s="72">
        <v>0.3699857111</v>
      </c>
      <c r="BJ358" s="72">
        <v>0.56919135909999996</v>
      </c>
      <c r="BK358" s="72">
        <v>0</v>
      </c>
      <c r="BL358" s="72">
        <v>1.2968798962000001</v>
      </c>
      <c r="BM358" s="72">
        <v>0</v>
      </c>
      <c r="BN358" s="72">
        <v>27.048545262000001</v>
      </c>
      <c r="BO358" s="72">
        <v>0</v>
      </c>
      <c r="BP358" s="72">
        <v>0</v>
      </c>
      <c r="BQ358" s="72">
        <v>14.780807925</v>
      </c>
      <c r="BR358" s="72">
        <v>0</v>
      </c>
      <c r="BS358" s="72">
        <v>0</v>
      </c>
      <c r="BT358" s="72">
        <v>0</v>
      </c>
      <c r="BU358" s="72">
        <v>4.1073016476999999</v>
      </c>
      <c r="BV358" s="72">
        <v>0</v>
      </c>
      <c r="BW358" s="72">
        <v>0</v>
      </c>
      <c r="BX358" s="72">
        <v>0.21358635440000001</v>
      </c>
      <c r="BY358" s="72">
        <v>0</v>
      </c>
      <c r="BZ358" s="72">
        <v>0</v>
      </c>
      <c r="CA358" s="72">
        <v>0</v>
      </c>
      <c r="CB358" s="72">
        <v>0.18738887830000001</v>
      </c>
      <c r="CC358" s="72">
        <v>0</v>
      </c>
      <c r="CD358" s="72">
        <v>0</v>
      </c>
      <c r="CE358" s="72">
        <v>0</v>
      </c>
      <c r="CF358" s="72">
        <v>0</v>
      </c>
      <c r="CG358" s="72">
        <v>2.8894506921000001</v>
      </c>
      <c r="CH358" s="72">
        <v>0</v>
      </c>
      <c r="CI358" s="72">
        <v>0</v>
      </c>
      <c r="CJ358" s="72">
        <v>4.8700097650999998</v>
      </c>
      <c r="CK358" s="72">
        <v>0</v>
      </c>
      <c r="CL358" s="72">
        <v>0</v>
      </c>
      <c r="CM358" s="72">
        <v>1.0215007231</v>
      </c>
      <c r="CN358" s="72">
        <v>1.0215007231</v>
      </c>
      <c r="CO358" s="72">
        <v>0</v>
      </c>
      <c r="CP358" s="72">
        <v>0</v>
      </c>
      <c r="CQ358" s="72">
        <v>2.3670523662999998</v>
      </c>
      <c r="CR358" s="72">
        <v>1.3106426762000001</v>
      </c>
      <c r="CS358" s="72">
        <v>0</v>
      </c>
      <c r="CT358" s="72">
        <v>0.53625125839999999</v>
      </c>
      <c r="CU358" s="72">
        <v>0.52001796</v>
      </c>
      <c r="CV358" s="72">
        <v>1.4047180000000001E-4</v>
      </c>
      <c r="CW358" s="72">
        <v>48.862958241000001</v>
      </c>
      <c r="CX358" s="72">
        <v>0.96585408090000002</v>
      </c>
      <c r="CY358" s="72">
        <v>9.4248002048000004</v>
      </c>
      <c r="CZ358" s="72">
        <v>8.3209210710000008</v>
      </c>
      <c r="DA358" s="72">
        <v>6.4752204071000001</v>
      </c>
      <c r="DB358" s="72">
        <v>6.0255485452000004</v>
      </c>
      <c r="DC358" s="72">
        <v>6.4902425083999997</v>
      </c>
      <c r="DD358" s="72">
        <v>4.4140542816000004</v>
      </c>
      <c r="DE358" s="72">
        <v>1.7904067006</v>
      </c>
      <c r="DF358" s="72">
        <v>4.7188761712999998</v>
      </c>
      <c r="DG358" s="72">
        <v>2.27912693E-2</v>
      </c>
      <c r="DH358" s="72">
        <v>0.21424300099999999</v>
      </c>
      <c r="DI358" s="72">
        <v>7.0269472750000004</v>
      </c>
      <c r="DJ358" s="72">
        <v>0.80951156339999997</v>
      </c>
      <c r="DK358" s="72">
        <v>6.2174357116000003</v>
      </c>
    </row>
    <row r="359" spans="8:115" x14ac:dyDescent="0.3">
      <c r="H359" s="27" t="s">
        <v>205</v>
      </c>
      <c r="I359" s="39" t="s">
        <v>206</v>
      </c>
      <c r="J359" s="39">
        <v>35</v>
      </c>
      <c r="K359" s="75">
        <v>1158</v>
      </c>
      <c r="L359" s="75">
        <v>8092.5579196999997</v>
      </c>
      <c r="M359" s="75">
        <v>29.713615023999999</v>
      </c>
      <c r="N359" s="75">
        <v>398.23418931999998</v>
      </c>
      <c r="O359" s="75">
        <v>0.75179874420000004</v>
      </c>
      <c r="P359" s="75">
        <v>65.880111774</v>
      </c>
      <c r="Q359" s="75">
        <v>8.7430591799999999E-2</v>
      </c>
      <c r="R359" s="75">
        <v>3.64435288E-2</v>
      </c>
      <c r="S359" s="75">
        <v>106.47297587</v>
      </c>
      <c r="T359" s="75">
        <v>0</v>
      </c>
      <c r="U359" s="75">
        <v>3.8297175709000002</v>
      </c>
      <c r="V359" s="75">
        <v>77.530983649999996</v>
      </c>
      <c r="W359" s="75">
        <v>0</v>
      </c>
      <c r="X359" s="75">
        <v>16.258788500000001</v>
      </c>
      <c r="Y359" s="75">
        <v>3.2331623E-3</v>
      </c>
      <c r="Z359" s="75">
        <v>114.76071288999999</v>
      </c>
      <c r="AA359" s="75">
        <v>12.611807564999999</v>
      </c>
      <c r="AB359" s="75">
        <v>0</v>
      </c>
      <c r="AC359" s="75">
        <v>0</v>
      </c>
      <c r="AD359" s="75">
        <v>1.0185473699999999E-2</v>
      </c>
      <c r="AE359" s="75">
        <v>3823.3798852</v>
      </c>
      <c r="AF359" s="75">
        <v>2466.4987234999999</v>
      </c>
      <c r="AG359" s="75">
        <v>648.71869944000002</v>
      </c>
      <c r="AH359" s="75">
        <v>673.68769010999995</v>
      </c>
      <c r="AI359" s="75">
        <v>6.6161312672000001</v>
      </c>
      <c r="AJ359" s="75">
        <v>26.399561163000001</v>
      </c>
      <c r="AK359" s="75">
        <v>1.4590796936999999</v>
      </c>
      <c r="AL359" s="75">
        <v>33.325969119</v>
      </c>
      <c r="AM359" s="75">
        <v>17.734861327000001</v>
      </c>
      <c r="AN359" s="75">
        <v>12.083682253999999</v>
      </c>
      <c r="AO359" s="75">
        <v>0</v>
      </c>
      <c r="AP359" s="75">
        <v>3.5074255386000002</v>
      </c>
      <c r="AQ359" s="75">
        <v>0</v>
      </c>
      <c r="AR359" s="75">
        <v>0</v>
      </c>
      <c r="AS359" s="75">
        <v>0</v>
      </c>
      <c r="AT359" s="75">
        <v>66.820684215</v>
      </c>
      <c r="AU359" s="75">
        <v>5.3054815238000002</v>
      </c>
      <c r="AV359" s="75">
        <v>0</v>
      </c>
      <c r="AW359" s="75">
        <v>0</v>
      </c>
      <c r="AX359" s="75">
        <v>0</v>
      </c>
      <c r="AY359" s="75">
        <v>0.92906895109999998</v>
      </c>
      <c r="AZ359" s="75">
        <v>0</v>
      </c>
      <c r="BA359" s="75">
        <v>0</v>
      </c>
      <c r="BB359" s="75">
        <v>0</v>
      </c>
      <c r="BC359" s="75">
        <v>0</v>
      </c>
      <c r="BD359" s="75">
        <v>0</v>
      </c>
      <c r="BE359" s="75">
        <v>0</v>
      </c>
      <c r="BF359" s="75">
        <v>0</v>
      </c>
      <c r="BG359" s="75">
        <v>0</v>
      </c>
      <c r="BH359" s="75">
        <v>0</v>
      </c>
      <c r="BI359" s="75">
        <v>0.71418716989999997</v>
      </c>
      <c r="BJ359" s="75">
        <v>3.2160471834000002</v>
      </c>
      <c r="BK359" s="75">
        <v>9.3633312900000001E-2</v>
      </c>
      <c r="BL359" s="75">
        <v>56.471170153999999</v>
      </c>
      <c r="BM359" s="75">
        <v>9.1095919400000003E-2</v>
      </c>
      <c r="BN359" s="75">
        <v>591.46377164</v>
      </c>
      <c r="BO359" s="75">
        <v>33.699027776000001</v>
      </c>
      <c r="BP359" s="75">
        <v>8.9863153434999994</v>
      </c>
      <c r="BQ359" s="75">
        <v>366.16497837999998</v>
      </c>
      <c r="BR359" s="75">
        <v>2.7148402907999998</v>
      </c>
      <c r="BS359" s="75">
        <v>0</v>
      </c>
      <c r="BT359" s="75">
        <v>26.445976178999999</v>
      </c>
      <c r="BU359" s="75">
        <v>96.322877355000003</v>
      </c>
      <c r="BV359" s="75">
        <v>3.4317147889999999</v>
      </c>
      <c r="BW359" s="75">
        <v>6.5688407200000007E-2</v>
      </c>
      <c r="BX359" s="75">
        <v>11.24761734</v>
      </c>
      <c r="BY359" s="75">
        <v>0.47890918240000002</v>
      </c>
      <c r="BZ359" s="75">
        <v>0</v>
      </c>
      <c r="CA359" s="75">
        <v>28.262487556</v>
      </c>
      <c r="CB359" s="75">
        <v>0</v>
      </c>
      <c r="CC359" s="75">
        <v>4.0626952786999997</v>
      </c>
      <c r="CD359" s="75">
        <v>0.25763558549999999</v>
      </c>
      <c r="CE359" s="75">
        <v>0</v>
      </c>
      <c r="CF359" s="75">
        <v>0</v>
      </c>
      <c r="CG359" s="75">
        <v>4.3118142000999997</v>
      </c>
      <c r="CH359" s="75">
        <v>0</v>
      </c>
      <c r="CI359" s="75">
        <v>0</v>
      </c>
      <c r="CJ359" s="75">
        <v>5.0111939792999998</v>
      </c>
      <c r="CK359" s="75">
        <v>0</v>
      </c>
      <c r="CL359" s="75">
        <v>0</v>
      </c>
      <c r="CM359" s="75">
        <v>18.675601012000001</v>
      </c>
      <c r="CN359" s="75">
        <v>13.472916115</v>
      </c>
      <c r="CO359" s="75">
        <v>2.9590695066000001</v>
      </c>
      <c r="CP359" s="75">
        <v>2.2436153906</v>
      </c>
      <c r="CQ359" s="75">
        <v>159.85446704</v>
      </c>
      <c r="CR359" s="75">
        <v>122.24646106</v>
      </c>
      <c r="CS359" s="75">
        <v>3.2104860999999998E-3</v>
      </c>
      <c r="CT359" s="75">
        <v>10.58726588</v>
      </c>
      <c r="CU359" s="75">
        <v>26.687668003999999</v>
      </c>
      <c r="CV359" s="75">
        <v>0.32986161089999999</v>
      </c>
      <c r="CW359" s="75">
        <v>3000.8033522000001</v>
      </c>
      <c r="CX359" s="75">
        <v>130.95574454999999</v>
      </c>
      <c r="CY359" s="75">
        <v>537.49919439999996</v>
      </c>
      <c r="CZ359" s="75">
        <v>654.71055193999996</v>
      </c>
      <c r="DA359" s="75">
        <v>442.99765365000002</v>
      </c>
      <c r="DB359" s="75">
        <v>124.33735095999999</v>
      </c>
      <c r="DC359" s="75">
        <v>462.24745876999998</v>
      </c>
      <c r="DD359" s="75">
        <v>333.31103475999998</v>
      </c>
      <c r="DE359" s="75">
        <v>188.00902557000001</v>
      </c>
      <c r="DF359" s="75">
        <v>41.340015845000003</v>
      </c>
      <c r="DG359" s="75">
        <v>38.664847940000001</v>
      </c>
      <c r="DH359" s="75">
        <v>46.730473822</v>
      </c>
      <c r="DI359" s="75">
        <v>768.05778992</v>
      </c>
      <c r="DJ359" s="75">
        <v>114.24866378</v>
      </c>
      <c r="DK359" s="75">
        <v>653.80912613999999</v>
      </c>
    </row>
    <row r="360" spans="8:115" x14ac:dyDescent="0.3">
      <c r="H360" s="28" t="s">
        <v>953</v>
      </c>
      <c r="I360" s="37" t="s">
        <v>954</v>
      </c>
      <c r="J360" s="37" t="s">
        <v>436</v>
      </c>
      <c r="K360" s="72">
        <v>117</v>
      </c>
      <c r="L360" s="72">
        <v>170.65412885000001</v>
      </c>
      <c r="M360" s="72" t="s">
        <v>436</v>
      </c>
      <c r="N360" s="72">
        <v>3.9908114750000001</v>
      </c>
      <c r="O360" s="72">
        <v>0</v>
      </c>
      <c r="P360" s="72">
        <v>8.2586106800000003E-2</v>
      </c>
      <c r="Q360" s="72">
        <v>0</v>
      </c>
      <c r="R360" s="72">
        <v>0</v>
      </c>
      <c r="S360" s="72">
        <v>1.8815846569000001</v>
      </c>
      <c r="T360" s="72">
        <v>0</v>
      </c>
      <c r="U360" s="72">
        <v>0</v>
      </c>
      <c r="V360" s="72">
        <v>0.1933723343</v>
      </c>
      <c r="W360" s="72">
        <v>0</v>
      </c>
      <c r="X360" s="72">
        <v>1.80734034E-2</v>
      </c>
      <c r="Y360" s="72">
        <v>0</v>
      </c>
      <c r="Z360" s="72">
        <v>1.8149784957999999</v>
      </c>
      <c r="AA360" s="72">
        <v>2.164778E-4</v>
      </c>
      <c r="AB360" s="72">
        <v>0</v>
      </c>
      <c r="AC360" s="72">
        <v>0</v>
      </c>
      <c r="AD360" s="72">
        <v>0</v>
      </c>
      <c r="AE360" s="72">
        <v>43.772390266000002</v>
      </c>
      <c r="AF360" s="72">
        <v>17.432061251</v>
      </c>
      <c r="AG360" s="72">
        <v>13.884364969</v>
      </c>
      <c r="AH360" s="72">
        <v>11.433488335</v>
      </c>
      <c r="AI360" s="72">
        <v>0.19566298060000001</v>
      </c>
      <c r="AJ360" s="72">
        <v>0.72594300379999999</v>
      </c>
      <c r="AK360" s="72">
        <v>0.10086972700000001</v>
      </c>
      <c r="AL360" s="72">
        <v>1.9959080078</v>
      </c>
      <c r="AM360" s="72">
        <v>0</v>
      </c>
      <c r="AN360" s="72">
        <v>0</v>
      </c>
      <c r="AO360" s="72">
        <v>0</v>
      </c>
      <c r="AP360" s="72">
        <v>1.0052827610999999</v>
      </c>
      <c r="AQ360" s="72">
        <v>0</v>
      </c>
      <c r="AR360" s="72">
        <v>0</v>
      </c>
      <c r="AS360" s="72">
        <v>0.99062524659999995</v>
      </c>
      <c r="AT360" s="72">
        <v>4.8869204755000002</v>
      </c>
      <c r="AU360" s="72">
        <v>0.46160948239999999</v>
      </c>
      <c r="AV360" s="72">
        <v>0</v>
      </c>
      <c r="AW360" s="72">
        <v>0</v>
      </c>
      <c r="AX360" s="72">
        <v>0</v>
      </c>
      <c r="AY360" s="72">
        <v>0</v>
      </c>
      <c r="AZ360" s="72">
        <v>0</v>
      </c>
      <c r="BA360" s="72">
        <v>0</v>
      </c>
      <c r="BB360" s="72">
        <v>0</v>
      </c>
      <c r="BC360" s="72">
        <v>0</v>
      </c>
      <c r="BD360" s="72">
        <v>0</v>
      </c>
      <c r="BE360" s="72">
        <v>0</v>
      </c>
      <c r="BF360" s="72">
        <v>0.17150203050000001</v>
      </c>
      <c r="BG360" s="72">
        <v>0</v>
      </c>
      <c r="BH360" s="72">
        <v>0</v>
      </c>
      <c r="BI360" s="72">
        <v>0.2950091393</v>
      </c>
      <c r="BJ360" s="72">
        <v>1.1476818061</v>
      </c>
      <c r="BK360" s="72">
        <v>1.6277659600000001E-2</v>
      </c>
      <c r="BL360" s="72">
        <v>2.7948403577000001</v>
      </c>
      <c r="BM360" s="72">
        <v>0</v>
      </c>
      <c r="BN360" s="72">
        <v>50.121041914000003</v>
      </c>
      <c r="BO360" s="72">
        <v>0.90856088899999998</v>
      </c>
      <c r="BP360" s="72">
        <v>0.43678399740000001</v>
      </c>
      <c r="BQ360" s="72">
        <v>34.181189136999997</v>
      </c>
      <c r="BR360" s="72">
        <v>4.2734504600000001E-2</v>
      </c>
      <c r="BS360" s="72">
        <v>0</v>
      </c>
      <c r="BT360" s="72">
        <v>0</v>
      </c>
      <c r="BU360" s="72">
        <v>4.0312562987999998</v>
      </c>
      <c r="BV360" s="72">
        <v>0.96091951170000001</v>
      </c>
      <c r="BW360" s="72">
        <v>8.4759218400000003E-2</v>
      </c>
      <c r="BX360" s="72">
        <v>2.2744692151999999</v>
      </c>
      <c r="BY360" s="72">
        <v>0</v>
      </c>
      <c r="BZ360" s="72">
        <v>0</v>
      </c>
      <c r="CA360" s="72">
        <v>0.1376397657</v>
      </c>
      <c r="CB360" s="72">
        <v>5.1050116299999997E-2</v>
      </c>
      <c r="CC360" s="72">
        <v>0.20302417640000001</v>
      </c>
      <c r="CD360" s="72">
        <v>0</v>
      </c>
      <c r="CE360" s="72">
        <v>0</v>
      </c>
      <c r="CF360" s="72">
        <v>0</v>
      </c>
      <c r="CG360" s="72">
        <v>1.1646901919999999</v>
      </c>
      <c r="CH360" s="72">
        <v>0</v>
      </c>
      <c r="CI360" s="72">
        <v>0</v>
      </c>
      <c r="CJ360" s="72">
        <v>5.6439648909000004</v>
      </c>
      <c r="CK360" s="72">
        <v>0</v>
      </c>
      <c r="CL360" s="72">
        <v>0</v>
      </c>
      <c r="CM360" s="72">
        <v>4.9842278599999998E-2</v>
      </c>
      <c r="CN360" s="72">
        <v>4.9842278599999998E-2</v>
      </c>
      <c r="CO360" s="72">
        <v>0</v>
      </c>
      <c r="CP360" s="72">
        <v>0</v>
      </c>
      <c r="CQ360" s="72">
        <v>2.4447123766000001</v>
      </c>
      <c r="CR360" s="72">
        <v>1.8088174749000001</v>
      </c>
      <c r="CS360" s="72">
        <v>0</v>
      </c>
      <c r="CT360" s="72">
        <v>0.42663846490000001</v>
      </c>
      <c r="CU360" s="72">
        <v>0.20808040950000001</v>
      </c>
      <c r="CV360" s="72">
        <v>1.1760271999999999E-3</v>
      </c>
      <c r="CW360" s="72">
        <v>63.392502061999998</v>
      </c>
      <c r="CX360" s="72">
        <v>0.96352649560000003</v>
      </c>
      <c r="CY360" s="72">
        <v>9.9397932877000006</v>
      </c>
      <c r="CZ360" s="72">
        <v>14.00468182</v>
      </c>
      <c r="DA360" s="72">
        <v>8.2408670945000004</v>
      </c>
      <c r="DB360" s="72">
        <v>7.5601719025999996</v>
      </c>
      <c r="DC360" s="72">
        <v>9.6937959062000001</v>
      </c>
      <c r="DD360" s="72">
        <v>6.4033010448000001</v>
      </c>
      <c r="DE360" s="72">
        <v>2.6443850980999999</v>
      </c>
      <c r="DF360" s="72">
        <v>3.4027324315</v>
      </c>
      <c r="DG360" s="72">
        <v>0.1890401773</v>
      </c>
      <c r="DH360" s="72">
        <v>0.35020680329999998</v>
      </c>
      <c r="DI360" s="72">
        <v>9.7612451396999997</v>
      </c>
      <c r="DJ360" s="72">
        <v>0.98571696360000005</v>
      </c>
      <c r="DK360" s="72">
        <v>8.7755281760999999</v>
      </c>
    </row>
    <row r="361" spans="8:115" x14ac:dyDescent="0.3">
      <c r="H361" s="27" t="s">
        <v>207</v>
      </c>
      <c r="I361" s="39" t="s">
        <v>208</v>
      </c>
      <c r="J361" s="39">
        <v>37</v>
      </c>
      <c r="K361" s="75">
        <v>1393</v>
      </c>
      <c r="L361" s="75">
        <v>9636.7070368000004</v>
      </c>
      <c r="M361" s="75">
        <v>32.613226453999999</v>
      </c>
      <c r="N361" s="75">
        <v>423.05487376000002</v>
      </c>
      <c r="O361" s="75">
        <v>2.1790288536000002</v>
      </c>
      <c r="P361" s="75">
        <v>48.820016418999998</v>
      </c>
      <c r="Q361" s="75">
        <v>0</v>
      </c>
      <c r="R361" s="75">
        <v>2.9456100000000001E-5</v>
      </c>
      <c r="S361" s="75">
        <v>101.39684037000001</v>
      </c>
      <c r="T361" s="75">
        <v>0.74765189980000002</v>
      </c>
      <c r="U361" s="75">
        <v>16.861387014999998</v>
      </c>
      <c r="V361" s="75">
        <v>79.362643208999998</v>
      </c>
      <c r="W361" s="75">
        <v>0</v>
      </c>
      <c r="X361" s="75">
        <v>22.637071751000001</v>
      </c>
      <c r="Y361" s="75">
        <v>2.6379639999999998E-4</v>
      </c>
      <c r="Z361" s="75">
        <v>143.36511088</v>
      </c>
      <c r="AA361" s="75">
        <v>3.6665871102000001</v>
      </c>
      <c r="AB361" s="75">
        <v>0</v>
      </c>
      <c r="AC361" s="75">
        <v>4.0182430006000001</v>
      </c>
      <c r="AD361" s="75">
        <v>0</v>
      </c>
      <c r="AE361" s="75">
        <v>3648.5644333</v>
      </c>
      <c r="AF361" s="75">
        <v>2070.5790127</v>
      </c>
      <c r="AG361" s="75">
        <v>728.80704761000004</v>
      </c>
      <c r="AH361" s="75">
        <v>808.62081636000005</v>
      </c>
      <c r="AI361" s="75">
        <v>8.0108371115000008</v>
      </c>
      <c r="AJ361" s="75">
        <v>31.911132719000001</v>
      </c>
      <c r="AK361" s="75">
        <v>0.63558684560000001</v>
      </c>
      <c r="AL361" s="75">
        <v>42.674372761000001</v>
      </c>
      <c r="AM361" s="75">
        <v>39.847916808999997</v>
      </c>
      <c r="AN361" s="75">
        <v>0</v>
      </c>
      <c r="AO361" s="75">
        <v>0</v>
      </c>
      <c r="AP361" s="75">
        <v>2.8264559519999999</v>
      </c>
      <c r="AQ361" s="75">
        <v>0</v>
      </c>
      <c r="AR361" s="75">
        <v>0</v>
      </c>
      <c r="AS361" s="75">
        <v>0</v>
      </c>
      <c r="AT361" s="75">
        <v>174.27899360000001</v>
      </c>
      <c r="AU361" s="75">
        <v>14.439459292</v>
      </c>
      <c r="AV361" s="75">
        <v>0</v>
      </c>
      <c r="AW361" s="75">
        <v>0</v>
      </c>
      <c r="AX361" s="75">
        <v>0</v>
      </c>
      <c r="AY361" s="75">
        <v>0.99601403239999997</v>
      </c>
      <c r="AZ361" s="75">
        <v>0</v>
      </c>
      <c r="BA361" s="75">
        <v>0</v>
      </c>
      <c r="BB361" s="75">
        <v>0</v>
      </c>
      <c r="BC361" s="75">
        <v>0</v>
      </c>
      <c r="BD361" s="75">
        <v>0</v>
      </c>
      <c r="BE361" s="75">
        <v>0.15803792450000001</v>
      </c>
      <c r="BF361" s="75">
        <v>1.7657236970000001</v>
      </c>
      <c r="BG361" s="75">
        <v>0</v>
      </c>
      <c r="BH361" s="75">
        <v>8.4187163199999998E-2</v>
      </c>
      <c r="BI361" s="75">
        <v>7.2070755575999996</v>
      </c>
      <c r="BJ361" s="75">
        <v>67.783095015000001</v>
      </c>
      <c r="BK361" s="75">
        <v>1.89362686E-2</v>
      </c>
      <c r="BL361" s="75">
        <v>81.826464645000001</v>
      </c>
      <c r="BM361" s="75">
        <v>0</v>
      </c>
      <c r="BN361" s="75">
        <v>1465.058217</v>
      </c>
      <c r="BO361" s="75">
        <v>92.086864599999998</v>
      </c>
      <c r="BP361" s="75">
        <v>41.105724557000002</v>
      </c>
      <c r="BQ361" s="75">
        <v>736.19663862000004</v>
      </c>
      <c r="BR361" s="75">
        <v>2.5181929056999999</v>
      </c>
      <c r="BS361" s="75">
        <v>0</v>
      </c>
      <c r="BT361" s="75">
        <v>25.761672895</v>
      </c>
      <c r="BU361" s="75">
        <v>236.91625877000001</v>
      </c>
      <c r="BV361" s="75">
        <v>2.0164370800000002</v>
      </c>
      <c r="BW361" s="75">
        <v>2.9335406987999999</v>
      </c>
      <c r="BX361" s="75">
        <v>48.986215633999997</v>
      </c>
      <c r="BY361" s="75">
        <v>25.845441671</v>
      </c>
      <c r="BZ361" s="75">
        <v>76.804360807999998</v>
      </c>
      <c r="CA361" s="75">
        <v>55.610463525</v>
      </c>
      <c r="CB361" s="75">
        <v>0</v>
      </c>
      <c r="CC361" s="75">
        <v>26.5029167</v>
      </c>
      <c r="CD361" s="75">
        <v>0</v>
      </c>
      <c r="CE361" s="75">
        <v>0</v>
      </c>
      <c r="CF361" s="75">
        <v>0</v>
      </c>
      <c r="CG361" s="75">
        <v>23.458269641000001</v>
      </c>
      <c r="CH361" s="75">
        <v>0</v>
      </c>
      <c r="CI361" s="75">
        <v>0</v>
      </c>
      <c r="CJ361" s="75">
        <v>68.315218889999997</v>
      </c>
      <c r="CK361" s="75">
        <v>0</v>
      </c>
      <c r="CL361" s="75">
        <v>0</v>
      </c>
      <c r="CM361" s="75">
        <v>56.188479977999997</v>
      </c>
      <c r="CN361" s="75">
        <v>10.526524691000001</v>
      </c>
      <c r="CO361" s="75">
        <v>44.083030540000003</v>
      </c>
      <c r="CP361" s="75">
        <v>1.5789247468000001</v>
      </c>
      <c r="CQ361" s="75">
        <v>192.08358157000001</v>
      </c>
      <c r="CR361" s="75">
        <v>135.27444194</v>
      </c>
      <c r="CS361" s="75">
        <v>0</v>
      </c>
      <c r="CT361" s="75">
        <v>22.691003425000002</v>
      </c>
      <c r="CU361" s="75">
        <v>33.996954361</v>
      </c>
      <c r="CV361" s="75">
        <v>0.1211818486</v>
      </c>
      <c r="CW361" s="75">
        <v>3634.8040848000001</v>
      </c>
      <c r="CX361" s="75">
        <v>138.43337782</v>
      </c>
      <c r="CY361" s="75">
        <v>672.72396015000004</v>
      </c>
      <c r="CZ361" s="75">
        <v>811.46858177000001</v>
      </c>
      <c r="DA361" s="75">
        <v>617.37737029000004</v>
      </c>
      <c r="DB361" s="75">
        <v>136.14331239000001</v>
      </c>
      <c r="DC361" s="75">
        <v>563.4960542</v>
      </c>
      <c r="DD361" s="75">
        <v>361.84022238</v>
      </c>
      <c r="DE361" s="75">
        <v>193.50962091</v>
      </c>
      <c r="DF361" s="75">
        <v>42.068495460000001</v>
      </c>
      <c r="DG361" s="75">
        <v>13.248259268</v>
      </c>
      <c r="DH361" s="75">
        <v>84.494830141999998</v>
      </c>
      <c r="DI361" s="75">
        <v>900.46818464</v>
      </c>
      <c r="DJ361" s="75">
        <v>38.086076689999999</v>
      </c>
      <c r="DK361" s="75">
        <v>862.38210794999998</v>
      </c>
    </row>
    <row r="362" spans="8:115" x14ac:dyDescent="0.3">
      <c r="H362" s="28" t="s">
        <v>955</v>
      </c>
      <c r="I362" s="37" t="s">
        <v>956</v>
      </c>
      <c r="J362" s="37">
        <v>36</v>
      </c>
      <c r="K362" s="72">
        <v>1078</v>
      </c>
      <c r="L362" s="72">
        <v>10241.592903000001</v>
      </c>
      <c r="M362" s="72">
        <v>34.472592587000001</v>
      </c>
      <c r="N362" s="72">
        <v>666.79168159999995</v>
      </c>
      <c r="O362" s="72">
        <v>0</v>
      </c>
      <c r="P362" s="72">
        <v>140.89132476</v>
      </c>
      <c r="Q362" s="72">
        <v>0.54748689989999999</v>
      </c>
      <c r="R362" s="72">
        <v>13.608101804</v>
      </c>
      <c r="S362" s="72">
        <v>186.7985807</v>
      </c>
      <c r="T362" s="72">
        <v>0</v>
      </c>
      <c r="U362" s="72">
        <v>33.455305113999998</v>
      </c>
      <c r="V362" s="72">
        <v>72.234085230000005</v>
      </c>
      <c r="W362" s="72">
        <v>0</v>
      </c>
      <c r="X362" s="72">
        <v>20.121591675000001</v>
      </c>
      <c r="Y362" s="72">
        <v>2.6331299999999999E-16</v>
      </c>
      <c r="Z362" s="72">
        <v>192.21409138000001</v>
      </c>
      <c r="AA362" s="72">
        <v>4.9452982964999999</v>
      </c>
      <c r="AB362" s="72">
        <v>0</v>
      </c>
      <c r="AC362" s="72">
        <v>0</v>
      </c>
      <c r="AD362" s="72">
        <v>1.9758157492999999</v>
      </c>
      <c r="AE362" s="72">
        <v>4771.7613410000004</v>
      </c>
      <c r="AF362" s="72">
        <v>3276.309565</v>
      </c>
      <c r="AG362" s="72">
        <v>713.81546429000002</v>
      </c>
      <c r="AH362" s="72">
        <v>746.89701228000001</v>
      </c>
      <c r="AI362" s="72">
        <v>5.9922279938000003</v>
      </c>
      <c r="AJ362" s="72">
        <v>27.501055489999999</v>
      </c>
      <c r="AK362" s="72">
        <v>1.2460159797999999</v>
      </c>
      <c r="AL362" s="72">
        <v>203.71353128000001</v>
      </c>
      <c r="AM362" s="72">
        <v>76.656553332000001</v>
      </c>
      <c r="AN362" s="72">
        <v>110.97237693</v>
      </c>
      <c r="AO362" s="72">
        <v>0</v>
      </c>
      <c r="AP362" s="72">
        <v>4.7731377734000002</v>
      </c>
      <c r="AQ362" s="72">
        <v>0</v>
      </c>
      <c r="AR362" s="72">
        <v>0</v>
      </c>
      <c r="AS362" s="72">
        <v>11.311463244</v>
      </c>
      <c r="AT362" s="72">
        <v>46.512302108</v>
      </c>
      <c r="AU362" s="72">
        <v>1.7726694899</v>
      </c>
      <c r="AV362" s="72">
        <v>0</v>
      </c>
      <c r="AW362" s="72">
        <v>0</v>
      </c>
      <c r="AX362" s="72">
        <v>1.3858043063000001</v>
      </c>
      <c r="AY362" s="72">
        <v>0.97121220450000001</v>
      </c>
      <c r="AZ362" s="72">
        <v>0</v>
      </c>
      <c r="BA362" s="72">
        <v>0</v>
      </c>
      <c r="BB362" s="72">
        <v>0</v>
      </c>
      <c r="BC362" s="72">
        <v>0</v>
      </c>
      <c r="BD362" s="72">
        <v>0</v>
      </c>
      <c r="BE362" s="72">
        <v>0</v>
      </c>
      <c r="BF362" s="72">
        <v>0</v>
      </c>
      <c r="BG362" s="72">
        <v>0</v>
      </c>
      <c r="BH362" s="72">
        <v>0</v>
      </c>
      <c r="BI362" s="72">
        <v>3.3014382930999999</v>
      </c>
      <c r="BJ362" s="72">
        <v>15.061080961</v>
      </c>
      <c r="BK362" s="72">
        <v>0.32271538519999998</v>
      </c>
      <c r="BL362" s="72">
        <v>23.697381469</v>
      </c>
      <c r="BM362" s="72">
        <v>0</v>
      </c>
      <c r="BN362" s="72">
        <v>640.46552524000003</v>
      </c>
      <c r="BO362" s="72">
        <v>78.241933891000002</v>
      </c>
      <c r="BP362" s="72">
        <v>20.083201202000001</v>
      </c>
      <c r="BQ362" s="72">
        <v>292.75007603</v>
      </c>
      <c r="BR362" s="72">
        <v>7.4206777686000001</v>
      </c>
      <c r="BS362" s="72">
        <v>0</v>
      </c>
      <c r="BT362" s="72">
        <v>22.271999494999999</v>
      </c>
      <c r="BU362" s="72">
        <v>82.409285697000001</v>
      </c>
      <c r="BV362" s="72">
        <v>25.368454558</v>
      </c>
      <c r="BW362" s="72">
        <v>5.9657924823000004</v>
      </c>
      <c r="BX362" s="72">
        <v>31.305251403</v>
      </c>
      <c r="BY362" s="72">
        <v>0</v>
      </c>
      <c r="BZ362" s="72">
        <v>7.3655987622000003</v>
      </c>
      <c r="CA362" s="72">
        <v>32.179608967</v>
      </c>
      <c r="CB362" s="72">
        <v>0</v>
      </c>
      <c r="CC362" s="72">
        <v>5.7280269146</v>
      </c>
      <c r="CD362" s="72">
        <v>0</v>
      </c>
      <c r="CE362" s="72">
        <v>0</v>
      </c>
      <c r="CF362" s="72">
        <v>0</v>
      </c>
      <c r="CG362" s="72">
        <v>15.797897557000001</v>
      </c>
      <c r="CH362" s="72">
        <v>0</v>
      </c>
      <c r="CI362" s="72">
        <v>0</v>
      </c>
      <c r="CJ362" s="72">
        <v>12.567449011000001</v>
      </c>
      <c r="CK362" s="72">
        <v>0</v>
      </c>
      <c r="CL362" s="72">
        <v>1.0102714981000001</v>
      </c>
      <c r="CM362" s="72">
        <v>34.614522270999998</v>
      </c>
      <c r="CN362" s="72">
        <v>13.061510836</v>
      </c>
      <c r="CO362" s="72">
        <v>21.050589641999998</v>
      </c>
      <c r="CP362" s="72">
        <v>0.5024217929</v>
      </c>
      <c r="CQ362" s="72">
        <v>121.00934551</v>
      </c>
      <c r="CR362" s="72">
        <v>92.360259967000005</v>
      </c>
      <c r="CS362" s="72">
        <v>4.82221392E-2</v>
      </c>
      <c r="CT362" s="72">
        <v>9.7769793565000001</v>
      </c>
      <c r="CU362" s="72">
        <v>17.338470561000001</v>
      </c>
      <c r="CV362" s="72">
        <v>1.4854134886999999</v>
      </c>
      <c r="CW362" s="72">
        <v>3756.7246538999998</v>
      </c>
      <c r="CX362" s="72">
        <v>169.63467857000001</v>
      </c>
      <c r="CY362" s="72">
        <v>686.23867741000004</v>
      </c>
      <c r="CZ362" s="72">
        <v>691.14632197000003</v>
      </c>
      <c r="DA362" s="72">
        <v>479.44134711999999</v>
      </c>
      <c r="DB362" s="72">
        <v>64.086785437000003</v>
      </c>
      <c r="DC362" s="72">
        <v>791.88641727000004</v>
      </c>
      <c r="DD362" s="72">
        <v>490.15754129999999</v>
      </c>
      <c r="DE362" s="72">
        <v>211.52928406000001</v>
      </c>
      <c r="DF362" s="72">
        <v>52.323677859</v>
      </c>
      <c r="DG362" s="72">
        <v>94.144182290000003</v>
      </c>
      <c r="DH362" s="72">
        <v>26.135740618</v>
      </c>
      <c r="DI362" s="72">
        <v>942.26520375999996</v>
      </c>
      <c r="DJ362" s="72">
        <v>141.40173494000001</v>
      </c>
      <c r="DK362" s="72">
        <v>800.86346881999998</v>
      </c>
    </row>
    <row r="363" spans="8:115" x14ac:dyDescent="0.3">
      <c r="H363" s="27" t="s">
        <v>957</v>
      </c>
      <c r="I363" s="39" t="s">
        <v>958</v>
      </c>
      <c r="J363" s="39" t="s">
        <v>436</v>
      </c>
      <c r="K363" s="75">
        <v>1289</v>
      </c>
      <c r="L363" s="75">
        <v>266.63856981999999</v>
      </c>
      <c r="M363" s="75" t="s">
        <v>436</v>
      </c>
      <c r="N363" s="75">
        <v>5.6271175388000003</v>
      </c>
      <c r="O363" s="75">
        <v>0</v>
      </c>
      <c r="P363" s="75">
        <v>0.26738164730000002</v>
      </c>
      <c r="Q363" s="75">
        <v>0</v>
      </c>
      <c r="R363" s="75">
        <v>0</v>
      </c>
      <c r="S363" s="75">
        <v>2.8253570404000001</v>
      </c>
      <c r="T363" s="75">
        <v>0</v>
      </c>
      <c r="U363" s="75">
        <v>1.5960928669000001</v>
      </c>
      <c r="V363" s="75">
        <v>0.231841347</v>
      </c>
      <c r="W363" s="75">
        <v>0</v>
      </c>
      <c r="X363" s="75">
        <v>1.99408669E-2</v>
      </c>
      <c r="Y363" s="75">
        <v>3.3855E-5</v>
      </c>
      <c r="Z363" s="75">
        <v>0.24926516539999999</v>
      </c>
      <c r="AA363" s="75">
        <v>0.12213964500000001</v>
      </c>
      <c r="AB363" s="75">
        <v>0.3150651049</v>
      </c>
      <c r="AC363" s="75">
        <v>0</v>
      </c>
      <c r="AD363" s="75">
        <v>0</v>
      </c>
      <c r="AE363" s="75">
        <v>84.724699513000004</v>
      </c>
      <c r="AF363" s="75">
        <v>41.594157107000001</v>
      </c>
      <c r="AG363" s="75">
        <v>21.930776174999998</v>
      </c>
      <c r="AH363" s="75">
        <v>20.879115383999999</v>
      </c>
      <c r="AI363" s="75">
        <v>7.4353567600000003E-2</v>
      </c>
      <c r="AJ363" s="75">
        <v>0.23672646729999999</v>
      </c>
      <c r="AK363" s="75">
        <v>9.5708123000000003E-3</v>
      </c>
      <c r="AL363" s="75">
        <v>0.94830505440000001</v>
      </c>
      <c r="AM363" s="75">
        <v>0.71622564359999996</v>
      </c>
      <c r="AN363" s="75">
        <v>0</v>
      </c>
      <c r="AO363" s="75">
        <v>0</v>
      </c>
      <c r="AP363" s="75">
        <v>0.2320794108</v>
      </c>
      <c r="AQ363" s="75">
        <v>0</v>
      </c>
      <c r="AR363" s="75">
        <v>0</v>
      </c>
      <c r="AS363" s="75">
        <v>0</v>
      </c>
      <c r="AT363" s="75">
        <v>5.2863316357999999</v>
      </c>
      <c r="AU363" s="75">
        <v>0.46879765849999999</v>
      </c>
      <c r="AV363" s="75">
        <v>0</v>
      </c>
      <c r="AW363" s="75">
        <v>0</v>
      </c>
      <c r="AX363" s="75">
        <v>0</v>
      </c>
      <c r="AY363" s="75">
        <v>2.51357582E-2</v>
      </c>
      <c r="AZ363" s="75">
        <v>0</v>
      </c>
      <c r="BA363" s="75">
        <v>0</v>
      </c>
      <c r="BB363" s="75">
        <v>0</v>
      </c>
      <c r="BC363" s="75">
        <v>0</v>
      </c>
      <c r="BD363" s="75">
        <v>0</v>
      </c>
      <c r="BE363" s="75">
        <v>0.22004098050000001</v>
      </c>
      <c r="BF363" s="75">
        <v>0.14564963850000001</v>
      </c>
      <c r="BG363" s="75">
        <v>0</v>
      </c>
      <c r="BH363" s="75">
        <v>0</v>
      </c>
      <c r="BI363" s="75">
        <v>0.25886418280000001</v>
      </c>
      <c r="BJ363" s="75">
        <v>1.0290407157999999</v>
      </c>
      <c r="BK363" s="75">
        <v>4.7065049999999998E-4</v>
      </c>
      <c r="BL363" s="75">
        <v>3.1357629952999999</v>
      </c>
      <c r="BM363" s="75">
        <v>2.5690558E-3</v>
      </c>
      <c r="BN363" s="75">
        <v>59.837363537999998</v>
      </c>
      <c r="BO363" s="75">
        <v>2.5877839673</v>
      </c>
      <c r="BP363" s="75">
        <v>0.28644414569999999</v>
      </c>
      <c r="BQ363" s="75">
        <v>19.066040397999998</v>
      </c>
      <c r="BR363" s="75">
        <v>2.74104708E-2</v>
      </c>
      <c r="BS363" s="75">
        <v>0</v>
      </c>
      <c r="BT363" s="75">
        <v>0.1638305612</v>
      </c>
      <c r="BU363" s="75">
        <v>3.0697394187000002</v>
      </c>
      <c r="BV363" s="75">
        <v>1.1721818324</v>
      </c>
      <c r="BW363" s="75">
        <v>0.54872349300000001</v>
      </c>
      <c r="BX363" s="75">
        <v>3.1841727888000002</v>
      </c>
      <c r="BY363" s="75">
        <v>20.625894245000001</v>
      </c>
      <c r="BZ363" s="75">
        <v>3.2450764178</v>
      </c>
      <c r="CA363" s="75">
        <v>0.29710424590000001</v>
      </c>
      <c r="CB363" s="75">
        <v>0.2173074321</v>
      </c>
      <c r="CC363" s="75">
        <v>0</v>
      </c>
      <c r="CD363" s="75">
        <v>0</v>
      </c>
      <c r="CE363" s="75">
        <v>0.90380597070000002</v>
      </c>
      <c r="CF363" s="75">
        <v>0</v>
      </c>
      <c r="CG363" s="75">
        <v>0.60578655540000004</v>
      </c>
      <c r="CH363" s="75">
        <v>0</v>
      </c>
      <c r="CI363" s="75">
        <v>0</v>
      </c>
      <c r="CJ363" s="75">
        <v>2.5226218885999998</v>
      </c>
      <c r="CK363" s="75">
        <v>0</v>
      </c>
      <c r="CL363" s="75">
        <v>1.3134397076</v>
      </c>
      <c r="CM363" s="75">
        <v>25.002330660999998</v>
      </c>
      <c r="CN363" s="75">
        <v>0.1859902453</v>
      </c>
      <c r="CO363" s="75">
        <v>24.687748514999999</v>
      </c>
      <c r="CP363" s="75">
        <v>0.12859190049999999</v>
      </c>
      <c r="CQ363" s="75">
        <v>4.6828480112999999</v>
      </c>
      <c r="CR363" s="75">
        <v>3.5025576644999998</v>
      </c>
      <c r="CS363" s="75">
        <v>0</v>
      </c>
      <c r="CT363" s="75">
        <v>0.31087938529999998</v>
      </c>
      <c r="CU363" s="75">
        <v>0.86941096149999997</v>
      </c>
      <c r="CV363" s="75">
        <v>0</v>
      </c>
      <c r="CW363" s="75">
        <v>80.529573864</v>
      </c>
      <c r="CX363" s="75">
        <v>1.2326238078</v>
      </c>
      <c r="CY363" s="75">
        <v>9.3238822677000002</v>
      </c>
      <c r="CZ363" s="75">
        <v>18.338508912000002</v>
      </c>
      <c r="DA363" s="75">
        <v>15.412862424</v>
      </c>
      <c r="DB363" s="75">
        <v>6.8767721710999998</v>
      </c>
      <c r="DC363" s="75">
        <v>11.094194119000001</v>
      </c>
      <c r="DD363" s="75">
        <v>7.5194970709</v>
      </c>
      <c r="DE363" s="75">
        <v>5.6402133978000002</v>
      </c>
      <c r="DF363" s="75">
        <v>3.7489983015999999</v>
      </c>
      <c r="DG363" s="75">
        <v>0.55908610859999996</v>
      </c>
      <c r="DH363" s="75">
        <v>0.78293528359999998</v>
      </c>
      <c r="DI363" s="75">
        <v>19.699152047999998</v>
      </c>
      <c r="DJ363" s="75">
        <v>3.1076511605000001</v>
      </c>
      <c r="DK363" s="75">
        <v>16.591500887999999</v>
      </c>
    </row>
    <row r="364" spans="8:115" x14ac:dyDescent="0.3">
      <c r="H364" s="28" t="s">
        <v>959</v>
      </c>
      <c r="I364" s="37" t="s">
        <v>960</v>
      </c>
      <c r="J364" s="37">
        <v>59</v>
      </c>
      <c r="K364" s="72">
        <v>969</v>
      </c>
      <c r="L364" s="72">
        <v>6064.1660824000001</v>
      </c>
      <c r="M364" s="72">
        <v>14.936426117</v>
      </c>
      <c r="N364" s="72">
        <v>281.41282139999998</v>
      </c>
      <c r="O364" s="72">
        <v>7.2663888777999999</v>
      </c>
      <c r="P364" s="72">
        <v>25.935512436</v>
      </c>
      <c r="Q364" s="72">
        <v>4.1059656100000001E-2</v>
      </c>
      <c r="R364" s="72">
        <v>0</v>
      </c>
      <c r="S364" s="72">
        <v>121.66006647</v>
      </c>
      <c r="T364" s="72">
        <v>0.70897057289999998</v>
      </c>
      <c r="U364" s="72">
        <v>6.5775081264999997</v>
      </c>
      <c r="V364" s="72">
        <v>33.550523650000002</v>
      </c>
      <c r="W364" s="72">
        <v>0</v>
      </c>
      <c r="X364" s="72">
        <v>2.6093447432999999</v>
      </c>
      <c r="Y364" s="72">
        <v>1.58639E-18</v>
      </c>
      <c r="Z364" s="72">
        <v>54.354394595999999</v>
      </c>
      <c r="AA364" s="72">
        <v>11.678547398999999</v>
      </c>
      <c r="AB364" s="72">
        <v>17.030504872000002</v>
      </c>
      <c r="AC364" s="72">
        <v>0</v>
      </c>
      <c r="AD364" s="72">
        <v>0</v>
      </c>
      <c r="AE364" s="72">
        <v>3045.1967982000001</v>
      </c>
      <c r="AF364" s="72">
        <v>1774.2235598</v>
      </c>
      <c r="AG364" s="72">
        <v>547.76791791999995</v>
      </c>
      <c r="AH364" s="72">
        <v>652.50280125999996</v>
      </c>
      <c r="AI364" s="72">
        <v>9.6177921962999999</v>
      </c>
      <c r="AJ364" s="72">
        <v>60.546749091999999</v>
      </c>
      <c r="AK364" s="72">
        <v>0.53797799530000001</v>
      </c>
      <c r="AL364" s="72">
        <v>25.621772617000001</v>
      </c>
      <c r="AM364" s="72">
        <v>25.621772617000001</v>
      </c>
      <c r="AN364" s="72">
        <v>0</v>
      </c>
      <c r="AO364" s="72">
        <v>0</v>
      </c>
      <c r="AP364" s="72">
        <v>0</v>
      </c>
      <c r="AQ364" s="72">
        <v>0</v>
      </c>
      <c r="AR364" s="72">
        <v>0</v>
      </c>
      <c r="AS364" s="72">
        <v>0</v>
      </c>
      <c r="AT364" s="72">
        <v>98.789789642000002</v>
      </c>
      <c r="AU364" s="72">
        <v>9.2237465336</v>
      </c>
      <c r="AV364" s="72">
        <v>0</v>
      </c>
      <c r="AW364" s="72">
        <v>0</v>
      </c>
      <c r="AX364" s="72">
        <v>0</v>
      </c>
      <c r="AY364" s="72">
        <v>0</v>
      </c>
      <c r="AZ364" s="72">
        <v>0</v>
      </c>
      <c r="BA364" s="72">
        <v>0</v>
      </c>
      <c r="BB364" s="72">
        <v>0</v>
      </c>
      <c r="BC364" s="72">
        <v>0</v>
      </c>
      <c r="BD364" s="72">
        <v>0</v>
      </c>
      <c r="BE364" s="72">
        <v>0</v>
      </c>
      <c r="BF364" s="72">
        <v>0.39980910400000003</v>
      </c>
      <c r="BG364" s="72">
        <v>0</v>
      </c>
      <c r="BH364" s="72">
        <v>0</v>
      </c>
      <c r="BI364" s="72">
        <v>15.319791052999999</v>
      </c>
      <c r="BJ364" s="72">
        <v>7.8530273525999998</v>
      </c>
      <c r="BK364" s="72">
        <v>0</v>
      </c>
      <c r="BL364" s="72">
        <v>65.993415599000002</v>
      </c>
      <c r="BM364" s="72">
        <v>0</v>
      </c>
      <c r="BN364" s="72">
        <v>526.49084070000004</v>
      </c>
      <c r="BO364" s="72">
        <v>57.301314083999998</v>
      </c>
      <c r="BP364" s="72">
        <v>5.2296864344999996</v>
      </c>
      <c r="BQ364" s="72">
        <v>245.77457583</v>
      </c>
      <c r="BR364" s="72">
        <v>0.85394037919999999</v>
      </c>
      <c r="BS364" s="72">
        <v>0</v>
      </c>
      <c r="BT364" s="72">
        <v>8.7769205472999996</v>
      </c>
      <c r="BU364" s="72">
        <v>36.429248219999998</v>
      </c>
      <c r="BV364" s="72">
        <v>1.5460145570999999</v>
      </c>
      <c r="BW364" s="72">
        <v>1.0793190690000001</v>
      </c>
      <c r="BX364" s="72">
        <v>13.452000698000001</v>
      </c>
      <c r="BY364" s="72">
        <v>0</v>
      </c>
      <c r="BZ364" s="72">
        <v>24.978329968000001</v>
      </c>
      <c r="CA364" s="72">
        <v>2.6616136102999999</v>
      </c>
      <c r="CB364" s="72">
        <v>3.6664290112</v>
      </c>
      <c r="CC364" s="72">
        <v>18.943528481000001</v>
      </c>
      <c r="CD364" s="72">
        <v>0</v>
      </c>
      <c r="CE364" s="72">
        <v>87.506449281000002</v>
      </c>
      <c r="CF364" s="72">
        <v>0</v>
      </c>
      <c r="CG364" s="72">
        <v>1.9249495409999999</v>
      </c>
      <c r="CH364" s="72">
        <v>0</v>
      </c>
      <c r="CI364" s="72">
        <v>0</v>
      </c>
      <c r="CJ364" s="72">
        <v>5.7271246139</v>
      </c>
      <c r="CK364" s="72">
        <v>0</v>
      </c>
      <c r="CL364" s="72">
        <v>10.639396369</v>
      </c>
      <c r="CM364" s="72">
        <v>21.971849159000001</v>
      </c>
      <c r="CN364" s="72">
        <v>20.036657097999999</v>
      </c>
      <c r="CO364" s="72">
        <v>1.9351920605999999</v>
      </c>
      <c r="CP364" s="72">
        <v>0</v>
      </c>
      <c r="CQ364" s="72">
        <v>157.70929534000001</v>
      </c>
      <c r="CR364" s="72">
        <v>129.85746806</v>
      </c>
      <c r="CS364" s="72">
        <v>0</v>
      </c>
      <c r="CT364" s="72">
        <v>7.2710250659</v>
      </c>
      <c r="CU364" s="72">
        <v>20.580802215999999</v>
      </c>
      <c r="CV364" s="72">
        <v>0</v>
      </c>
      <c r="CW364" s="72">
        <v>1906.9729153000001</v>
      </c>
      <c r="CX364" s="72">
        <v>71.177623935</v>
      </c>
      <c r="CY364" s="72">
        <v>317.99417398999998</v>
      </c>
      <c r="CZ364" s="72">
        <v>489.06027325000002</v>
      </c>
      <c r="DA364" s="72">
        <v>313.96490863999998</v>
      </c>
      <c r="DB364" s="72">
        <v>68.940196162999996</v>
      </c>
      <c r="DC364" s="72">
        <v>262.1802649</v>
      </c>
      <c r="DD364" s="72">
        <v>220.89478191000001</v>
      </c>
      <c r="DE364" s="72">
        <v>120.20832116</v>
      </c>
      <c r="DF364" s="72">
        <v>26.027651735999999</v>
      </c>
      <c r="DG364" s="72">
        <v>11.8863717</v>
      </c>
      <c r="DH364" s="72">
        <v>4.6383479561999996</v>
      </c>
      <c r="DI364" s="72">
        <v>442.42311742999999</v>
      </c>
      <c r="DJ364" s="72">
        <v>64.971524556000006</v>
      </c>
      <c r="DK364" s="72">
        <v>377.45159287000001</v>
      </c>
    </row>
    <row r="365" spans="8:115" x14ac:dyDescent="0.3">
      <c r="H365" s="27" t="s">
        <v>961</v>
      </c>
      <c r="I365" s="39" t="s">
        <v>962</v>
      </c>
      <c r="J365" s="39">
        <v>36</v>
      </c>
      <c r="K365" s="75">
        <v>724</v>
      </c>
      <c r="L365" s="75">
        <v>11079.433894</v>
      </c>
      <c r="M365" s="75">
        <v>23.522727273000001</v>
      </c>
      <c r="N365" s="75">
        <v>427.03774270999997</v>
      </c>
      <c r="O365" s="75">
        <v>19.052603025</v>
      </c>
      <c r="P365" s="75">
        <v>31.337585716</v>
      </c>
      <c r="Q365" s="75">
        <v>0.26590577710000002</v>
      </c>
      <c r="R365" s="75">
        <v>0</v>
      </c>
      <c r="S365" s="75">
        <v>201.42685381999999</v>
      </c>
      <c r="T365" s="75">
        <v>49.689741642999998</v>
      </c>
      <c r="U365" s="75">
        <v>8.9816691446999997</v>
      </c>
      <c r="V365" s="75">
        <v>26.167308806000001</v>
      </c>
      <c r="W365" s="75">
        <v>0</v>
      </c>
      <c r="X365" s="75">
        <v>3.5179415818000002</v>
      </c>
      <c r="Y365" s="75">
        <v>0</v>
      </c>
      <c r="Z365" s="75">
        <v>85.753630412000007</v>
      </c>
      <c r="AA365" s="75">
        <v>0.48229441280000002</v>
      </c>
      <c r="AB365" s="75">
        <v>0.362208372</v>
      </c>
      <c r="AC365" s="75">
        <v>0</v>
      </c>
      <c r="AD365" s="75">
        <v>0</v>
      </c>
      <c r="AE365" s="75">
        <v>6519.6898715999996</v>
      </c>
      <c r="AF365" s="75">
        <v>4705.4106540000002</v>
      </c>
      <c r="AG365" s="75">
        <v>1010.2801706</v>
      </c>
      <c r="AH365" s="75">
        <v>682.43017972999996</v>
      </c>
      <c r="AI365" s="75">
        <v>58.496124424999998</v>
      </c>
      <c r="AJ365" s="75">
        <v>62.860271986000001</v>
      </c>
      <c r="AK365" s="75">
        <v>0.2124708622</v>
      </c>
      <c r="AL365" s="75">
        <v>16.686340191999999</v>
      </c>
      <c r="AM365" s="75">
        <v>14.48409839</v>
      </c>
      <c r="AN365" s="75">
        <v>0</v>
      </c>
      <c r="AO365" s="75">
        <v>0</v>
      </c>
      <c r="AP365" s="75">
        <v>2.2022418019000001</v>
      </c>
      <c r="AQ365" s="75">
        <v>0</v>
      </c>
      <c r="AR365" s="75">
        <v>0</v>
      </c>
      <c r="AS365" s="75">
        <v>0</v>
      </c>
      <c r="AT365" s="75">
        <v>43.618914238999999</v>
      </c>
      <c r="AU365" s="75">
        <v>9.2650536099000007</v>
      </c>
      <c r="AV365" s="75">
        <v>0</v>
      </c>
      <c r="AW365" s="75">
        <v>0</v>
      </c>
      <c r="AX365" s="75">
        <v>0</v>
      </c>
      <c r="AY365" s="75">
        <v>0.17734652519999999</v>
      </c>
      <c r="AZ365" s="75">
        <v>0</v>
      </c>
      <c r="BA365" s="75">
        <v>0</v>
      </c>
      <c r="BB365" s="75">
        <v>0</v>
      </c>
      <c r="BC365" s="75">
        <v>0</v>
      </c>
      <c r="BD365" s="75">
        <v>0</v>
      </c>
      <c r="BE365" s="75">
        <v>0</v>
      </c>
      <c r="BF365" s="75">
        <v>0</v>
      </c>
      <c r="BG365" s="75">
        <v>0</v>
      </c>
      <c r="BH365" s="75">
        <v>0</v>
      </c>
      <c r="BI365" s="75">
        <v>0</v>
      </c>
      <c r="BJ365" s="75">
        <v>0</v>
      </c>
      <c r="BK365" s="75">
        <v>0</v>
      </c>
      <c r="BL365" s="75">
        <v>34.176514103999999</v>
      </c>
      <c r="BM365" s="75">
        <v>0</v>
      </c>
      <c r="BN365" s="75">
        <v>820.79213277999997</v>
      </c>
      <c r="BO365" s="75">
        <v>13.372968627000001</v>
      </c>
      <c r="BP365" s="75">
        <v>11.485773732</v>
      </c>
      <c r="BQ365" s="75">
        <v>493.14775879000001</v>
      </c>
      <c r="BR365" s="75">
        <v>5.6187594121000002</v>
      </c>
      <c r="BS365" s="75">
        <v>0</v>
      </c>
      <c r="BT365" s="75">
        <v>10.868547552000001</v>
      </c>
      <c r="BU365" s="75">
        <v>98.762192443999993</v>
      </c>
      <c r="BV365" s="75">
        <v>1.46927392</v>
      </c>
      <c r="BW365" s="75">
        <v>7.4709117175999999</v>
      </c>
      <c r="BX365" s="75">
        <v>26.407425498999999</v>
      </c>
      <c r="BY365" s="75">
        <v>0</v>
      </c>
      <c r="BZ365" s="75">
        <v>21.230693591000001</v>
      </c>
      <c r="CA365" s="75">
        <v>10.403808364</v>
      </c>
      <c r="CB365" s="75">
        <v>16.638748460999999</v>
      </c>
      <c r="CC365" s="75">
        <v>36.732911250000001</v>
      </c>
      <c r="CD365" s="75">
        <v>0</v>
      </c>
      <c r="CE365" s="75">
        <v>64.818842038</v>
      </c>
      <c r="CF365" s="75">
        <v>0</v>
      </c>
      <c r="CG365" s="75">
        <v>0</v>
      </c>
      <c r="CH365" s="75">
        <v>0</v>
      </c>
      <c r="CI365" s="75">
        <v>0</v>
      </c>
      <c r="CJ365" s="75">
        <v>0</v>
      </c>
      <c r="CK365" s="75">
        <v>0</v>
      </c>
      <c r="CL365" s="75">
        <v>2.3635173799000002</v>
      </c>
      <c r="CM365" s="75">
        <v>136.18674451999999</v>
      </c>
      <c r="CN365" s="75">
        <v>31.842515776999999</v>
      </c>
      <c r="CO365" s="75">
        <v>104.34422875</v>
      </c>
      <c r="CP365" s="75">
        <v>0</v>
      </c>
      <c r="CQ365" s="75">
        <v>190.75801018000001</v>
      </c>
      <c r="CR365" s="75">
        <v>149.96861188</v>
      </c>
      <c r="CS365" s="75">
        <v>0</v>
      </c>
      <c r="CT365" s="75">
        <v>13.292244932999999</v>
      </c>
      <c r="CU365" s="75">
        <v>27.497153369999999</v>
      </c>
      <c r="CV365" s="75">
        <v>0</v>
      </c>
      <c r="CW365" s="75">
        <v>2924.6641377000001</v>
      </c>
      <c r="CX365" s="75">
        <v>127.67041344</v>
      </c>
      <c r="CY365" s="75">
        <v>420.65314828999999</v>
      </c>
      <c r="CZ365" s="75">
        <v>1017.8752801000001</v>
      </c>
      <c r="DA365" s="75">
        <v>488.28874409999997</v>
      </c>
      <c r="DB365" s="75">
        <v>58.217351612999998</v>
      </c>
      <c r="DC365" s="75">
        <v>345.70309985</v>
      </c>
      <c r="DD365" s="75">
        <v>244.72612437999999</v>
      </c>
      <c r="DE365" s="75">
        <v>165.23916591</v>
      </c>
      <c r="DF365" s="75">
        <v>32.289485923000001</v>
      </c>
      <c r="DG365" s="75">
        <v>20.245022442</v>
      </c>
      <c r="DH365" s="75">
        <v>3.7563016244999998</v>
      </c>
      <c r="DI365" s="75">
        <v>1241.0272307</v>
      </c>
      <c r="DJ365" s="75">
        <v>318.03176789999998</v>
      </c>
      <c r="DK365" s="75">
        <v>922.99546279000003</v>
      </c>
    </row>
    <row r="366" spans="8:115" x14ac:dyDescent="0.3">
      <c r="H366" s="28" t="s">
        <v>963</v>
      </c>
      <c r="I366" s="37" t="s">
        <v>964</v>
      </c>
      <c r="J366" s="37" t="s">
        <v>436</v>
      </c>
      <c r="K366" s="72">
        <v>303</v>
      </c>
      <c r="L366" s="72">
        <v>284.09197010999998</v>
      </c>
      <c r="M366" s="72" t="s">
        <v>436</v>
      </c>
      <c r="N366" s="72">
        <v>4.7481185811</v>
      </c>
      <c r="O366" s="72">
        <v>0</v>
      </c>
      <c r="P366" s="72">
        <v>0.169252386</v>
      </c>
      <c r="Q366" s="72">
        <v>0</v>
      </c>
      <c r="R366" s="72">
        <v>0</v>
      </c>
      <c r="S366" s="72">
        <v>2.6228645475999999</v>
      </c>
      <c r="T366" s="72">
        <v>0.86711915019999997</v>
      </c>
      <c r="U366" s="72">
        <v>0.48896060549999998</v>
      </c>
      <c r="V366" s="72">
        <v>0.3509394334</v>
      </c>
      <c r="W366" s="72">
        <v>0</v>
      </c>
      <c r="X366" s="72">
        <v>2.8051424000000002E-3</v>
      </c>
      <c r="Y366" s="72">
        <v>1.176765E-4</v>
      </c>
      <c r="Z366" s="72">
        <v>0.1583977412</v>
      </c>
      <c r="AA366" s="72">
        <v>8.7661898299999999E-2</v>
      </c>
      <c r="AB366" s="72">
        <v>0</v>
      </c>
      <c r="AC366" s="72">
        <v>0</v>
      </c>
      <c r="AD366" s="72">
        <v>0</v>
      </c>
      <c r="AE366" s="72">
        <v>74.619401195999998</v>
      </c>
      <c r="AF366" s="72">
        <v>33.011563856000002</v>
      </c>
      <c r="AG366" s="72">
        <v>16.997146677</v>
      </c>
      <c r="AH366" s="72">
        <v>24.158182479000001</v>
      </c>
      <c r="AI366" s="72">
        <v>8.8987022999999998E-2</v>
      </c>
      <c r="AJ366" s="72">
        <v>0.34095283669999998</v>
      </c>
      <c r="AK366" s="72">
        <v>2.2568325100000002E-2</v>
      </c>
      <c r="AL366" s="72">
        <v>2.1852253504000001</v>
      </c>
      <c r="AM366" s="72">
        <v>0.8281345202</v>
      </c>
      <c r="AN366" s="72">
        <v>0</v>
      </c>
      <c r="AO366" s="72">
        <v>0</v>
      </c>
      <c r="AP366" s="72">
        <v>1.3570908302</v>
      </c>
      <c r="AQ366" s="72">
        <v>0</v>
      </c>
      <c r="AR366" s="72">
        <v>0</v>
      </c>
      <c r="AS366" s="72">
        <v>0</v>
      </c>
      <c r="AT366" s="72">
        <v>15.083125188</v>
      </c>
      <c r="AU366" s="72">
        <v>0.97850050420000001</v>
      </c>
      <c r="AV366" s="72">
        <v>0</v>
      </c>
      <c r="AW366" s="72">
        <v>2.9647890000000001E-4</v>
      </c>
      <c r="AX366" s="72">
        <v>0</v>
      </c>
      <c r="AY366" s="72">
        <v>5.5582977800000002E-2</v>
      </c>
      <c r="AZ366" s="72">
        <v>0</v>
      </c>
      <c r="BA366" s="72">
        <v>0</v>
      </c>
      <c r="BB366" s="72">
        <v>0</v>
      </c>
      <c r="BC366" s="72">
        <v>0</v>
      </c>
      <c r="BD366" s="72">
        <v>3.1780905200000001E-2</v>
      </c>
      <c r="BE366" s="72">
        <v>0</v>
      </c>
      <c r="BF366" s="72">
        <v>0.26340078140000001</v>
      </c>
      <c r="BG366" s="72">
        <v>0</v>
      </c>
      <c r="BH366" s="72">
        <v>0</v>
      </c>
      <c r="BI366" s="72">
        <v>0.31518086000000001</v>
      </c>
      <c r="BJ366" s="72">
        <v>5.2547661683999998</v>
      </c>
      <c r="BK366" s="72">
        <v>9.3908513799999996E-2</v>
      </c>
      <c r="BL366" s="72">
        <v>8.0897079980999997</v>
      </c>
      <c r="BM366" s="72">
        <v>0</v>
      </c>
      <c r="BN366" s="72">
        <v>93.583192479999994</v>
      </c>
      <c r="BO366" s="72">
        <v>4.2496028006</v>
      </c>
      <c r="BP366" s="72">
        <v>0.70314866679999999</v>
      </c>
      <c r="BQ366" s="72">
        <v>39.654965771000001</v>
      </c>
      <c r="BR366" s="72">
        <v>4.6196148399999998E-2</v>
      </c>
      <c r="BS366" s="72">
        <v>9.6611274900000002E-2</v>
      </c>
      <c r="BT366" s="72">
        <v>0.45805524679999998</v>
      </c>
      <c r="BU366" s="72">
        <v>8.7643631194000005</v>
      </c>
      <c r="BV366" s="72">
        <v>2.1000258664000002</v>
      </c>
      <c r="BW366" s="72">
        <v>5.0826400881999998</v>
      </c>
      <c r="BX366" s="72">
        <v>4.0544407249000001</v>
      </c>
      <c r="BY366" s="72">
        <v>1.6901878467</v>
      </c>
      <c r="BZ366" s="72">
        <v>11.864155901</v>
      </c>
      <c r="CA366" s="72">
        <v>4.8776857076000004</v>
      </c>
      <c r="CB366" s="72">
        <v>0.65844074460000002</v>
      </c>
      <c r="CC366" s="72">
        <v>0</v>
      </c>
      <c r="CD366" s="72">
        <v>0</v>
      </c>
      <c r="CE366" s="72">
        <v>3.7065732259000002</v>
      </c>
      <c r="CF366" s="72">
        <v>0</v>
      </c>
      <c r="CG366" s="72">
        <v>1.1586425541000001</v>
      </c>
      <c r="CH366" s="72">
        <v>0</v>
      </c>
      <c r="CI366" s="72">
        <v>0.1096337238</v>
      </c>
      <c r="CJ366" s="72">
        <v>3.6300556156999999</v>
      </c>
      <c r="CK366" s="72">
        <v>0</v>
      </c>
      <c r="CL366" s="72">
        <v>0.67776745289999996</v>
      </c>
      <c r="CM366" s="72">
        <v>3.6494580218000001</v>
      </c>
      <c r="CN366" s="72">
        <v>1.1234980255</v>
      </c>
      <c r="CO366" s="72">
        <v>2.2786013065000001</v>
      </c>
      <c r="CP366" s="72">
        <v>0.2473586898</v>
      </c>
      <c r="CQ366" s="72">
        <v>3.3659607876000002</v>
      </c>
      <c r="CR366" s="72">
        <v>2.5896215032000001</v>
      </c>
      <c r="CS366" s="72">
        <v>0</v>
      </c>
      <c r="CT366" s="72">
        <v>0.29879819790000001</v>
      </c>
      <c r="CU366" s="72">
        <v>0.47754108649999999</v>
      </c>
      <c r="CV366" s="72">
        <v>0</v>
      </c>
      <c r="CW366" s="72">
        <v>86.857488501000006</v>
      </c>
      <c r="CX366" s="72">
        <v>1.2132367545</v>
      </c>
      <c r="CY366" s="72">
        <v>9.6537711853000001</v>
      </c>
      <c r="CZ366" s="72">
        <v>18.853018617</v>
      </c>
      <c r="DA366" s="72">
        <v>14.77898182</v>
      </c>
      <c r="DB366" s="72">
        <v>4.1774795728000003</v>
      </c>
      <c r="DC366" s="72">
        <v>18.705291518999999</v>
      </c>
      <c r="DD366" s="72">
        <v>8.4916732274999998</v>
      </c>
      <c r="DE366" s="72">
        <v>5.9737786663000003</v>
      </c>
      <c r="DF366" s="72">
        <v>3.2625449198999998</v>
      </c>
      <c r="DG366" s="72">
        <v>0.68382310840000005</v>
      </c>
      <c r="DH366" s="72">
        <v>1.0638891104999999</v>
      </c>
      <c r="DI366" s="72">
        <v>26.978448536999998</v>
      </c>
      <c r="DJ366" s="72">
        <v>3.2165662456000002</v>
      </c>
      <c r="DK366" s="72">
        <v>23.761882291999999</v>
      </c>
    </row>
    <row r="367" spans="8:115" x14ac:dyDescent="0.3">
      <c r="H367" s="27" t="s">
        <v>965</v>
      </c>
      <c r="I367" s="39" t="s">
        <v>966</v>
      </c>
      <c r="J367" s="39">
        <v>68</v>
      </c>
      <c r="K367" s="75">
        <v>839</v>
      </c>
      <c r="L367" s="75">
        <v>4975.3257518</v>
      </c>
      <c r="M367" s="75">
        <v>10.791390728</v>
      </c>
      <c r="N367" s="75">
        <v>219.32954899999999</v>
      </c>
      <c r="O367" s="75">
        <v>8.1736849200000003E-2</v>
      </c>
      <c r="P367" s="75">
        <v>13.899566536</v>
      </c>
      <c r="Q367" s="75">
        <v>4.6236370700000001E-2</v>
      </c>
      <c r="R367" s="75">
        <v>0</v>
      </c>
      <c r="S367" s="75">
        <v>70.482370752999998</v>
      </c>
      <c r="T367" s="75">
        <v>2.9242108812000001</v>
      </c>
      <c r="U367" s="75">
        <v>46.624845159000003</v>
      </c>
      <c r="V367" s="75">
        <v>12.054950637999999</v>
      </c>
      <c r="W367" s="75">
        <v>0</v>
      </c>
      <c r="X367" s="75">
        <v>0.25934167899999999</v>
      </c>
      <c r="Y367" s="75">
        <v>1.9906818699</v>
      </c>
      <c r="Z367" s="75">
        <v>37.021971808000004</v>
      </c>
      <c r="AA367" s="75">
        <v>33.943636456999997</v>
      </c>
      <c r="AB367" s="75">
        <v>0</v>
      </c>
      <c r="AC367" s="75">
        <v>0</v>
      </c>
      <c r="AD367" s="75">
        <v>0</v>
      </c>
      <c r="AE367" s="75">
        <v>1816.9424901</v>
      </c>
      <c r="AF367" s="75">
        <v>1173.8329344000001</v>
      </c>
      <c r="AG367" s="75">
        <v>247.88091410999999</v>
      </c>
      <c r="AH367" s="75">
        <v>375.72830413999998</v>
      </c>
      <c r="AI367" s="75">
        <v>5.4317557475999996</v>
      </c>
      <c r="AJ367" s="75">
        <v>14.068581722999999</v>
      </c>
      <c r="AK367" s="75">
        <v>0</v>
      </c>
      <c r="AL367" s="75">
        <v>2.3546633644999999</v>
      </c>
      <c r="AM367" s="75">
        <v>1.1218343502999999</v>
      </c>
      <c r="AN367" s="75">
        <v>0</v>
      </c>
      <c r="AO367" s="75">
        <v>0</v>
      </c>
      <c r="AP367" s="75">
        <v>1.2328290142</v>
      </c>
      <c r="AQ367" s="75">
        <v>0</v>
      </c>
      <c r="AR367" s="75">
        <v>0</v>
      </c>
      <c r="AS367" s="75">
        <v>0</v>
      </c>
      <c r="AT367" s="75">
        <v>116.93718837</v>
      </c>
      <c r="AU367" s="75">
        <v>8.6996018639999999</v>
      </c>
      <c r="AV367" s="75">
        <v>0</v>
      </c>
      <c r="AW367" s="75">
        <v>0</v>
      </c>
      <c r="AX367" s="75">
        <v>3.065983E-3</v>
      </c>
      <c r="AY367" s="75">
        <v>1.250385485</v>
      </c>
      <c r="AZ367" s="75">
        <v>0</v>
      </c>
      <c r="BA367" s="75">
        <v>0</v>
      </c>
      <c r="BB367" s="75">
        <v>0</v>
      </c>
      <c r="BC367" s="75">
        <v>0</v>
      </c>
      <c r="BD367" s="75">
        <v>0</v>
      </c>
      <c r="BE367" s="75">
        <v>0</v>
      </c>
      <c r="BF367" s="75">
        <v>2.4058085357999999</v>
      </c>
      <c r="BG367" s="75">
        <v>0</v>
      </c>
      <c r="BH367" s="75">
        <v>0</v>
      </c>
      <c r="BI367" s="75">
        <v>0.97612917909999997</v>
      </c>
      <c r="BJ367" s="75">
        <v>20.886743626000001</v>
      </c>
      <c r="BK367" s="75">
        <v>7.6719375800000003E-2</v>
      </c>
      <c r="BL367" s="75">
        <v>82.638734318999994</v>
      </c>
      <c r="BM367" s="75">
        <v>0</v>
      </c>
      <c r="BN367" s="75">
        <v>1272.5689591</v>
      </c>
      <c r="BO367" s="75">
        <v>93.114182838000005</v>
      </c>
      <c r="BP367" s="75">
        <v>9.4807271445999994</v>
      </c>
      <c r="BQ367" s="75">
        <v>326.10114469000001</v>
      </c>
      <c r="BR367" s="75">
        <v>1.6914658189</v>
      </c>
      <c r="BS367" s="75">
        <v>0</v>
      </c>
      <c r="BT367" s="75">
        <v>27.427058780999999</v>
      </c>
      <c r="BU367" s="75">
        <v>63.259552925000001</v>
      </c>
      <c r="BV367" s="75">
        <v>23.921076047</v>
      </c>
      <c r="BW367" s="75">
        <v>0</v>
      </c>
      <c r="BX367" s="75">
        <v>55.442464706999999</v>
      </c>
      <c r="BY367" s="75">
        <v>46.107326092000001</v>
      </c>
      <c r="BZ367" s="75">
        <v>398.63772526000002</v>
      </c>
      <c r="CA367" s="75">
        <v>9.1304280804999998</v>
      </c>
      <c r="CB367" s="75">
        <v>14.242448673</v>
      </c>
      <c r="CC367" s="75">
        <v>22.727547334</v>
      </c>
      <c r="CD367" s="75">
        <v>0</v>
      </c>
      <c r="CE367" s="75">
        <v>10.091105116</v>
      </c>
      <c r="CF367" s="75">
        <v>0</v>
      </c>
      <c r="CG367" s="75">
        <v>63.606786921999998</v>
      </c>
      <c r="CH367" s="75">
        <v>0</v>
      </c>
      <c r="CI367" s="75">
        <v>0</v>
      </c>
      <c r="CJ367" s="75">
        <v>16.632734434</v>
      </c>
      <c r="CK367" s="75">
        <v>0</v>
      </c>
      <c r="CL367" s="75">
        <v>90.955184255999995</v>
      </c>
      <c r="CM367" s="75">
        <v>88.912911988000005</v>
      </c>
      <c r="CN367" s="75">
        <v>26.928655979999998</v>
      </c>
      <c r="CO367" s="75">
        <v>57.758450209000003</v>
      </c>
      <c r="CP367" s="75">
        <v>4.2258057985999997</v>
      </c>
      <c r="CQ367" s="75">
        <v>66.020466935000002</v>
      </c>
      <c r="CR367" s="75">
        <v>51.802326133999998</v>
      </c>
      <c r="CS367" s="75">
        <v>0</v>
      </c>
      <c r="CT367" s="75">
        <v>6.2361636506</v>
      </c>
      <c r="CU367" s="75">
        <v>7.9819771501999996</v>
      </c>
      <c r="CV367" s="75">
        <v>0</v>
      </c>
      <c r="CW367" s="75">
        <v>1392.2595229000001</v>
      </c>
      <c r="CX367" s="75">
        <v>65.848012527999998</v>
      </c>
      <c r="CY367" s="75">
        <v>239.45766874</v>
      </c>
      <c r="CZ367" s="75">
        <v>405.26910941</v>
      </c>
      <c r="DA367" s="75">
        <v>233.09921285999999</v>
      </c>
      <c r="DB367" s="75">
        <v>32.184000302000001</v>
      </c>
      <c r="DC367" s="75">
        <v>157.25733484</v>
      </c>
      <c r="DD367" s="75">
        <v>116.40754726999999</v>
      </c>
      <c r="DE367" s="75">
        <v>99.576840292</v>
      </c>
      <c r="DF367" s="75">
        <v>25.563572748999999</v>
      </c>
      <c r="DG367" s="75">
        <v>3.8095917927</v>
      </c>
      <c r="DH367" s="75">
        <v>13.786632146000001</v>
      </c>
      <c r="DI367" s="75">
        <v>377.91277186000002</v>
      </c>
      <c r="DJ367" s="75">
        <v>76.494043958000006</v>
      </c>
      <c r="DK367" s="75">
        <v>301.41872790000002</v>
      </c>
    </row>
    <row r="368" spans="8:115" x14ac:dyDescent="0.3">
      <c r="H368" s="28" t="s">
        <v>967</v>
      </c>
      <c r="I368" s="37" t="s">
        <v>968</v>
      </c>
      <c r="J368" s="37" t="s">
        <v>436</v>
      </c>
      <c r="K368" s="72">
        <v>7859</v>
      </c>
      <c r="L368" s="72">
        <v>171.39416811000001</v>
      </c>
      <c r="M368" s="72" t="s">
        <v>436</v>
      </c>
      <c r="N368" s="72">
        <v>2.2263853581999999</v>
      </c>
      <c r="O368" s="72">
        <v>2.23669682E-2</v>
      </c>
      <c r="P368" s="72">
        <v>0.2269866955</v>
      </c>
      <c r="Q368" s="72">
        <v>0</v>
      </c>
      <c r="R368" s="72">
        <v>0</v>
      </c>
      <c r="S368" s="72">
        <v>1.5845191895999999</v>
      </c>
      <c r="T368" s="72">
        <v>0</v>
      </c>
      <c r="U368" s="72">
        <v>4.8366815000000004E-3</v>
      </c>
      <c r="V368" s="72">
        <v>0.1032054302</v>
      </c>
      <c r="W368" s="72">
        <v>0</v>
      </c>
      <c r="X368" s="72">
        <v>1.0207036900000001E-2</v>
      </c>
      <c r="Y368" s="72">
        <v>6.5047771000000002E-3</v>
      </c>
      <c r="Z368" s="72">
        <v>0.15034647849999999</v>
      </c>
      <c r="AA368" s="72">
        <v>6.0995047300000001E-2</v>
      </c>
      <c r="AB368" s="72">
        <v>5.21156261E-2</v>
      </c>
      <c r="AC368" s="72">
        <v>4.3014272000000001E-3</v>
      </c>
      <c r="AD368" s="72">
        <v>0</v>
      </c>
      <c r="AE368" s="72">
        <v>40.055224006000003</v>
      </c>
      <c r="AF368" s="72">
        <v>13.446809812</v>
      </c>
      <c r="AG368" s="72">
        <v>16.381495789999999</v>
      </c>
      <c r="AH368" s="72">
        <v>9.7609725909999998</v>
      </c>
      <c r="AI368" s="72">
        <v>7.6996303899999993E-2</v>
      </c>
      <c r="AJ368" s="72">
        <v>0.33033126940000002</v>
      </c>
      <c r="AK368" s="72">
        <v>5.8618240799999999E-2</v>
      </c>
      <c r="AL368" s="72">
        <v>2.3500692569999999</v>
      </c>
      <c r="AM368" s="72">
        <v>0.94896611539999998</v>
      </c>
      <c r="AN368" s="72">
        <v>0</v>
      </c>
      <c r="AO368" s="72">
        <v>0</v>
      </c>
      <c r="AP368" s="72">
        <v>9.1501731700000005E-2</v>
      </c>
      <c r="AQ368" s="72">
        <v>0</v>
      </c>
      <c r="AR368" s="72">
        <v>0</v>
      </c>
      <c r="AS368" s="72">
        <v>1.3096014099</v>
      </c>
      <c r="AT368" s="72">
        <v>12.970877679999999</v>
      </c>
      <c r="AU368" s="72">
        <v>0.86201927879999996</v>
      </c>
      <c r="AV368" s="72">
        <v>0</v>
      </c>
      <c r="AW368" s="72">
        <v>0</v>
      </c>
      <c r="AX368" s="72">
        <v>5.4433960000000001E-4</v>
      </c>
      <c r="AY368" s="72">
        <v>1.9662292599999999E-2</v>
      </c>
      <c r="AZ368" s="72">
        <v>1.5484625300000001E-2</v>
      </c>
      <c r="BA368" s="72">
        <v>0.30914810349999999</v>
      </c>
      <c r="BB368" s="72">
        <v>0</v>
      </c>
      <c r="BC368" s="72">
        <v>0</v>
      </c>
      <c r="BD368" s="72">
        <v>0</v>
      </c>
      <c r="BE368" s="72">
        <v>0</v>
      </c>
      <c r="BF368" s="72">
        <v>4.6442886799999999E-2</v>
      </c>
      <c r="BG368" s="72">
        <v>0</v>
      </c>
      <c r="BH368" s="72">
        <v>3.6102604999999999E-3</v>
      </c>
      <c r="BI368" s="72">
        <v>1.7843624553999999</v>
      </c>
      <c r="BJ368" s="72">
        <v>4.8519786945999996</v>
      </c>
      <c r="BK368" s="72">
        <v>3.89194172E-2</v>
      </c>
      <c r="BL368" s="72">
        <v>5.0051436981000004</v>
      </c>
      <c r="BM368" s="72">
        <v>3.3561627500000003E-2</v>
      </c>
      <c r="BN368" s="72">
        <v>49.595487091000003</v>
      </c>
      <c r="BO368" s="72">
        <v>4.1063307262000004</v>
      </c>
      <c r="BP368" s="72">
        <v>0.37766941370000001</v>
      </c>
      <c r="BQ368" s="72">
        <v>27.578311583000001</v>
      </c>
      <c r="BR368" s="72">
        <v>6.9938357899999998E-2</v>
      </c>
      <c r="BS368" s="72">
        <v>0</v>
      </c>
      <c r="BT368" s="72">
        <v>0.38970041999999999</v>
      </c>
      <c r="BU368" s="72">
        <v>5.2287622347999996</v>
      </c>
      <c r="BV368" s="72">
        <v>0.76484002139999996</v>
      </c>
      <c r="BW368" s="72">
        <v>5.6930342600000003E-2</v>
      </c>
      <c r="BX368" s="72">
        <v>1.2964024485000001</v>
      </c>
      <c r="BY368" s="72">
        <v>2.2287376741</v>
      </c>
      <c r="BZ368" s="72">
        <v>0</v>
      </c>
      <c r="CA368" s="72">
        <v>0.55333816469999997</v>
      </c>
      <c r="CB368" s="72">
        <v>0</v>
      </c>
      <c r="CC368" s="72">
        <v>4.8488061000000002E-3</v>
      </c>
      <c r="CD368" s="72">
        <v>0</v>
      </c>
      <c r="CE368" s="72">
        <v>7.8728120900000004E-2</v>
      </c>
      <c r="CF368" s="72">
        <v>0</v>
      </c>
      <c r="CG368" s="72">
        <v>2.0242846928999998</v>
      </c>
      <c r="CH368" s="72">
        <v>0.1829486102</v>
      </c>
      <c r="CI368" s="72">
        <v>0</v>
      </c>
      <c r="CJ368" s="72">
        <v>4.6327411947000003</v>
      </c>
      <c r="CK368" s="72">
        <v>5.7040560000000005E-4</v>
      </c>
      <c r="CL368" s="72">
        <v>2.0403874299999999E-2</v>
      </c>
      <c r="CM368" s="72">
        <v>2.8974162313999998</v>
      </c>
      <c r="CN368" s="72">
        <v>5.7261240800000002E-2</v>
      </c>
      <c r="CO368" s="72">
        <v>2.6911049881000002</v>
      </c>
      <c r="CP368" s="72">
        <v>0.14905000239999999</v>
      </c>
      <c r="CQ368" s="72">
        <v>2.4117401435999999</v>
      </c>
      <c r="CR368" s="72">
        <v>1.5946215429999999</v>
      </c>
      <c r="CS368" s="72">
        <v>6.3404200000000005E-5</v>
      </c>
      <c r="CT368" s="72">
        <v>0.43162205050000002</v>
      </c>
      <c r="CU368" s="72">
        <v>0.38255536899999998</v>
      </c>
      <c r="CV368" s="72">
        <v>2.8777769000000002E-3</v>
      </c>
      <c r="CW368" s="72">
        <v>58.886968342000003</v>
      </c>
      <c r="CX368" s="72">
        <v>1.1602229290999999</v>
      </c>
      <c r="CY368" s="72">
        <v>9.4002451013999995</v>
      </c>
      <c r="CZ368" s="72">
        <v>10.651232219000001</v>
      </c>
      <c r="DA368" s="72">
        <v>6.2777937868000002</v>
      </c>
      <c r="DB368" s="72">
        <v>5.7913375165999996</v>
      </c>
      <c r="DC368" s="72">
        <v>11.380351807</v>
      </c>
      <c r="DD368" s="72">
        <v>5.8440530482000002</v>
      </c>
      <c r="DE368" s="72">
        <v>3.4356002921000002</v>
      </c>
      <c r="DF368" s="72">
        <v>3.5607198144000001</v>
      </c>
      <c r="DG368" s="72">
        <v>0.55958258839999997</v>
      </c>
      <c r="DH368" s="72">
        <v>0.82582923939999997</v>
      </c>
      <c r="DI368" s="72">
        <v>13.427688056999999</v>
      </c>
      <c r="DJ368" s="72">
        <v>1.8350086374000001</v>
      </c>
      <c r="DK368" s="72">
        <v>11.592679419</v>
      </c>
    </row>
    <row r="369" spans="8:115" x14ac:dyDescent="0.3">
      <c r="H369" s="27" t="s">
        <v>969</v>
      </c>
      <c r="I369" s="39" t="s">
        <v>970</v>
      </c>
      <c r="J369" s="39">
        <v>206</v>
      </c>
      <c r="K369" s="75">
        <v>4588</v>
      </c>
      <c r="L369" s="75">
        <v>5899.7426820999999</v>
      </c>
      <c r="M369" s="75">
        <v>21.467843327000001</v>
      </c>
      <c r="N369" s="75">
        <v>276.84229928000002</v>
      </c>
      <c r="O369" s="75">
        <v>44.376270288999997</v>
      </c>
      <c r="P369" s="75">
        <v>38.019202698000001</v>
      </c>
      <c r="Q369" s="75">
        <v>4.1516547999999997E-3</v>
      </c>
      <c r="R369" s="75">
        <v>0.5061122992</v>
      </c>
      <c r="S369" s="75">
        <v>66.505850699999996</v>
      </c>
      <c r="T369" s="75">
        <v>0</v>
      </c>
      <c r="U369" s="75">
        <v>0.5473618549</v>
      </c>
      <c r="V369" s="75">
        <v>48.429940352000003</v>
      </c>
      <c r="W369" s="75">
        <v>9.2184988000000006E-3</v>
      </c>
      <c r="X369" s="75">
        <v>24.381521872</v>
      </c>
      <c r="Y369" s="75">
        <v>4.4736812000000003E-3</v>
      </c>
      <c r="Z369" s="75">
        <v>47.052564363999998</v>
      </c>
      <c r="AA369" s="75">
        <v>6.5238518063999997</v>
      </c>
      <c r="AB369" s="75">
        <v>0</v>
      </c>
      <c r="AC369" s="75">
        <v>0.47778854129999998</v>
      </c>
      <c r="AD369" s="75">
        <v>3.9906678999999997E-3</v>
      </c>
      <c r="AE369" s="75">
        <v>2653.6676444999998</v>
      </c>
      <c r="AF369" s="75">
        <v>1633.3895755000001</v>
      </c>
      <c r="AG369" s="75">
        <v>434.14059247</v>
      </c>
      <c r="AH369" s="75">
        <v>561.59695638000005</v>
      </c>
      <c r="AI369" s="75">
        <v>6.1400703249999999</v>
      </c>
      <c r="AJ369" s="75">
        <v>17.021577593</v>
      </c>
      <c r="AK369" s="75">
        <v>1.3788721998</v>
      </c>
      <c r="AL369" s="75">
        <v>29.19700529</v>
      </c>
      <c r="AM369" s="75">
        <v>20.873764201</v>
      </c>
      <c r="AN369" s="75">
        <v>1.7501304613999999</v>
      </c>
      <c r="AO369" s="75">
        <v>0</v>
      </c>
      <c r="AP369" s="75">
        <v>0.51614189320000003</v>
      </c>
      <c r="AQ369" s="75">
        <v>0</v>
      </c>
      <c r="AR369" s="75">
        <v>0</v>
      </c>
      <c r="AS369" s="75">
        <v>6.0569687344999998</v>
      </c>
      <c r="AT369" s="75">
        <v>77.346939914999993</v>
      </c>
      <c r="AU369" s="75">
        <v>10.192924589</v>
      </c>
      <c r="AV369" s="75">
        <v>0</v>
      </c>
      <c r="AW369" s="75">
        <v>0</v>
      </c>
      <c r="AX369" s="75">
        <v>2.3509556599999998E-2</v>
      </c>
      <c r="AY369" s="75">
        <v>6.1976501400000002E-2</v>
      </c>
      <c r="AZ369" s="75">
        <v>0</v>
      </c>
      <c r="BA369" s="75">
        <v>0</v>
      </c>
      <c r="BB369" s="75">
        <v>0</v>
      </c>
      <c r="BC369" s="75">
        <v>0</v>
      </c>
      <c r="BD369" s="75">
        <v>0</v>
      </c>
      <c r="BE369" s="75">
        <v>0</v>
      </c>
      <c r="BF369" s="75">
        <v>1.1411669E-3</v>
      </c>
      <c r="BG369" s="75">
        <v>0</v>
      </c>
      <c r="BH369" s="75">
        <v>1.5496749000000001E-3</v>
      </c>
      <c r="BI369" s="75">
        <v>6.8007620083999996</v>
      </c>
      <c r="BJ369" s="75">
        <v>24.723676312999999</v>
      </c>
      <c r="BK369" s="75">
        <v>7.8871477999999991E-3</v>
      </c>
      <c r="BL369" s="75">
        <v>35.298629165999998</v>
      </c>
      <c r="BM369" s="75">
        <v>0.23488379109999999</v>
      </c>
      <c r="BN369" s="75">
        <v>560.13594591000003</v>
      </c>
      <c r="BO369" s="75">
        <v>51.909732615000003</v>
      </c>
      <c r="BP369" s="75">
        <v>2.8459118148</v>
      </c>
      <c r="BQ369" s="75">
        <v>290.23340217999998</v>
      </c>
      <c r="BR369" s="75">
        <v>6.1977957600000001E-2</v>
      </c>
      <c r="BS369" s="75">
        <v>0</v>
      </c>
      <c r="BT369" s="75">
        <v>11.694625553</v>
      </c>
      <c r="BU369" s="75">
        <v>85.490394323000004</v>
      </c>
      <c r="BV369" s="75">
        <v>10.270878341</v>
      </c>
      <c r="BW369" s="75">
        <v>5.981255548</v>
      </c>
      <c r="BX369" s="75">
        <v>27.748910661</v>
      </c>
      <c r="BY369" s="75">
        <v>2.2302917832000002</v>
      </c>
      <c r="BZ369" s="75">
        <v>0.1421379492</v>
      </c>
      <c r="CA369" s="75">
        <v>21.416717318</v>
      </c>
      <c r="CB369" s="75">
        <v>0</v>
      </c>
      <c r="CC369" s="75">
        <v>5.4486253710000003</v>
      </c>
      <c r="CD369" s="75">
        <v>0.3191852926</v>
      </c>
      <c r="CE369" s="75">
        <v>0</v>
      </c>
      <c r="CF369" s="75">
        <v>0</v>
      </c>
      <c r="CG369" s="75">
        <v>17.847013674999999</v>
      </c>
      <c r="CH369" s="75">
        <v>0.67572109830000004</v>
      </c>
      <c r="CI369" s="75">
        <v>0</v>
      </c>
      <c r="CJ369" s="75">
        <v>22.654030076000002</v>
      </c>
      <c r="CK369" s="75">
        <v>0</v>
      </c>
      <c r="CL369" s="75">
        <v>3.1651343497000002</v>
      </c>
      <c r="CM369" s="75">
        <v>14.992005764</v>
      </c>
      <c r="CN369" s="75">
        <v>9.0427662128000001</v>
      </c>
      <c r="CO369" s="75">
        <v>4.4876903724000003</v>
      </c>
      <c r="CP369" s="75">
        <v>1.4615491792999999</v>
      </c>
      <c r="CQ369" s="75">
        <v>125.27969305000001</v>
      </c>
      <c r="CR369" s="75">
        <v>98.938048258999999</v>
      </c>
      <c r="CS369" s="75">
        <v>3.9591480999999996E-3</v>
      </c>
      <c r="CT369" s="75">
        <v>4.8199091947000001</v>
      </c>
      <c r="CU369" s="75">
        <v>21.457960648</v>
      </c>
      <c r="CV369" s="75">
        <v>5.9815799900000001E-2</v>
      </c>
      <c r="CW369" s="75">
        <v>2162.2811483999999</v>
      </c>
      <c r="CX369" s="75">
        <v>100.76804769</v>
      </c>
      <c r="CY369" s="75">
        <v>367.68730886999998</v>
      </c>
      <c r="CZ369" s="75">
        <v>456.89125910000001</v>
      </c>
      <c r="DA369" s="75">
        <v>315.60237812000003</v>
      </c>
      <c r="DB369" s="75">
        <v>71.402527954999996</v>
      </c>
      <c r="DC369" s="75">
        <v>370.84104379000001</v>
      </c>
      <c r="DD369" s="75">
        <v>230.90764121999999</v>
      </c>
      <c r="DE369" s="75">
        <v>157.99450024999999</v>
      </c>
      <c r="DF369" s="75">
        <v>33.425369111999998</v>
      </c>
      <c r="DG369" s="75">
        <v>22.842625594000001</v>
      </c>
      <c r="DH369" s="75">
        <v>33.918446662999997</v>
      </c>
      <c r="DI369" s="75">
        <v>519.99307309000005</v>
      </c>
      <c r="DJ369" s="75">
        <v>87.819656800999994</v>
      </c>
      <c r="DK369" s="75">
        <v>432.17341628999998</v>
      </c>
    </row>
    <row r="370" spans="8:115" x14ac:dyDescent="0.3">
      <c r="H370" s="28" t="s">
        <v>971</v>
      </c>
      <c r="I370" s="37" t="s">
        <v>972</v>
      </c>
      <c r="J370" s="37">
        <v>30</v>
      </c>
      <c r="K370" s="72">
        <v>822</v>
      </c>
      <c r="L370" s="72">
        <v>7294.0344754999996</v>
      </c>
      <c r="M370" s="72">
        <v>29.953846154000001</v>
      </c>
      <c r="N370" s="72">
        <v>363.80957720999999</v>
      </c>
      <c r="O370" s="72">
        <v>5.4427454799999997E-2</v>
      </c>
      <c r="P370" s="72">
        <v>56.609475140000001</v>
      </c>
      <c r="Q370" s="72">
        <v>0</v>
      </c>
      <c r="R370" s="72">
        <v>0</v>
      </c>
      <c r="S370" s="72">
        <v>104.37952328</v>
      </c>
      <c r="T370" s="72">
        <v>0</v>
      </c>
      <c r="U370" s="72">
        <v>0.45987560430000002</v>
      </c>
      <c r="V370" s="72">
        <v>73.661369495000002</v>
      </c>
      <c r="W370" s="72">
        <v>0</v>
      </c>
      <c r="X370" s="72">
        <v>13.386517445000001</v>
      </c>
      <c r="Y370" s="72">
        <v>0.56713200909999995</v>
      </c>
      <c r="Z370" s="72">
        <v>106.31214756</v>
      </c>
      <c r="AA370" s="72">
        <v>2.8535657970999999</v>
      </c>
      <c r="AB370" s="72">
        <v>1.0758641993</v>
      </c>
      <c r="AC370" s="72">
        <v>4.4496792299000001</v>
      </c>
      <c r="AD370" s="72">
        <v>0</v>
      </c>
      <c r="AE370" s="72">
        <v>3162.0255298000002</v>
      </c>
      <c r="AF370" s="72">
        <v>1730.4311783000001</v>
      </c>
      <c r="AG370" s="72">
        <v>618.73004900000001</v>
      </c>
      <c r="AH370" s="72">
        <v>780.63293084999998</v>
      </c>
      <c r="AI370" s="72">
        <v>5.9995771156000002</v>
      </c>
      <c r="AJ370" s="72">
        <v>26.016915193999999</v>
      </c>
      <c r="AK370" s="72">
        <v>0.21487936360000001</v>
      </c>
      <c r="AL370" s="72">
        <v>30.932427379</v>
      </c>
      <c r="AM370" s="72">
        <v>29.514129013000002</v>
      </c>
      <c r="AN370" s="72">
        <v>0</v>
      </c>
      <c r="AO370" s="72">
        <v>0</v>
      </c>
      <c r="AP370" s="72">
        <v>1.4182983659999999</v>
      </c>
      <c r="AQ370" s="72">
        <v>0</v>
      </c>
      <c r="AR370" s="72">
        <v>0</v>
      </c>
      <c r="AS370" s="72">
        <v>0</v>
      </c>
      <c r="AT370" s="72">
        <v>73.241183452000001</v>
      </c>
      <c r="AU370" s="72">
        <v>4.8864886754999999</v>
      </c>
      <c r="AV370" s="72">
        <v>0</v>
      </c>
      <c r="AW370" s="72">
        <v>0</v>
      </c>
      <c r="AX370" s="72">
        <v>0</v>
      </c>
      <c r="AY370" s="72">
        <v>0.88284930959999997</v>
      </c>
      <c r="AZ370" s="72">
        <v>0</v>
      </c>
      <c r="BA370" s="72">
        <v>0</v>
      </c>
      <c r="BB370" s="72">
        <v>0</v>
      </c>
      <c r="BC370" s="72">
        <v>0</v>
      </c>
      <c r="BD370" s="72">
        <v>0</v>
      </c>
      <c r="BE370" s="72">
        <v>0</v>
      </c>
      <c r="BF370" s="72">
        <v>0</v>
      </c>
      <c r="BG370" s="72">
        <v>0</v>
      </c>
      <c r="BH370" s="72">
        <v>1.9530903799999999E-2</v>
      </c>
      <c r="BI370" s="72">
        <v>1.7602854932000001</v>
      </c>
      <c r="BJ370" s="72">
        <v>42.149407466</v>
      </c>
      <c r="BK370" s="72">
        <v>0</v>
      </c>
      <c r="BL370" s="72">
        <v>23.542621604000001</v>
      </c>
      <c r="BM370" s="72">
        <v>0</v>
      </c>
      <c r="BN370" s="72">
        <v>721.92911717000004</v>
      </c>
      <c r="BO370" s="72">
        <v>91.809077635999998</v>
      </c>
      <c r="BP370" s="72">
        <v>7.5906299098999996</v>
      </c>
      <c r="BQ370" s="72">
        <v>453.33496162</v>
      </c>
      <c r="BR370" s="72">
        <v>0</v>
      </c>
      <c r="BS370" s="72">
        <v>0</v>
      </c>
      <c r="BT370" s="72">
        <v>12.353392219</v>
      </c>
      <c r="BU370" s="72">
        <v>31.996211084999999</v>
      </c>
      <c r="BV370" s="72">
        <v>4.1308399329999999</v>
      </c>
      <c r="BW370" s="72">
        <v>0.24836300180000001</v>
      </c>
      <c r="BX370" s="72">
        <v>36.604438659000003</v>
      </c>
      <c r="BY370" s="72">
        <v>16.910760288999999</v>
      </c>
      <c r="BZ370" s="72">
        <v>0.68653292420000001</v>
      </c>
      <c r="CA370" s="72">
        <v>23.129876060000001</v>
      </c>
      <c r="CB370" s="72">
        <v>0</v>
      </c>
      <c r="CC370" s="72">
        <v>4.4054927521999998</v>
      </c>
      <c r="CD370" s="72">
        <v>0</v>
      </c>
      <c r="CE370" s="72">
        <v>0</v>
      </c>
      <c r="CF370" s="72">
        <v>0</v>
      </c>
      <c r="CG370" s="72">
        <v>7.0458421216999998</v>
      </c>
      <c r="CH370" s="72">
        <v>0</v>
      </c>
      <c r="CI370" s="72">
        <v>0</v>
      </c>
      <c r="CJ370" s="72">
        <v>10.320071944</v>
      </c>
      <c r="CK370" s="72">
        <v>0</v>
      </c>
      <c r="CL370" s="72">
        <v>21.362627012000001</v>
      </c>
      <c r="CM370" s="72">
        <v>24.565496370000002</v>
      </c>
      <c r="CN370" s="72">
        <v>1.7493157923</v>
      </c>
      <c r="CO370" s="72">
        <v>19.746639982000001</v>
      </c>
      <c r="CP370" s="72">
        <v>3.0695405961</v>
      </c>
      <c r="CQ370" s="72">
        <v>153.23331565999999</v>
      </c>
      <c r="CR370" s="72">
        <v>97.229745901000001</v>
      </c>
      <c r="CS370" s="72">
        <v>0</v>
      </c>
      <c r="CT370" s="72">
        <v>15.941198851999999</v>
      </c>
      <c r="CU370" s="72">
        <v>40.062370909999999</v>
      </c>
      <c r="CV370" s="72">
        <v>0</v>
      </c>
      <c r="CW370" s="72">
        <v>2764.2978284000001</v>
      </c>
      <c r="CX370" s="72">
        <v>117.0815815</v>
      </c>
      <c r="CY370" s="72">
        <v>532.09587233000002</v>
      </c>
      <c r="CZ370" s="72">
        <v>597.25221309000005</v>
      </c>
      <c r="DA370" s="72">
        <v>395.86252502000002</v>
      </c>
      <c r="DB370" s="72">
        <v>144.48856279</v>
      </c>
      <c r="DC370" s="72">
        <v>423.79650213000002</v>
      </c>
      <c r="DD370" s="72">
        <v>268.12772228</v>
      </c>
      <c r="DE370" s="72">
        <v>204.41697184</v>
      </c>
      <c r="DF370" s="72">
        <v>33.552413444999999</v>
      </c>
      <c r="DG370" s="72">
        <v>2.4331554847999999</v>
      </c>
      <c r="DH370" s="72">
        <v>45.190308498999997</v>
      </c>
      <c r="DI370" s="72">
        <v>635.71506520000003</v>
      </c>
      <c r="DJ370" s="72">
        <v>89.589165805999997</v>
      </c>
      <c r="DK370" s="72">
        <v>546.12589939999998</v>
      </c>
    </row>
    <row r="371" spans="8:115" x14ac:dyDescent="0.3">
      <c r="H371" s="27" t="s">
        <v>973</v>
      </c>
      <c r="I371" s="39" t="s">
        <v>974</v>
      </c>
      <c r="J371" s="39" t="s">
        <v>436</v>
      </c>
      <c r="K371" s="75">
        <v>13751</v>
      </c>
      <c r="L371" s="75">
        <v>228.37265597999999</v>
      </c>
      <c r="M371" s="75" t="s">
        <v>436</v>
      </c>
      <c r="N371" s="75">
        <v>3.9337372512000002</v>
      </c>
      <c r="O371" s="75">
        <v>0</v>
      </c>
      <c r="P371" s="75">
        <v>0.16391480059999999</v>
      </c>
      <c r="Q371" s="75">
        <v>0</v>
      </c>
      <c r="R371" s="75">
        <v>0</v>
      </c>
      <c r="S371" s="75">
        <v>2.7077633831000001</v>
      </c>
      <c r="T371" s="75">
        <v>0</v>
      </c>
      <c r="U371" s="75">
        <v>1.7639695800000001E-2</v>
      </c>
      <c r="V371" s="75">
        <v>0.25567983620000001</v>
      </c>
      <c r="W371" s="75">
        <v>0</v>
      </c>
      <c r="X371" s="75">
        <v>2.5384040900000002E-2</v>
      </c>
      <c r="Y371" s="75">
        <v>2.23402E-5</v>
      </c>
      <c r="Z371" s="75">
        <v>0.66560742470000001</v>
      </c>
      <c r="AA371" s="75">
        <v>2.6459586899999998E-2</v>
      </c>
      <c r="AB371" s="75">
        <v>6.4647702299999998E-2</v>
      </c>
      <c r="AC371" s="75">
        <v>6.6184405999999999E-3</v>
      </c>
      <c r="AD371" s="75">
        <v>0</v>
      </c>
      <c r="AE371" s="75">
        <v>50.792566839999999</v>
      </c>
      <c r="AF371" s="75">
        <v>20.384698306000001</v>
      </c>
      <c r="AG371" s="75">
        <v>17.159472911999998</v>
      </c>
      <c r="AH371" s="75">
        <v>12.68225208</v>
      </c>
      <c r="AI371" s="75">
        <v>3.8932660899999999E-2</v>
      </c>
      <c r="AJ371" s="75">
        <v>0.51109595360000004</v>
      </c>
      <c r="AK371" s="75">
        <v>1.6114928000000001E-2</v>
      </c>
      <c r="AL371" s="75">
        <v>4.792792114</v>
      </c>
      <c r="AM371" s="75">
        <v>0.42405013139999997</v>
      </c>
      <c r="AN371" s="75">
        <v>0</v>
      </c>
      <c r="AO371" s="75">
        <v>0</v>
      </c>
      <c r="AP371" s="75">
        <v>5.8703912499999997E-2</v>
      </c>
      <c r="AQ371" s="75">
        <v>0</v>
      </c>
      <c r="AR371" s="75">
        <v>0</v>
      </c>
      <c r="AS371" s="75">
        <v>4.3100380701000001</v>
      </c>
      <c r="AT371" s="75">
        <v>15.924399749000001</v>
      </c>
      <c r="AU371" s="75">
        <v>1.4272753143000001</v>
      </c>
      <c r="AV371" s="75">
        <v>0</v>
      </c>
      <c r="AW371" s="75">
        <v>0</v>
      </c>
      <c r="AX371" s="75">
        <v>9.9801544999999995E-3</v>
      </c>
      <c r="AY371" s="75">
        <v>0.29994277670000002</v>
      </c>
      <c r="AZ371" s="75">
        <v>0.87675279189999999</v>
      </c>
      <c r="BA371" s="75">
        <v>1.16529779E-2</v>
      </c>
      <c r="BB371" s="75">
        <v>0</v>
      </c>
      <c r="BC371" s="75">
        <v>0</v>
      </c>
      <c r="BD371" s="75">
        <v>2.4659826100000001E-2</v>
      </c>
      <c r="BE371" s="75">
        <v>3.0848134000000002E-3</v>
      </c>
      <c r="BF371" s="75">
        <v>0.50543960480000005</v>
      </c>
      <c r="BG371" s="75">
        <v>0</v>
      </c>
      <c r="BH371" s="75">
        <v>7.4538399999999998E-4</v>
      </c>
      <c r="BI371" s="75">
        <v>1.2262098450000001</v>
      </c>
      <c r="BJ371" s="75">
        <v>7.1084328108000001</v>
      </c>
      <c r="BK371" s="75">
        <v>6.5027412100000001E-2</v>
      </c>
      <c r="BL371" s="75">
        <v>4.3331434417999999</v>
      </c>
      <c r="BM371" s="75">
        <v>3.20525953E-2</v>
      </c>
      <c r="BN371" s="75">
        <v>71.900054845</v>
      </c>
      <c r="BO371" s="75">
        <v>5.1260003895999997</v>
      </c>
      <c r="BP371" s="75">
        <v>1.0420699874999999</v>
      </c>
      <c r="BQ371" s="75">
        <v>28.00552296</v>
      </c>
      <c r="BR371" s="75">
        <v>7.9963335600000005E-2</v>
      </c>
      <c r="BS371" s="75">
        <v>0</v>
      </c>
      <c r="BT371" s="75">
        <v>0.8707353108</v>
      </c>
      <c r="BU371" s="75">
        <v>18.603620264</v>
      </c>
      <c r="BV371" s="75">
        <v>2.1122103508999999</v>
      </c>
      <c r="BW371" s="75">
        <v>0.1362369799</v>
      </c>
      <c r="BX371" s="75">
        <v>2.5698181507000002</v>
      </c>
      <c r="BY371" s="75">
        <v>6.6588702E-3</v>
      </c>
      <c r="BZ371" s="75">
        <v>0.133358534</v>
      </c>
      <c r="CA371" s="75">
        <v>1.4810175532000001</v>
      </c>
      <c r="CB371" s="75">
        <v>0</v>
      </c>
      <c r="CC371" s="75">
        <v>9.9706621499999995E-2</v>
      </c>
      <c r="CD371" s="75">
        <v>1.5369911E-3</v>
      </c>
      <c r="CE371" s="75">
        <v>0</v>
      </c>
      <c r="CF371" s="75">
        <v>0</v>
      </c>
      <c r="CG371" s="75">
        <v>3.5228861619999998</v>
      </c>
      <c r="CH371" s="75">
        <v>0.30897395630000002</v>
      </c>
      <c r="CI371" s="75">
        <v>6.1073719200000001E-2</v>
      </c>
      <c r="CJ371" s="75">
        <v>7.6082056995</v>
      </c>
      <c r="CK371" s="75">
        <v>0</v>
      </c>
      <c r="CL371" s="75">
        <v>0.13045901009999999</v>
      </c>
      <c r="CM371" s="75">
        <v>0.2436425401</v>
      </c>
      <c r="CN371" s="75">
        <v>1.5735942400000001E-2</v>
      </c>
      <c r="CO371" s="75">
        <v>0.17319217140000001</v>
      </c>
      <c r="CP371" s="75">
        <v>5.4714426400000002E-2</v>
      </c>
      <c r="CQ371" s="75">
        <v>3.0315474547000001</v>
      </c>
      <c r="CR371" s="75">
        <v>1.7352325013000001</v>
      </c>
      <c r="CS371" s="75">
        <v>1.3201412E-6</v>
      </c>
      <c r="CT371" s="75">
        <v>1.0067035591</v>
      </c>
      <c r="CU371" s="75">
        <v>0.28670822480000002</v>
      </c>
      <c r="CV371" s="75">
        <v>2.9018493999999999E-3</v>
      </c>
      <c r="CW371" s="75">
        <v>77.753915184999997</v>
      </c>
      <c r="CX371" s="75">
        <v>1.1664413840000001</v>
      </c>
      <c r="CY371" s="75">
        <v>8.5941897894999997</v>
      </c>
      <c r="CZ371" s="75">
        <v>15.485765839999999</v>
      </c>
      <c r="DA371" s="75">
        <v>11.025040532</v>
      </c>
      <c r="DB371" s="75">
        <v>5.0134257949999999</v>
      </c>
      <c r="DC371" s="75">
        <v>16.905798759</v>
      </c>
      <c r="DD371" s="75">
        <v>8.6420175912000001</v>
      </c>
      <c r="DE371" s="75">
        <v>6.3090272666000002</v>
      </c>
      <c r="DF371" s="75">
        <v>3.2424072643000001</v>
      </c>
      <c r="DG371" s="75">
        <v>0.66856295700000001</v>
      </c>
      <c r="DH371" s="75">
        <v>0.70123800729999997</v>
      </c>
      <c r="DI371" s="75">
        <v>16.302357638</v>
      </c>
      <c r="DJ371" s="75">
        <v>1.5650767875</v>
      </c>
      <c r="DK371" s="75">
        <v>14.737280851</v>
      </c>
    </row>
    <row r="372" spans="8:115" x14ac:dyDescent="0.3">
      <c r="H372" s="28" t="s">
        <v>975</v>
      </c>
      <c r="I372" s="37" t="s">
        <v>976</v>
      </c>
      <c r="J372" s="37">
        <v>228</v>
      </c>
      <c r="K372" s="72">
        <v>4685</v>
      </c>
      <c r="L372" s="72">
        <v>6338.7838542999998</v>
      </c>
      <c r="M372" s="72">
        <v>18.243099787999999</v>
      </c>
      <c r="N372" s="72">
        <v>133.34236314</v>
      </c>
      <c r="O372" s="72">
        <v>0.83652671739999995</v>
      </c>
      <c r="P372" s="72">
        <v>22.360800647000001</v>
      </c>
      <c r="Q372" s="72">
        <v>6.8852561100000001E-2</v>
      </c>
      <c r="R372" s="72">
        <v>0</v>
      </c>
      <c r="S372" s="72">
        <v>66.321617688000003</v>
      </c>
      <c r="T372" s="72">
        <v>0.23524512750000001</v>
      </c>
      <c r="U372" s="72">
        <v>1.4014354980999999</v>
      </c>
      <c r="V372" s="72">
        <v>27.204606004999999</v>
      </c>
      <c r="W372" s="72">
        <v>8.4567371999999998E-3</v>
      </c>
      <c r="X372" s="72">
        <v>0.67042559219999998</v>
      </c>
      <c r="Y372" s="72">
        <v>0.12757848829999999</v>
      </c>
      <c r="Z372" s="72">
        <v>7.5323842744</v>
      </c>
      <c r="AA372" s="72">
        <v>0.79439130479999998</v>
      </c>
      <c r="AB372" s="72">
        <v>1.7700466536999999</v>
      </c>
      <c r="AC372" s="72">
        <v>4.0099958443999997</v>
      </c>
      <c r="AD372" s="72">
        <v>0</v>
      </c>
      <c r="AE372" s="72">
        <v>2254.0224199999998</v>
      </c>
      <c r="AF372" s="72">
        <v>951.36894380000001</v>
      </c>
      <c r="AG372" s="72">
        <v>624.79820362999999</v>
      </c>
      <c r="AH372" s="72">
        <v>649.48966445999997</v>
      </c>
      <c r="AI372" s="72">
        <v>3.7751761794999998</v>
      </c>
      <c r="AJ372" s="72">
        <v>19.151534903999998</v>
      </c>
      <c r="AK372" s="72">
        <v>5.4388970101999998</v>
      </c>
      <c r="AL372" s="72">
        <v>86.199163548000001</v>
      </c>
      <c r="AM372" s="72">
        <v>26.140667262000001</v>
      </c>
      <c r="AN372" s="72">
        <v>9.8633087455999995</v>
      </c>
      <c r="AO372" s="72">
        <v>0</v>
      </c>
      <c r="AP372" s="72">
        <v>0.83367813310000005</v>
      </c>
      <c r="AQ372" s="72">
        <v>0</v>
      </c>
      <c r="AR372" s="72">
        <v>0</v>
      </c>
      <c r="AS372" s="72">
        <v>49.361509408000003</v>
      </c>
      <c r="AT372" s="72">
        <v>340.90072293999998</v>
      </c>
      <c r="AU372" s="72">
        <v>16.4955192</v>
      </c>
      <c r="AV372" s="72">
        <v>0</v>
      </c>
      <c r="AW372" s="72">
        <v>0</v>
      </c>
      <c r="AX372" s="72">
        <v>0.91408117030000002</v>
      </c>
      <c r="AY372" s="72">
        <v>4.3499359715999999</v>
      </c>
      <c r="AZ372" s="72">
        <v>25.139310572999999</v>
      </c>
      <c r="BA372" s="72">
        <v>5.2641426931000002</v>
      </c>
      <c r="BB372" s="72">
        <v>0</v>
      </c>
      <c r="BC372" s="72">
        <v>1.6543588040999999</v>
      </c>
      <c r="BD372" s="72">
        <v>1.7619056800000001E-2</v>
      </c>
      <c r="BE372" s="72">
        <v>0</v>
      </c>
      <c r="BF372" s="72">
        <v>0.54258802989999999</v>
      </c>
      <c r="BG372" s="72">
        <v>0</v>
      </c>
      <c r="BH372" s="72">
        <v>1.1361427800000001E-2</v>
      </c>
      <c r="BI372" s="72">
        <v>9.4394699251999992</v>
      </c>
      <c r="BJ372" s="72">
        <v>222.17773185999999</v>
      </c>
      <c r="BK372" s="72">
        <v>1.6988001687000001</v>
      </c>
      <c r="BL372" s="72">
        <v>52.113924685000001</v>
      </c>
      <c r="BM372" s="72">
        <v>1.0818793793000001</v>
      </c>
      <c r="BN372" s="72">
        <v>1279.897721</v>
      </c>
      <c r="BO372" s="72">
        <v>73.976310092000006</v>
      </c>
      <c r="BP372" s="72">
        <v>10.755896852999999</v>
      </c>
      <c r="BQ372" s="72">
        <v>510.51704052999997</v>
      </c>
      <c r="BR372" s="72">
        <v>8.4235972199999995E-2</v>
      </c>
      <c r="BS372" s="72">
        <v>0</v>
      </c>
      <c r="BT372" s="72">
        <v>21.293742740999999</v>
      </c>
      <c r="BU372" s="72">
        <v>327.54832926</v>
      </c>
      <c r="BV372" s="72">
        <v>22.979840133</v>
      </c>
      <c r="BW372" s="72">
        <v>3.2581024904999998</v>
      </c>
      <c r="BX372" s="72">
        <v>70.583194958000007</v>
      </c>
      <c r="BY372" s="72">
        <v>1.6839489919999999</v>
      </c>
      <c r="BZ372" s="72">
        <v>0</v>
      </c>
      <c r="CA372" s="72">
        <v>24.032120955</v>
      </c>
      <c r="CB372" s="72">
        <v>0</v>
      </c>
      <c r="CC372" s="72">
        <v>7.1360610267000002</v>
      </c>
      <c r="CD372" s="72">
        <v>0.3373913013</v>
      </c>
      <c r="CE372" s="72">
        <v>0</v>
      </c>
      <c r="CF372" s="72">
        <v>0</v>
      </c>
      <c r="CG372" s="72">
        <v>92.270789835000002</v>
      </c>
      <c r="CH372" s="72">
        <v>0.87157066419999996</v>
      </c>
      <c r="CI372" s="72">
        <v>6.6065196300000004E-2</v>
      </c>
      <c r="CJ372" s="72">
        <v>111.45422465999999</v>
      </c>
      <c r="CK372" s="72">
        <v>0</v>
      </c>
      <c r="CL372" s="72">
        <v>1.0488553109000001</v>
      </c>
      <c r="CM372" s="72">
        <v>16.487145921</v>
      </c>
      <c r="CN372" s="72">
        <v>5.7118515465000002</v>
      </c>
      <c r="CO372" s="72">
        <v>4.3711135462000001</v>
      </c>
      <c r="CP372" s="72">
        <v>6.4041808285000004</v>
      </c>
      <c r="CQ372" s="72">
        <v>132.55112682999999</v>
      </c>
      <c r="CR372" s="72">
        <v>76.624606545000006</v>
      </c>
      <c r="CS372" s="72">
        <v>0</v>
      </c>
      <c r="CT372" s="72">
        <v>37.400419233999997</v>
      </c>
      <c r="CU372" s="72">
        <v>18.419934989000001</v>
      </c>
      <c r="CV372" s="72">
        <v>0.1061660623</v>
      </c>
      <c r="CW372" s="72">
        <v>2095.3831909999999</v>
      </c>
      <c r="CX372" s="72">
        <v>85.803228636</v>
      </c>
      <c r="CY372" s="72">
        <v>338.48296875</v>
      </c>
      <c r="CZ372" s="72">
        <v>410.21598819000002</v>
      </c>
      <c r="DA372" s="72">
        <v>273.29735724</v>
      </c>
      <c r="DB372" s="72">
        <v>78.381012304999999</v>
      </c>
      <c r="DC372" s="72">
        <v>466.23712660000001</v>
      </c>
      <c r="DD372" s="72">
        <v>213.62473274000001</v>
      </c>
      <c r="DE372" s="72">
        <v>142.00731524</v>
      </c>
      <c r="DF372" s="72">
        <v>36.900214618</v>
      </c>
      <c r="DG372" s="72">
        <v>23.619447787999999</v>
      </c>
      <c r="DH372" s="72">
        <v>26.81379888</v>
      </c>
      <c r="DI372" s="72">
        <v>389.36161735000002</v>
      </c>
      <c r="DJ372" s="72">
        <v>48.525545403000002</v>
      </c>
      <c r="DK372" s="72">
        <v>340.83607195000002</v>
      </c>
    </row>
    <row r="373" spans="8:115" x14ac:dyDescent="0.3">
      <c r="H373" s="27" t="s">
        <v>977</v>
      </c>
      <c r="I373" s="39" t="s">
        <v>978</v>
      </c>
      <c r="J373" s="39" t="s">
        <v>436</v>
      </c>
      <c r="K373" s="75">
        <v>84</v>
      </c>
      <c r="L373" s="75">
        <v>156.81248858000001</v>
      </c>
      <c r="M373" s="75" t="s">
        <v>436</v>
      </c>
      <c r="N373" s="75">
        <v>1.5340221414999999</v>
      </c>
      <c r="O373" s="75">
        <v>0</v>
      </c>
      <c r="P373" s="75">
        <v>6.7819157999999997E-3</v>
      </c>
      <c r="Q373" s="75">
        <v>0</v>
      </c>
      <c r="R373" s="75">
        <v>0</v>
      </c>
      <c r="S373" s="75">
        <v>1.2708106689000001</v>
      </c>
      <c r="T373" s="75">
        <v>0</v>
      </c>
      <c r="U373" s="75">
        <v>0</v>
      </c>
      <c r="V373" s="75">
        <v>4.9254173200000001E-2</v>
      </c>
      <c r="W373" s="75">
        <v>0</v>
      </c>
      <c r="X373" s="75">
        <v>1.27290539E-2</v>
      </c>
      <c r="Y373" s="75">
        <v>7.4650964E-7</v>
      </c>
      <c r="Z373" s="75">
        <v>0.1150894542</v>
      </c>
      <c r="AA373" s="75">
        <v>1.4365579999999999E-4</v>
      </c>
      <c r="AB373" s="75">
        <v>0</v>
      </c>
      <c r="AC373" s="75">
        <v>7.92124731E-2</v>
      </c>
      <c r="AD373" s="75">
        <v>0</v>
      </c>
      <c r="AE373" s="75">
        <v>39.781329927999998</v>
      </c>
      <c r="AF373" s="75">
        <v>13.642831683000001</v>
      </c>
      <c r="AG373" s="75">
        <v>15.849344110000001</v>
      </c>
      <c r="AH373" s="75">
        <v>10.186479734000001</v>
      </c>
      <c r="AI373" s="75">
        <v>6.8623345999999997E-3</v>
      </c>
      <c r="AJ373" s="75">
        <v>8.6299799799999993E-2</v>
      </c>
      <c r="AK373" s="75">
        <v>9.5122678999999995E-3</v>
      </c>
      <c r="AL373" s="75">
        <v>0.86021142350000002</v>
      </c>
      <c r="AM373" s="75">
        <v>0.21421508650000001</v>
      </c>
      <c r="AN373" s="75">
        <v>0</v>
      </c>
      <c r="AO373" s="75">
        <v>0</v>
      </c>
      <c r="AP373" s="75">
        <v>0</v>
      </c>
      <c r="AQ373" s="75">
        <v>0</v>
      </c>
      <c r="AR373" s="75">
        <v>0</v>
      </c>
      <c r="AS373" s="75">
        <v>0.64599633700000003</v>
      </c>
      <c r="AT373" s="75">
        <v>10.620206125999999</v>
      </c>
      <c r="AU373" s="75">
        <v>0.30129691330000002</v>
      </c>
      <c r="AV373" s="75">
        <v>0</v>
      </c>
      <c r="AW373" s="75">
        <v>0</v>
      </c>
      <c r="AX373" s="75">
        <v>0</v>
      </c>
      <c r="AY373" s="75">
        <v>9.0848630000000001E-4</v>
      </c>
      <c r="AZ373" s="75">
        <v>0</v>
      </c>
      <c r="BA373" s="75">
        <v>0</v>
      </c>
      <c r="BB373" s="75">
        <v>0</v>
      </c>
      <c r="BC373" s="75">
        <v>0</v>
      </c>
      <c r="BD373" s="75">
        <v>0</v>
      </c>
      <c r="BE373" s="75">
        <v>0</v>
      </c>
      <c r="BF373" s="75">
        <v>0</v>
      </c>
      <c r="BG373" s="75">
        <v>0</v>
      </c>
      <c r="BH373" s="75">
        <v>0</v>
      </c>
      <c r="BI373" s="75">
        <v>0.29491071940000002</v>
      </c>
      <c r="BJ373" s="75">
        <v>6.5589835957</v>
      </c>
      <c r="BK373" s="75">
        <v>0</v>
      </c>
      <c r="BL373" s="75">
        <v>3.4641064112</v>
      </c>
      <c r="BM373" s="75">
        <v>0</v>
      </c>
      <c r="BN373" s="75">
        <v>41.338675203999998</v>
      </c>
      <c r="BO373" s="75">
        <v>1.7824131047</v>
      </c>
      <c r="BP373" s="75">
        <v>3.5800082499999997E-2</v>
      </c>
      <c r="BQ373" s="75">
        <v>24.162404002999999</v>
      </c>
      <c r="BR373" s="75">
        <v>0</v>
      </c>
      <c r="BS373" s="75">
        <v>0</v>
      </c>
      <c r="BT373" s="75">
        <v>1.3230522E-3</v>
      </c>
      <c r="BU373" s="75">
        <v>5.7880087636999997</v>
      </c>
      <c r="BV373" s="75">
        <v>2.1271106947999998</v>
      </c>
      <c r="BW373" s="75">
        <v>0</v>
      </c>
      <c r="BX373" s="75">
        <v>0</v>
      </c>
      <c r="BY373" s="75">
        <v>0</v>
      </c>
      <c r="BZ373" s="75">
        <v>0</v>
      </c>
      <c r="CA373" s="75">
        <v>3.7296375100000001E-2</v>
      </c>
      <c r="CB373" s="75">
        <v>0</v>
      </c>
      <c r="CC373" s="75">
        <v>0</v>
      </c>
      <c r="CD373" s="75">
        <v>0</v>
      </c>
      <c r="CE373" s="75">
        <v>0</v>
      </c>
      <c r="CF373" s="75">
        <v>0</v>
      </c>
      <c r="CG373" s="75">
        <v>1.1810975455999999</v>
      </c>
      <c r="CH373" s="75">
        <v>0</v>
      </c>
      <c r="CI373" s="75">
        <v>0</v>
      </c>
      <c r="CJ373" s="75">
        <v>6.2232215829999999</v>
      </c>
      <c r="CK373" s="75">
        <v>0</v>
      </c>
      <c r="CL373" s="75">
        <v>0</v>
      </c>
      <c r="CM373" s="75">
        <v>6.4336759399999999E-2</v>
      </c>
      <c r="CN373" s="75">
        <v>6.0277531299999999E-2</v>
      </c>
      <c r="CO373" s="75">
        <v>0</v>
      </c>
      <c r="CP373" s="75">
        <v>4.0592281000000003E-3</v>
      </c>
      <c r="CQ373" s="75">
        <v>0.77552248180000005</v>
      </c>
      <c r="CR373" s="75">
        <v>0.28833965459999999</v>
      </c>
      <c r="CS373" s="75">
        <v>0</v>
      </c>
      <c r="CT373" s="75">
        <v>0.36120859280000001</v>
      </c>
      <c r="CU373" s="75">
        <v>0.1247995499</v>
      </c>
      <c r="CV373" s="75">
        <v>1.1746845E-3</v>
      </c>
      <c r="CW373" s="75">
        <v>61.838184513000002</v>
      </c>
      <c r="CX373" s="75">
        <v>0.99205843989999998</v>
      </c>
      <c r="CY373" s="75">
        <v>9.6990587313999992</v>
      </c>
      <c r="CZ373" s="75">
        <v>12.484637306</v>
      </c>
      <c r="DA373" s="75">
        <v>6.8194787048999999</v>
      </c>
      <c r="DB373" s="75">
        <v>5.3534860056999998</v>
      </c>
      <c r="DC373" s="75">
        <v>11.769912129</v>
      </c>
      <c r="DD373" s="75">
        <v>6.3734564288</v>
      </c>
      <c r="DE373" s="75">
        <v>3.5986641678</v>
      </c>
      <c r="DF373" s="75">
        <v>2.9857862082</v>
      </c>
      <c r="DG373" s="75">
        <v>0.50639007000000003</v>
      </c>
      <c r="DH373" s="75">
        <v>1.2552563215000001</v>
      </c>
      <c r="DI373" s="75">
        <v>11.779036534999999</v>
      </c>
      <c r="DJ373" s="75">
        <v>0.86723592819999995</v>
      </c>
      <c r="DK373" s="75">
        <v>10.911800607</v>
      </c>
    </row>
    <row r="374" spans="8:115" x14ac:dyDescent="0.3">
      <c r="H374" s="28" t="s">
        <v>209</v>
      </c>
      <c r="I374" s="37" t="s">
        <v>210</v>
      </c>
      <c r="J374" s="37">
        <v>40</v>
      </c>
      <c r="K374" s="72">
        <v>1151</v>
      </c>
      <c r="L374" s="72">
        <v>7103.7995628999997</v>
      </c>
      <c r="M374" s="72">
        <v>28.883672039</v>
      </c>
      <c r="N374" s="72">
        <v>410.02174169</v>
      </c>
      <c r="O374" s="72">
        <v>0.49712914219999998</v>
      </c>
      <c r="P374" s="72">
        <v>56.378865625000003</v>
      </c>
      <c r="Q374" s="72">
        <v>5.6692359099999999E-2</v>
      </c>
      <c r="R374" s="72">
        <v>6.3495897600000004E-2</v>
      </c>
      <c r="S374" s="72">
        <v>113.58626305999999</v>
      </c>
      <c r="T374" s="72">
        <v>0</v>
      </c>
      <c r="U374" s="72">
        <v>6.2948631431999997</v>
      </c>
      <c r="V374" s="72">
        <v>63.860214239999998</v>
      </c>
      <c r="W374" s="72">
        <v>0</v>
      </c>
      <c r="X374" s="72">
        <v>25.986349766</v>
      </c>
      <c r="Y374" s="72">
        <v>1.06526469E-2</v>
      </c>
      <c r="Z374" s="72">
        <v>132.07887499</v>
      </c>
      <c r="AA374" s="72">
        <v>10.902669949</v>
      </c>
      <c r="AB374" s="72">
        <v>0</v>
      </c>
      <c r="AC374" s="72">
        <v>0.30567087770000001</v>
      </c>
      <c r="AD374" s="72">
        <v>0</v>
      </c>
      <c r="AE374" s="72">
        <v>3104.4373200999999</v>
      </c>
      <c r="AF374" s="72">
        <v>1712.8854726</v>
      </c>
      <c r="AG374" s="72">
        <v>612.36681143999999</v>
      </c>
      <c r="AH374" s="72">
        <v>740.52334427000005</v>
      </c>
      <c r="AI374" s="72">
        <v>9.0336760647999998</v>
      </c>
      <c r="AJ374" s="72">
        <v>28.526826299</v>
      </c>
      <c r="AK374" s="72">
        <v>1.101189449</v>
      </c>
      <c r="AL374" s="72">
        <v>29.728632648000001</v>
      </c>
      <c r="AM374" s="72">
        <v>16.261526218</v>
      </c>
      <c r="AN374" s="72">
        <v>13.358372534000001</v>
      </c>
      <c r="AO374" s="72">
        <v>0</v>
      </c>
      <c r="AP374" s="72">
        <v>0.1087338962</v>
      </c>
      <c r="AQ374" s="72">
        <v>0</v>
      </c>
      <c r="AR374" s="72">
        <v>0</v>
      </c>
      <c r="AS374" s="72">
        <v>0</v>
      </c>
      <c r="AT374" s="72">
        <v>53.479799612999997</v>
      </c>
      <c r="AU374" s="72">
        <v>1.8654224454999999</v>
      </c>
      <c r="AV374" s="72">
        <v>0</v>
      </c>
      <c r="AW374" s="72">
        <v>0</v>
      </c>
      <c r="AX374" s="72">
        <v>0.55662486690000001</v>
      </c>
      <c r="AY374" s="72">
        <v>3.7465334699999998E-2</v>
      </c>
      <c r="AZ374" s="72">
        <v>0</v>
      </c>
      <c r="BA374" s="72">
        <v>0</v>
      </c>
      <c r="BB374" s="72">
        <v>2.2464653399999999E-2</v>
      </c>
      <c r="BC374" s="72">
        <v>0</v>
      </c>
      <c r="BD374" s="72">
        <v>0</v>
      </c>
      <c r="BE374" s="72">
        <v>0</v>
      </c>
      <c r="BF374" s="72">
        <v>0</v>
      </c>
      <c r="BG374" s="72">
        <v>0</v>
      </c>
      <c r="BH374" s="72">
        <v>0</v>
      </c>
      <c r="BI374" s="72">
        <v>1.0587923578</v>
      </c>
      <c r="BJ374" s="72">
        <v>3.7961706005</v>
      </c>
      <c r="BK374" s="72">
        <v>4.5374760899999998E-2</v>
      </c>
      <c r="BL374" s="72">
        <v>46.097484592999997</v>
      </c>
      <c r="BM374" s="72">
        <v>0</v>
      </c>
      <c r="BN374" s="72">
        <v>500.44723162000003</v>
      </c>
      <c r="BO374" s="72">
        <v>41.000027484999997</v>
      </c>
      <c r="BP374" s="72">
        <v>4.7282567656000003</v>
      </c>
      <c r="BQ374" s="72">
        <v>328.03101616999999</v>
      </c>
      <c r="BR374" s="72">
        <v>1.7616988206999999</v>
      </c>
      <c r="BS374" s="72">
        <v>0</v>
      </c>
      <c r="BT374" s="72">
        <v>7.1998468985999997</v>
      </c>
      <c r="BU374" s="72">
        <v>46.900270049</v>
      </c>
      <c r="BV374" s="72">
        <v>2.6581835974999999</v>
      </c>
      <c r="BW374" s="72">
        <v>0</v>
      </c>
      <c r="BX374" s="72">
        <v>15.22618387</v>
      </c>
      <c r="BY374" s="72">
        <v>0.2153112321</v>
      </c>
      <c r="BZ374" s="72">
        <v>0</v>
      </c>
      <c r="CA374" s="72">
        <v>27.450800901000001</v>
      </c>
      <c r="CB374" s="72">
        <v>2.3012344800000001E-2</v>
      </c>
      <c r="CC374" s="72">
        <v>8.3062050039000006</v>
      </c>
      <c r="CD374" s="72">
        <v>0</v>
      </c>
      <c r="CE374" s="72">
        <v>3.3585794600000003E-2</v>
      </c>
      <c r="CF374" s="72">
        <v>0</v>
      </c>
      <c r="CG374" s="72">
        <v>2.1437044072</v>
      </c>
      <c r="CH374" s="72">
        <v>0</v>
      </c>
      <c r="CI374" s="72">
        <v>0</v>
      </c>
      <c r="CJ374" s="72">
        <v>12.05756431</v>
      </c>
      <c r="CK374" s="72">
        <v>0</v>
      </c>
      <c r="CL374" s="72">
        <v>2.7115639708999999</v>
      </c>
      <c r="CM374" s="72">
        <v>10.019879561</v>
      </c>
      <c r="CN374" s="72">
        <v>9.2470574906999996</v>
      </c>
      <c r="CO374" s="72">
        <v>0.54448613479999997</v>
      </c>
      <c r="CP374" s="72">
        <v>0.22833593520000001</v>
      </c>
      <c r="CQ374" s="72">
        <v>169.70045411000001</v>
      </c>
      <c r="CR374" s="72">
        <v>135.64796765</v>
      </c>
      <c r="CS374" s="72">
        <v>5.3754270000000003E-4</v>
      </c>
      <c r="CT374" s="72">
        <v>5.2721418849999999</v>
      </c>
      <c r="CU374" s="72">
        <v>28.582190504</v>
      </c>
      <c r="CV374" s="72">
        <v>0.1976165325</v>
      </c>
      <c r="CW374" s="72">
        <v>2825.9645034999999</v>
      </c>
      <c r="CX374" s="72">
        <v>133.65070012999999</v>
      </c>
      <c r="CY374" s="72">
        <v>454.02610559999999</v>
      </c>
      <c r="CZ374" s="72">
        <v>628.66769357999999</v>
      </c>
      <c r="DA374" s="72">
        <v>430.76649676</v>
      </c>
      <c r="DB374" s="72">
        <v>71.562062237999996</v>
      </c>
      <c r="DC374" s="72">
        <v>474.42454361</v>
      </c>
      <c r="DD374" s="72">
        <v>281.56591147</v>
      </c>
      <c r="DE374" s="72">
        <v>236.08676126</v>
      </c>
      <c r="DF374" s="72">
        <v>42.482351411000003</v>
      </c>
      <c r="DG374" s="72">
        <v>18.243215640999999</v>
      </c>
      <c r="DH374" s="72">
        <v>54.488661792999999</v>
      </c>
      <c r="DI374" s="72">
        <v>548.04670988999999</v>
      </c>
      <c r="DJ374" s="72">
        <v>47.327621362999999</v>
      </c>
      <c r="DK374" s="72">
        <v>500.71908853000002</v>
      </c>
    </row>
    <row r="375" spans="8:115" x14ac:dyDescent="0.3">
      <c r="H375" s="27" t="s">
        <v>211</v>
      </c>
      <c r="I375" s="39" t="s">
        <v>212</v>
      </c>
      <c r="J375" s="39">
        <v>31</v>
      </c>
      <c r="K375" s="75">
        <v>774</v>
      </c>
      <c r="L375" s="75">
        <v>9650.8635033999999</v>
      </c>
      <c r="M375" s="75">
        <v>31.86037726</v>
      </c>
      <c r="N375" s="75">
        <v>602.33037032000004</v>
      </c>
      <c r="O375" s="75">
        <v>2.3531493973000002</v>
      </c>
      <c r="P375" s="75">
        <v>108.61091774</v>
      </c>
      <c r="Q375" s="75">
        <v>0.43005240309999998</v>
      </c>
      <c r="R375" s="75">
        <v>0.16677796389999999</v>
      </c>
      <c r="S375" s="75">
        <v>179.61735027</v>
      </c>
      <c r="T375" s="75">
        <v>0</v>
      </c>
      <c r="U375" s="75">
        <v>15.011267235</v>
      </c>
      <c r="V375" s="75">
        <v>56.295047029999999</v>
      </c>
      <c r="W375" s="75">
        <v>0</v>
      </c>
      <c r="X375" s="75">
        <v>18.551114505000001</v>
      </c>
      <c r="Y375" s="75">
        <v>5.8010980000000004E-4</v>
      </c>
      <c r="Z375" s="75">
        <v>186.58700123</v>
      </c>
      <c r="AA375" s="75">
        <v>5.0064858248000004</v>
      </c>
      <c r="AB375" s="75">
        <v>28.436556940999999</v>
      </c>
      <c r="AC375" s="75">
        <v>1.2640696686999999</v>
      </c>
      <c r="AD375" s="75">
        <v>0</v>
      </c>
      <c r="AE375" s="75">
        <v>4760.0357088000001</v>
      </c>
      <c r="AF375" s="75">
        <v>3408.1686463999999</v>
      </c>
      <c r="AG375" s="75">
        <v>632.41894944000001</v>
      </c>
      <c r="AH375" s="75">
        <v>695.44309178000003</v>
      </c>
      <c r="AI375" s="75">
        <v>7.5196410001</v>
      </c>
      <c r="AJ375" s="75">
        <v>14.78334508</v>
      </c>
      <c r="AK375" s="75">
        <v>1.7020351580999999</v>
      </c>
      <c r="AL375" s="75">
        <v>141.80313436</v>
      </c>
      <c r="AM375" s="75">
        <v>32.896720768999998</v>
      </c>
      <c r="AN375" s="75">
        <v>108.90641359</v>
      </c>
      <c r="AO375" s="75">
        <v>0</v>
      </c>
      <c r="AP375" s="75">
        <v>0</v>
      </c>
      <c r="AQ375" s="75">
        <v>0</v>
      </c>
      <c r="AR375" s="75">
        <v>0</v>
      </c>
      <c r="AS375" s="75">
        <v>0</v>
      </c>
      <c r="AT375" s="75">
        <v>43.587666239000001</v>
      </c>
      <c r="AU375" s="75">
        <v>3.0606465916999999</v>
      </c>
      <c r="AV375" s="75">
        <v>0</v>
      </c>
      <c r="AW375" s="75">
        <v>0</v>
      </c>
      <c r="AX375" s="75">
        <v>0</v>
      </c>
      <c r="AY375" s="75">
        <v>2.9188875593999999</v>
      </c>
      <c r="AZ375" s="75">
        <v>0</v>
      </c>
      <c r="BA375" s="75">
        <v>0</v>
      </c>
      <c r="BB375" s="75">
        <v>0</v>
      </c>
      <c r="BC375" s="75">
        <v>0</v>
      </c>
      <c r="BD375" s="75">
        <v>0</v>
      </c>
      <c r="BE375" s="75">
        <v>0</v>
      </c>
      <c r="BF375" s="75">
        <v>0</v>
      </c>
      <c r="BG375" s="75">
        <v>0</v>
      </c>
      <c r="BH375" s="75">
        <v>0</v>
      </c>
      <c r="BI375" s="75">
        <v>1.0564904954000001</v>
      </c>
      <c r="BJ375" s="75">
        <v>0.12608640609999999</v>
      </c>
      <c r="BK375" s="75">
        <v>0.22545074940000001</v>
      </c>
      <c r="BL375" s="75">
        <v>36.200104437</v>
      </c>
      <c r="BM375" s="75">
        <v>0</v>
      </c>
      <c r="BN375" s="75">
        <v>729.88759758000003</v>
      </c>
      <c r="BO375" s="75">
        <v>94.249514094999995</v>
      </c>
      <c r="BP375" s="75">
        <v>21.337389082000001</v>
      </c>
      <c r="BQ375" s="75">
        <v>396.17380602999998</v>
      </c>
      <c r="BR375" s="75">
        <v>7.9586963789</v>
      </c>
      <c r="BS375" s="75">
        <v>0</v>
      </c>
      <c r="BT375" s="75">
        <v>25.470941718999999</v>
      </c>
      <c r="BU375" s="75">
        <v>68.336291587999995</v>
      </c>
      <c r="BV375" s="75">
        <v>16.37719675</v>
      </c>
      <c r="BW375" s="75">
        <v>0.8649915655</v>
      </c>
      <c r="BX375" s="75">
        <v>21.915356167999999</v>
      </c>
      <c r="BY375" s="75">
        <v>13.746520328000001</v>
      </c>
      <c r="BZ375" s="75">
        <v>0</v>
      </c>
      <c r="CA375" s="75">
        <v>41.961561465000003</v>
      </c>
      <c r="CB375" s="75">
        <v>0</v>
      </c>
      <c r="CC375" s="75">
        <v>6.0384100617999996</v>
      </c>
      <c r="CD375" s="75">
        <v>0</v>
      </c>
      <c r="CE375" s="75">
        <v>0</v>
      </c>
      <c r="CF375" s="75">
        <v>0</v>
      </c>
      <c r="CG375" s="75">
        <v>3.8695724123000002</v>
      </c>
      <c r="CH375" s="75">
        <v>0</v>
      </c>
      <c r="CI375" s="75">
        <v>0</v>
      </c>
      <c r="CJ375" s="75">
        <v>11.587349935000001</v>
      </c>
      <c r="CK375" s="75">
        <v>0</v>
      </c>
      <c r="CL375" s="75">
        <v>0</v>
      </c>
      <c r="CM375" s="75">
        <v>44.279468653000002</v>
      </c>
      <c r="CN375" s="75">
        <v>4.2786749366999999</v>
      </c>
      <c r="CO375" s="75">
        <v>39.856465749000002</v>
      </c>
      <c r="CP375" s="75">
        <v>0.14432796649999999</v>
      </c>
      <c r="CQ375" s="75">
        <v>118.67169672999999</v>
      </c>
      <c r="CR375" s="75">
        <v>85.717142460000005</v>
      </c>
      <c r="CS375" s="75">
        <v>1.6118034999999999E-3</v>
      </c>
      <c r="CT375" s="75">
        <v>5.4969293578</v>
      </c>
      <c r="CU375" s="75">
        <v>26.198229892000001</v>
      </c>
      <c r="CV375" s="75">
        <v>1.2577832168</v>
      </c>
      <c r="CW375" s="75">
        <v>3210.2678606999998</v>
      </c>
      <c r="CX375" s="75">
        <v>149.52093836</v>
      </c>
      <c r="CY375" s="75">
        <v>606.93273402</v>
      </c>
      <c r="CZ375" s="75">
        <v>622.50021896999999</v>
      </c>
      <c r="DA375" s="75">
        <v>405.74804798999998</v>
      </c>
      <c r="DB375" s="75">
        <v>76.939740059000002</v>
      </c>
      <c r="DC375" s="75">
        <v>634.81410487999995</v>
      </c>
      <c r="DD375" s="75">
        <v>388.88253924000003</v>
      </c>
      <c r="DE375" s="75">
        <v>175.65214220999999</v>
      </c>
      <c r="DF375" s="75">
        <v>46.441196828000002</v>
      </c>
      <c r="DG375" s="75">
        <v>78.071545904999994</v>
      </c>
      <c r="DH375" s="75">
        <v>24.764652287000001</v>
      </c>
      <c r="DI375" s="75">
        <v>686.54750503000002</v>
      </c>
      <c r="DJ375" s="75">
        <v>108.43882236</v>
      </c>
      <c r="DK375" s="75">
        <v>578.10868267000001</v>
      </c>
    </row>
    <row r="376" spans="8:115" x14ac:dyDescent="0.3">
      <c r="H376" s="28" t="s">
        <v>979</v>
      </c>
      <c r="I376" s="37" t="s">
        <v>980</v>
      </c>
      <c r="J376" s="37" t="s">
        <v>436</v>
      </c>
      <c r="K376" s="72">
        <v>2780</v>
      </c>
      <c r="L376" s="72">
        <v>219.57831945999999</v>
      </c>
      <c r="M376" s="72" t="s">
        <v>436</v>
      </c>
      <c r="N376" s="72">
        <v>12.644851215999999</v>
      </c>
      <c r="O376" s="72">
        <v>0.3360375646</v>
      </c>
      <c r="P376" s="72">
        <v>0.22514925099999999</v>
      </c>
      <c r="Q376" s="72">
        <v>0</v>
      </c>
      <c r="R376" s="72">
        <v>0</v>
      </c>
      <c r="S376" s="72">
        <v>1.8526868007999999</v>
      </c>
      <c r="T376" s="72">
        <v>0</v>
      </c>
      <c r="U376" s="72">
        <v>3.3338250999999999E-3</v>
      </c>
      <c r="V376" s="72">
        <v>0.31898602469999998</v>
      </c>
      <c r="W376" s="72">
        <v>0</v>
      </c>
      <c r="X376" s="72">
        <v>3.5250073700000002E-2</v>
      </c>
      <c r="Y376" s="72">
        <v>1.48638E-5</v>
      </c>
      <c r="Z376" s="72">
        <v>0.16936049850000001</v>
      </c>
      <c r="AA376" s="72">
        <v>2.86664602E-2</v>
      </c>
      <c r="AB376" s="72">
        <v>9.1741011145000009</v>
      </c>
      <c r="AC376" s="72">
        <v>0.50126473940000005</v>
      </c>
      <c r="AD376" s="72">
        <v>0</v>
      </c>
      <c r="AE376" s="72">
        <v>60.414154828000001</v>
      </c>
      <c r="AF376" s="72">
        <v>20.159452952999999</v>
      </c>
      <c r="AG376" s="72">
        <v>21.242390226000001</v>
      </c>
      <c r="AH376" s="72">
        <v>18.468410792</v>
      </c>
      <c r="AI376" s="72">
        <v>0.1182574212</v>
      </c>
      <c r="AJ376" s="72">
        <v>0.40389859839999998</v>
      </c>
      <c r="AK376" s="72">
        <v>2.1744837999999999E-2</v>
      </c>
      <c r="AL376" s="72">
        <v>2.1492809186000001</v>
      </c>
      <c r="AM376" s="72">
        <v>0.53178533130000005</v>
      </c>
      <c r="AN376" s="72">
        <v>3.5134131899999997E-2</v>
      </c>
      <c r="AO376" s="72">
        <v>0</v>
      </c>
      <c r="AP376" s="72">
        <v>0.1070583551</v>
      </c>
      <c r="AQ376" s="72">
        <v>0</v>
      </c>
      <c r="AR376" s="72">
        <v>0</v>
      </c>
      <c r="AS376" s="72">
        <v>1.4753031002999999</v>
      </c>
      <c r="AT376" s="72">
        <v>11.217710795</v>
      </c>
      <c r="AU376" s="72">
        <v>0.6007328515</v>
      </c>
      <c r="AV376" s="72">
        <v>4.70477599E-2</v>
      </c>
      <c r="AW376" s="72">
        <v>0</v>
      </c>
      <c r="AX376" s="72">
        <v>5.4903701000000001E-3</v>
      </c>
      <c r="AY376" s="72">
        <v>1.42646432E-2</v>
      </c>
      <c r="AZ376" s="72">
        <v>0.27657696879999999</v>
      </c>
      <c r="BA376" s="72">
        <v>0.18622090390000001</v>
      </c>
      <c r="BB376" s="72">
        <v>0</v>
      </c>
      <c r="BC376" s="72">
        <v>0</v>
      </c>
      <c r="BD376" s="72">
        <v>1.0946327299999999E-2</v>
      </c>
      <c r="BE376" s="72">
        <v>8.1361818999999991E-3</v>
      </c>
      <c r="BF376" s="72">
        <v>0.12720679709999999</v>
      </c>
      <c r="BG376" s="72">
        <v>0</v>
      </c>
      <c r="BH376" s="72">
        <v>0</v>
      </c>
      <c r="BI376" s="72">
        <v>0.37065329679999998</v>
      </c>
      <c r="BJ376" s="72">
        <v>5.2118413414999996</v>
      </c>
      <c r="BK376" s="72">
        <v>5.87951996E-2</v>
      </c>
      <c r="BL376" s="72">
        <v>4.2142311151999996</v>
      </c>
      <c r="BM376" s="72">
        <v>8.5567037900000004E-2</v>
      </c>
      <c r="BN376" s="72">
        <v>51.407104515999997</v>
      </c>
      <c r="BO376" s="72">
        <v>4.7216540910999996</v>
      </c>
      <c r="BP376" s="72">
        <v>0.70788150839999997</v>
      </c>
      <c r="BQ376" s="72">
        <v>25.997816719999999</v>
      </c>
      <c r="BR376" s="72">
        <v>0.37387846590000001</v>
      </c>
      <c r="BS376" s="72">
        <v>0</v>
      </c>
      <c r="BT376" s="72">
        <v>0.1361260262</v>
      </c>
      <c r="BU376" s="72">
        <v>9.0432229718000006</v>
      </c>
      <c r="BV376" s="72">
        <v>1.8078179215000001</v>
      </c>
      <c r="BW376" s="72">
        <v>2.2669705700000001E-2</v>
      </c>
      <c r="BX376" s="72">
        <v>1.1269481758</v>
      </c>
      <c r="BY376" s="72">
        <v>1.6620699232</v>
      </c>
      <c r="BZ376" s="72">
        <v>0.38030853050000002</v>
      </c>
      <c r="CA376" s="72">
        <v>0.42860971730000003</v>
      </c>
      <c r="CB376" s="72">
        <v>0.1833816355</v>
      </c>
      <c r="CC376" s="72">
        <v>2.7173410999999999E-3</v>
      </c>
      <c r="CD376" s="72">
        <v>1.7792051699999999E-2</v>
      </c>
      <c r="CE376" s="72">
        <v>0.23145877540000001</v>
      </c>
      <c r="CF376" s="72">
        <v>0</v>
      </c>
      <c r="CG376" s="72">
        <v>1.2058189588999999</v>
      </c>
      <c r="CH376" s="72">
        <v>4.37869481E-2</v>
      </c>
      <c r="CI376" s="72">
        <v>5.4603966000000004E-3</v>
      </c>
      <c r="CJ376" s="72">
        <v>3.2157732350999999</v>
      </c>
      <c r="CK376" s="72">
        <v>4.8588868999999996E-3</v>
      </c>
      <c r="CL376" s="72">
        <v>8.7052528800000001E-2</v>
      </c>
      <c r="CM376" s="72">
        <v>3.0535120332000001</v>
      </c>
      <c r="CN376" s="72">
        <v>0.24527065840000001</v>
      </c>
      <c r="CO376" s="72">
        <v>2.7583572372999998</v>
      </c>
      <c r="CP376" s="72">
        <v>4.9884137500000002E-2</v>
      </c>
      <c r="CQ376" s="72">
        <v>2.6272148147999999</v>
      </c>
      <c r="CR376" s="72">
        <v>1.8816848988999999</v>
      </c>
      <c r="CS376" s="72">
        <v>2.0890589999999999E-4</v>
      </c>
      <c r="CT376" s="72">
        <v>0.29261676139999998</v>
      </c>
      <c r="CU376" s="72">
        <v>0.4503319912</v>
      </c>
      <c r="CV376" s="72">
        <v>2.3722573000000001E-3</v>
      </c>
      <c r="CW376" s="72">
        <v>76.064490339000002</v>
      </c>
      <c r="CX376" s="72">
        <v>1.0932300152000001</v>
      </c>
      <c r="CY376" s="72">
        <v>8.7859664190999993</v>
      </c>
      <c r="CZ376" s="72">
        <v>14.033246882</v>
      </c>
      <c r="DA376" s="72">
        <v>10.466363898999999</v>
      </c>
      <c r="DB376" s="72">
        <v>8.4317090787000009</v>
      </c>
      <c r="DC376" s="72">
        <v>15.385769143999999</v>
      </c>
      <c r="DD376" s="72">
        <v>7.5597500989000004</v>
      </c>
      <c r="DE376" s="72">
        <v>5.0271671607000004</v>
      </c>
      <c r="DF376" s="72">
        <v>3.4942219694999999</v>
      </c>
      <c r="DG376" s="72">
        <v>1.0836340781</v>
      </c>
      <c r="DH376" s="72">
        <v>0.70343159489999996</v>
      </c>
      <c r="DI376" s="72">
        <v>18.415137047000002</v>
      </c>
      <c r="DJ376" s="72">
        <v>2.4322906884000002</v>
      </c>
      <c r="DK376" s="72">
        <v>15.982846358</v>
      </c>
    </row>
    <row r="377" spans="8:115" x14ac:dyDescent="0.3">
      <c r="H377" s="27" t="s">
        <v>213</v>
      </c>
      <c r="I377" s="39" t="s">
        <v>214</v>
      </c>
      <c r="J377" s="39">
        <v>83</v>
      </c>
      <c r="K377" s="75">
        <v>2221</v>
      </c>
      <c r="L377" s="75">
        <v>7169.6943161999998</v>
      </c>
      <c r="M377" s="75">
        <v>24.294817918</v>
      </c>
      <c r="N377" s="75">
        <v>428.91790121000003</v>
      </c>
      <c r="O377" s="75">
        <v>4.5061356950000002</v>
      </c>
      <c r="P377" s="75">
        <v>49.459944727</v>
      </c>
      <c r="Q377" s="75">
        <v>4.7123447800000003E-2</v>
      </c>
      <c r="R377" s="75">
        <v>0.46162011939999997</v>
      </c>
      <c r="S377" s="75">
        <v>88.881470441999994</v>
      </c>
      <c r="T377" s="75">
        <v>0.79449115510000001</v>
      </c>
      <c r="U377" s="75">
        <v>3.1636204662999998</v>
      </c>
      <c r="V377" s="75">
        <v>134.62755611</v>
      </c>
      <c r="W377" s="75">
        <v>0</v>
      </c>
      <c r="X377" s="75">
        <v>43.094504637999997</v>
      </c>
      <c r="Y377" s="75">
        <v>5.2163421999999997E-3</v>
      </c>
      <c r="Z377" s="75">
        <v>101.07444492</v>
      </c>
      <c r="AA377" s="75">
        <v>1.8499538116000001</v>
      </c>
      <c r="AB377" s="75">
        <v>8.8909028700000003E-2</v>
      </c>
      <c r="AC377" s="75">
        <v>0.86291030980000005</v>
      </c>
      <c r="AD377" s="75">
        <v>0</v>
      </c>
      <c r="AE377" s="75">
        <v>3289.4904529</v>
      </c>
      <c r="AF377" s="75">
        <v>1900.5331463</v>
      </c>
      <c r="AG377" s="75">
        <v>591.71110024999996</v>
      </c>
      <c r="AH377" s="75">
        <v>769.35464222999997</v>
      </c>
      <c r="AI377" s="75">
        <v>7.0945126305999997</v>
      </c>
      <c r="AJ377" s="75">
        <v>16.927851161</v>
      </c>
      <c r="AK377" s="75">
        <v>3.8692003893</v>
      </c>
      <c r="AL377" s="75">
        <v>55.639773003000002</v>
      </c>
      <c r="AM377" s="75">
        <v>49.556930952000002</v>
      </c>
      <c r="AN377" s="75">
        <v>3.6019711557999998</v>
      </c>
      <c r="AO377" s="75">
        <v>0</v>
      </c>
      <c r="AP377" s="75">
        <v>2.3407479799999999E-2</v>
      </c>
      <c r="AQ377" s="75">
        <v>0</v>
      </c>
      <c r="AR377" s="75">
        <v>0</v>
      </c>
      <c r="AS377" s="75">
        <v>2.4574634158999999</v>
      </c>
      <c r="AT377" s="75">
        <v>97.012275212999995</v>
      </c>
      <c r="AU377" s="75">
        <v>3.3984674939000001</v>
      </c>
      <c r="AV377" s="75">
        <v>0</v>
      </c>
      <c r="AW377" s="75">
        <v>0.20624326979999999</v>
      </c>
      <c r="AX377" s="75">
        <v>0.19472113899999999</v>
      </c>
      <c r="AY377" s="75">
        <v>0.15659406840000001</v>
      </c>
      <c r="AZ377" s="75">
        <v>0</v>
      </c>
      <c r="BA377" s="75">
        <v>3.3418887335999998</v>
      </c>
      <c r="BB377" s="75">
        <v>2.8394460170000002</v>
      </c>
      <c r="BC377" s="75">
        <v>0</v>
      </c>
      <c r="BD377" s="75">
        <v>0</v>
      </c>
      <c r="BE377" s="75">
        <v>3.2956243400000002E-2</v>
      </c>
      <c r="BF377" s="75">
        <v>2.0292347775000001</v>
      </c>
      <c r="BG377" s="75">
        <v>0</v>
      </c>
      <c r="BH377" s="75">
        <v>2.2846332300000001E-2</v>
      </c>
      <c r="BI377" s="75">
        <v>3.6152368510000001</v>
      </c>
      <c r="BJ377" s="75">
        <v>45.280000246999997</v>
      </c>
      <c r="BK377" s="75">
        <v>6.2595462500000004E-2</v>
      </c>
      <c r="BL377" s="75">
        <v>35.593335379999999</v>
      </c>
      <c r="BM377" s="75">
        <v>0.2387091972</v>
      </c>
      <c r="BN377" s="75">
        <v>650.50379397999995</v>
      </c>
      <c r="BO377" s="75">
        <v>54.510998888000003</v>
      </c>
      <c r="BP377" s="75">
        <v>16.950819573</v>
      </c>
      <c r="BQ377" s="75">
        <v>346.18978184000002</v>
      </c>
      <c r="BR377" s="75">
        <v>2.7600256778999999</v>
      </c>
      <c r="BS377" s="75">
        <v>0.18884030530000001</v>
      </c>
      <c r="BT377" s="75">
        <v>22.923950479999998</v>
      </c>
      <c r="BU377" s="75">
        <v>105.60266980999999</v>
      </c>
      <c r="BV377" s="75">
        <v>0.82624053019999999</v>
      </c>
      <c r="BW377" s="75">
        <v>4.6792919087999998</v>
      </c>
      <c r="BX377" s="75">
        <v>25.578311578000001</v>
      </c>
      <c r="BY377" s="75">
        <v>6.3938020191999998</v>
      </c>
      <c r="BZ377" s="75">
        <v>1.8862042312</v>
      </c>
      <c r="CA377" s="75">
        <v>24.81257957</v>
      </c>
      <c r="CB377" s="75">
        <v>0</v>
      </c>
      <c r="CC377" s="75">
        <v>7.7890725777999998</v>
      </c>
      <c r="CD377" s="75">
        <v>0.28593632679999997</v>
      </c>
      <c r="CE377" s="75">
        <v>1.1604134914999999</v>
      </c>
      <c r="CF377" s="75">
        <v>0</v>
      </c>
      <c r="CG377" s="75">
        <v>7.7557086611999999</v>
      </c>
      <c r="CH377" s="75">
        <v>0</v>
      </c>
      <c r="CI377" s="75">
        <v>0</v>
      </c>
      <c r="CJ377" s="75">
        <v>18.978014092999999</v>
      </c>
      <c r="CK377" s="75">
        <v>0</v>
      </c>
      <c r="CL377" s="75">
        <v>1.2311324191999999</v>
      </c>
      <c r="CM377" s="75">
        <v>27.906791294000001</v>
      </c>
      <c r="CN377" s="75">
        <v>11.801195978000001</v>
      </c>
      <c r="CO377" s="75">
        <v>15.202455694999999</v>
      </c>
      <c r="CP377" s="75">
        <v>0.90313962079999999</v>
      </c>
      <c r="CQ377" s="75">
        <v>149.21783662000001</v>
      </c>
      <c r="CR377" s="75">
        <v>115.50616841</v>
      </c>
      <c r="CS377" s="75">
        <v>2.42856E-5</v>
      </c>
      <c r="CT377" s="75">
        <v>8.9851535517999999</v>
      </c>
      <c r="CU377" s="75">
        <v>24.633588616000001</v>
      </c>
      <c r="CV377" s="75">
        <v>9.2901756700000004E-2</v>
      </c>
      <c r="CW377" s="75">
        <v>2471.0054919999998</v>
      </c>
      <c r="CX377" s="75">
        <v>117.81195817</v>
      </c>
      <c r="CY377" s="75">
        <v>389.98098047000002</v>
      </c>
      <c r="CZ377" s="75">
        <v>481.24588127999999</v>
      </c>
      <c r="DA377" s="75">
        <v>415.85782160000002</v>
      </c>
      <c r="DB377" s="75">
        <v>77.992125478000006</v>
      </c>
      <c r="DC377" s="75">
        <v>449.36652843000002</v>
      </c>
      <c r="DD377" s="75">
        <v>266.08431569999999</v>
      </c>
      <c r="DE377" s="75">
        <v>181.03803793</v>
      </c>
      <c r="DF377" s="75">
        <v>38.399432865999998</v>
      </c>
      <c r="DG377" s="75">
        <v>30.988097018000001</v>
      </c>
      <c r="DH377" s="75">
        <v>22.240313003000001</v>
      </c>
      <c r="DI377" s="75">
        <v>532.98606430999996</v>
      </c>
      <c r="DJ377" s="75">
        <v>72.685474404000004</v>
      </c>
      <c r="DK377" s="75">
        <v>460.30058990999999</v>
      </c>
    </row>
    <row r="378" spans="8:115" x14ac:dyDescent="0.3">
      <c r="H378" s="28" t="s">
        <v>981</v>
      </c>
      <c r="I378" s="37" t="s">
        <v>982</v>
      </c>
      <c r="J378" s="37" t="s">
        <v>436</v>
      </c>
      <c r="K378" s="72">
        <v>360</v>
      </c>
      <c r="L378" s="72">
        <v>191.82066914999999</v>
      </c>
      <c r="M378" s="72" t="s">
        <v>436</v>
      </c>
      <c r="N378" s="72">
        <v>4.9093407677999998</v>
      </c>
      <c r="O378" s="72">
        <v>0.85211781499999995</v>
      </c>
      <c r="P378" s="72">
        <v>2.7367276754000001</v>
      </c>
      <c r="Q378" s="72">
        <v>0</v>
      </c>
      <c r="R378" s="72">
        <v>0</v>
      </c>
      <c r="S378" s="72">
        <v>0.95336931319999996</v>
      </c>
      <c r="T378" s="72">
        <v>0</v>
      </c>
      <c r="U378" s="72">
        <v>0</v>
      </c>
      <c r="V378" s="72">
        <v>0.15304705020000001</v>
      </c>
      <c r="W378" s="72">
        <v>0</v>
      </c>
      <c r="X378" s="72">
        <v>6.9721382900000003E-2</v>
      </c>
      <c r="Y378" s="72">
        <v>0</v>
      </c>
      <c r="Z378" s="72">
        <v>7.6637264999999998E-3</v>
      </c>
      <c r="AA378" s="72">
        <v>9.7538620000000003E-4</v>
      </c>
      <c r="AB378" s="72">
        <v>0</v>
      </c>
      <c r="AC378" s="72">
        <v>0.13571841840000001</v>
      </c>
      <c r="AD378" s="72">
        <v>0</v>
      </c>
      <c r="AE378" s="72">
        <v>58.928181287000001</v>
      </c>
      <c r="AF378" s="72">
        <v>20.365894204</v>
      </c>
      <c r="AG378" s="72">
        <v>23.560483353999999</v>
      </c>
      <c r="AH378" s="72">
        <v>14.212441286000001</v>
      </c>
      <c r="AI378" s="72">
        <v>0.1330654809</v>
      </c>
      <c r="AJ378" s="72">
        <v>0.57971994490000001</v>
      </c>
      <c r="AK378" s="72">
        <v>7.6577017499999997E-2</v>
      </c>
      <c r="AL378" s="72">
        <v>1.5762866324</v>
      </c>
      <c r="AM378" s="72">
        <v>0.70183429829999999</v>
      </c>
      <c r="AN378" s="72">
        <v>0</v>
      </c>
      <c r="AO378" s="72">
        <v>0</v>
      </c>
      <c r="AP378" s="72">
        <v>0</v>
      </c>
      <c r="AQ378" s="72">
        <v>0</v>
      </c>
      <c r="AR378" s="72">
        <v>0</v>
      </c>
      <c r="AS378" s="72">
        <v>0.87445233410000001</v>
      </c>
      <c r="AT378" s="72">
        <v>4.7348650105000001</v>
      </c>
      <c r="AU378" s="72">
        <v>0.31926221960000001</v>
      </c>
      <c r="AV378" s="72">
        <v>0</v>
      </c>
      <c r="AW378" s="72">
        <v>0</v>
      </c>
      <c r="AX378" s="72">
        <v>0</v>
      </c>
      <c r="AY378" s="72">
        <v>0</v>
      </c>
      <c r="AZ378" s="72">
        <v>0</v>
      </c>
      <c r="BA378" s="72">
        <v>0</v>
      </c>
      <c r="BB378" s="72">
        <v>0</v>
      </c>
      <c r="BC378" s="72">
        <v>0</v>
      </c>
      <c r="BD378" s="72">
        <v>0</v>
      </c>
      <c r="BE378" s="72">
        <v>0</v>
      </c>
      <c r="BF378" s="72">
        <v>0</v>
      </c>
      <c r="BG378" s="72">
        <v>0</v>
      </c>
      <c r="BH378" s="72">
        <v>0</v>
      </c>
      <c r="BI378" s="72">
        <v>0.15121141490000001</v>
      </c>
      <c r="BJ378" s="72">
        <v>0.81772091150000004</v>
      </c>
      <c r="BK378" s="72">
        <v>5.8930262999999997E-3</v>
      </c>
      <c r="BL378" s="72">
        <v>3.4266701855999999</v>
      </c>
      <c r="BM378" s="72">
        <v>1.41072526E-2</v>
      </c>
      <c r="BN378" s="72">
        <v>50.037217659</v>
      </c>
      <c r="BO378" s="72">
        <v>4.9362178937000003</v>
      </c>
      <c r="BP378" s="72">
        <v>1.1457045904000001</v>
      </c>
      <c r="BQ378" s="72">
        <v>27.419117221</v>
      </c>
      <c r="BR378" s="72">
        <v>0.1505169485</v>
      </c>
      <c r="BS378" s="72">
        <v>0</v>
      </c>
      <c r="BT378" s="72">
        <v>6.0999038300000002E-2</v>
      </c>
      <c r="BU378" s="72">
        <v>8.0034906638999992</v>
      </c>
      <c r="BV378" s="72">
        <v>1.6300434135999999</v>
      </c>
      <c r="BW378" s="72">
        <v>2.7550009E-2</v>
      </c>
      <c r="BX378" s="72">
        <v>2.2963865285999998</v>
      </c>
      <c r="BY378" s="72">
        <v>0.56926800060000005</v>
      </c>
      <c r="BZ378" s="72">
        <v>0.29446162840000001</v>
      </c>
      <c r="CA378" s="72">
        <v>0.1125604009</v>
      </c>
      <c r="CB378" s="72">
        <v>0.1111391311</v>
      </c>
      <c r="CC378" s="72">
        <v>0</v>
      </c>
      <c r="CD378" s="72">
        <v>4.3510093200000002E-2</v>
      </c>
      <c r="CE378" s="72">
        <v>4.2232539499999999E-2</v>
      </c>
      <c r="CF378" s="72">
        <v>0</v>
      </c>
      <c r="CG378" s="72">
        <v>0.87002631689999999</v>
      </c>
      <c r="CH378" s="72">
        <v>0</v>
      </c>
      <c r="CI378" s="72">
        <v>0</v>
      </c>
      <c r="CJ378" s="72">
        <v>2.2954722554</v>
      </c>
      <c r="CK378" s="72">
        <v>0</v>
      </c>
      <c r="CL378" s="72">
        <v>2.85209861E-2</v>
      </c>
      <c r="CM378" s="72">
        <v>0.74016434760000005</v>
      </c>
      <c r="CN378" s="72">
        <v>0.35632615290000003</v>
      </c>
      <c r="CO378" s="72">
        <v>0.38383819470000002</v>
      </c>
      <c r="CP378" s="72">
        <v>0</v>
      </c>
      <c r="CQ378" s="72">
        <v>2.1180416762999998</v>
      </c>
      <c r="CR378" s="72">
        <v>1.1749778968</v>
      </c>
      <c r="CS378" s="72">
        <v>0</v>
      </c>
      <c r="CT378" s="72">
        <v>0.63557125150000005</v>
      </c>
      <c r="CU378" s="72">
        <v>0.30730866759999997</v>
      </c>
      <c r="CV378" s="72">
        <v>1.838605E-4</v>
      </c>
      <c r="CW378" s="72">
        <v>68.776571766000004</v>
      </c>
      <c r="CX378" s="72">
        <v>0.85013904250000005</v>
      </c>
      <c r="CY378" s="72">
        <v>9.7301055685000009</v>
      </c>
      <c r="CZ378" s="72">
        <v>15.029424069999999</v>
      </c>
      <c r="DA378" s="72">
        <v>9.1034836120999998</v>
      </c>
      <c r="DB378" s="72">
        <v>8.4571102830000005</v>
      </c>
      <c r="DC378" s="72">
        <v>9.7255855068999999</v>
      </c>
      <c r="DD378" s="72">
        <v>6.7582100765000002</v>
      </c>
      <c r="DE378" s="72">
        <v>4.0871337178999996</v>
      </c>
      <c r="DF378" s="72">
        <v>4.1278197750999999</v>
      </c>
      <c r="DG378" s="72">
        <v>0.51289163599999998</v>
      </c>
      <c r="DH378" s="72">
        <v>0.39466847700000002</v>
      </c>
      <c r="DI378" s="72">
        <v>8.3654594927999995</v>
      </c>
      <c r="DJ378" s="72">
        <v>0.58981451699999998</v>
      </c>
      <c r="DK378" s="72">
        <v>7.7756449757999997</v>
      </c>
    </row>
    <row r="379" spans="8:115" x14ac:dyDescent="0.3">
      <c r="H379" s="27" t="s">
        <v>983</v>
      </c>
      <c r="I379" s="39" t="s">
        <v>984</v>
      </c>
      <c r="J379" s="39">
        <v>69</v>
      </c>
      <c r="K379" s="75">
        <v>2497</v>
      </c>
      <c r="L379" s="75">
        <v>8929.0417947000005</v>
      </c>
      <c r="M379" s="75">
        <v>30.840441543000001</v>
      </c>
      <c r="N379" s="75">
        <v>450.64950049999999</v>
      </c>
      <c r="O379" s="75">
        <v>0.1948737254</v>
      </c>
      <c r="P379" s="75">
        <v>61.088484518000001</v>
      </c>
      <c r="Q379" s="75">
        <v>0.1291815757</v>
      </c>
      <c r="R379" s="75">
        <v>8.7625957199999993E-2</v>
      </c>
      <c r="S379" s="75">
        <v>144.52529125999999</v>
      </c>
      <c r="T379" s="75">
        <v>3.0960753249000001</v>
      </c>
      <c r="U379" s="75">
        <v>16.279469415000001</v>
      </c>
      <c r="V379" s="75">
        <v>66.838857778000005</v>
      </c>
      <c r="W379" s="75">
        <v>4.9626937400000001E-2</v>
      </c>
      <c r="X379" s="75">
        <v>30.330440362000001</v>
      </c>
      <c r="Y379" s="75">
        <v>5.8480724000000003E-3</v>
      </c>
      <c r="Z379" s="75">
        <v>122.23257699</v>
      </c>
      <c r="AA379" s="75">
        <v>4.0905819446000002</v>
      </c>
      <c r="AB379" s="75">
        <v>0</v>
      </c>
      <c r="AC379" s="75">
        <v>1.6633904587999999</v>
      </c>
      <c r="AD379" s="75">
        <v>3.7176184100000002E-2</v>
      </c>
      <c r="AE379" s="75">
        <v>3741.0715885999998</v>
      </c>
      <c r="AF379" s="75">
        <v>2195.6746017999999</v>
      </c>
      <c r="AG379" s="75">
        <v>664.28296520000004</v>
      </c>
      <c r="AH379" s="75">
        <v>846.11790941000004</v>
      </c>
      <c r="AI379" s="75">
        <v>6.7480618420000003</v>
      </c>
      <c r="AJ379" s="75">
        <v>26.606670656999999</v>
      </c>
      <c r="AK379" s="75">
        <v>1.6413797245999999</v>
      </c>
      <c r="AL379" s="75">
        <v>102.4626975</v>
      </c>
      <c r="AM379" s="75">
        <v>53.718667244999999</v>
      </c>
      <c r="AN379" s="75">
        <v>16.288598324999999</v>
      </c>
      <c r="AO379" s="75">
        <v>0</v>
      </c>
      <c r="AP379" s="75">
        <v>7.6774179412999999</v>
      </c>
      <c r="AQ379" s="75">
        <v>0</v>
      </c>
      <c r="AR379" s="75">
        <v>0</v>
      </c>
      <c r="AS379" s="75">
        <v>24.778013993999998</v>
      </c>
      <c r="AT379" s="75">
        <v>132.89971052999999</v>
      </c>
      <c r="AU379" s="75">
        <v>8.6204120890000002</v>
      </c>
      <c r="AV379" s="75">
        <v>0</v>
      </c>
      <c r="AW379" s="75">
        <v>0</v>
      </c>
      <c r="AX379" s="75">
        <v>0</v>
      </c>
      <c r="AY379" s="75">
        <v>0.98197352029999996</v>
      </c>
      <c r="AZ379" s="75">
        <v>0</v>
      </c>
      <c r="BA379" s="75">
        <v>0</v>
      </c>
      <c r="BB379" s="75">
        <v>0</v>
      </c>
      <c r="BC379" s="75">
        <v>0</v>
      </c>
      <c r="BD379" s="75">
        <v>0</v>
      </c>
      <c r="BE379" s="75">
        <v>0</v>
      </c>
      <c r="BF379" s="75">
        <v>10.45113199</v>
      </c>
      <c r="BG379" s="75">
        <v>0</v>
      </c>
      <c r="BH379" s="75">
        <v>0</v>
      </c>
      <c r="BI379" s="75">
        <v>6.3986447988000004</v>
      </c>
      <c r="BJ379" s="75">
        <v>32.800632378000003</v>
      </c>
      <c r="BK379" s="75">
        <v>0</v>
      </c>
      <c r="BL379" s="75">
        <v>73.132912423999997</v>
      </c>
      <c r="BM379" s="75">
        <v>0.51400333009999999</v>
      </c>
      <c r="BN379" s="75">
        <v>988.74437985999998</v>
      </c>
      <c r="BO379" s="75">
        <v>90.925843133000001</v>
      </c>
      <c r="BP379" s="75">
        <v>22.777496326000001</v>
      </c>
      <c r="BQ379" s="75">
        <v>631.37639024999999</v>
      </c>
      <c r="BR379" s="75">
        <v>4.5545340310000002</v>
      </c>
      <c r="BS379" s="75">
        <v>0</v>
      </c>
      <c r="BT379" s="75">
        <v>14.890632397999999</v>
      </c>
      <c r="BU379" s="75">
        <v>111.21453242</v>
      </c>
      <c r="BV379" s="75">
        <v>10.602140214</v>
      </c>
      <c r="BW379" s="75">
        <v>1.7002195107</v>
      </c>
      <c r="BX379" s="75">
        <v>8.6671332893000006</v>
      </c>
      <c r="BY379" s="75">
        <v>9.05825938E-2</v>
      </c>
      <c r="BZ379" s="75">
        <v>0</v>
      </c>
      <c r="CA379" s="75">
        <v>21.291671306000001</v>
      </c>
      <c r="CB379" s="75">
        <v>1.2876959584000001</v>
      </c>
      <c r="CC379" s="75">
        <v>18.897123431000001</v>
      </c>
      <c r="CD379" s="75">
        <v>0.41817702039999999</v>
      </c>
      <c r="CE379" s="75">
        <v>0</v>
      </c>
      <c r="CF379" s="75">
        <v>0</v>
      </c>
      <c r="CG379" s="75">
        <v>15.951106723000001</v>
      </c>
      <c r="CH379" s="75">
        <v>0</v>
      </c>
      <c r="CI379" s="75">
        <v>0</v>
      </c>
      <c r="CJ379" s="75">
        <v>34.005429057999997</v>
      </c>
      <c r="CK379" s="75">
        <v>0</v>
      </c>
      <c r="CL379" s="75">
        <v>9.3672192700000004E-2</v>
      </c>
      <c r="CM379" s="75">
        <v>37.417990394999997</v>
      </c>
      <c r="CN379" s="75">
        <v>28.426787452999999</v>
      </c>
      <c r="CO379" s="75">
        <v>7.1540125226000004</v>
      </c>
      <c r="CP379" s="75">
        <v>1.8371904192999999</v>
      </c>
      <c r="CQ379" s="75">
        <v>176.93300113999999</v>
      </c>
      <c r="CR379" s="75">
        <v>136.39654089999999</v>
      </c>
      <c r="CS379" s="75">
        <v>1.1856111000000001E-3</v>
      </c>
      <c r="CT379" s="75">
        <v>11.35516717</v>
      </c>
      <c r="CU379" s="75">
        <v>28.706045239000002</v>
      </c>
      <c r="CV379" s="75">
        <v>0.47406222209999999</v>
      </c>
      <c r="CW379" s="75">
        <v>3298.8629261999999</v>
      </c>
      <c r="CX379" s="75">
        <v>148.66461059</v>
      </c>
      <c r="CY379" s="75">
        <v>560.03400598999997</v>
      </c>
      <c r="CZ379" s="75">
        <v>682.67730207</v>
      </c>
      <c r="DA379" s="75">
        <v>507.29470101999999</v>
      </c>
      <c r="DB379" s="75">
        <v>80.174647007999994</v>
      </c>
      <c r="DC379" s="75">
        <v>601.67993072000002</v>
      </c>
      <c r="DD379" s="75">
        <v>362.66040276000001</v>
      </c>
      <c r="DE379" s="75">
        <v>231.94003043999999</v>
      </c>
      <c r="DF379" s="75">
        <v>45.947930550000002</v>
      </c>
      <c r="DG379" s="75">
        <v>47.304199449999999</v>
      </c>
      <c r="DH379" s="75">
        <v>30.485165581</v>
      </c>
      <c r="DI379" s="75">
        <v>754.64523267000004</v>
      </c>
      <c r="DJ379" s="75">
        <v>110.17446008</v>
      </c>
      <c r="DK379" s="75">
        <v>644.47077259000002</v>
      </c>
    </row>
    <row r="380" spans="8:115" x14ac:dyDescent="0.3">
      <c r="H380" s="28" t="s">
        <v>985</v>
      </c>
      <c r="I380" s="37" t="s">
        <v>986</v>
      </c>
      <c r="J380" s="37">
        <v>37</v>
      </c>
      <c r="K380" s="72">
        <v>1318</v>
      </c>
      <c r="L380" s="72">
        <v>11046.140031000001</v>
      </c>
      <c r="M380" s="72">
        <v>39.343419062000002</v>
      </c>
      <c r="N380" s="72">
        <v>900.18595094</v>
      </c>
      <c r="O380" s="72">
        <v>71.554270785</v>
      </c>
      <c r="P380" s="72">
        <v>356.85720683</v>
      </c>
      <c r="Q380" s="72">
        <v>6.8914607500000002E-2</v>
      </c>
      <c r="R380" s="72">
        <v>7.2792601900999996</v>
      </c>
      <c r="S380" s="72">
        <v>170.37067010000001</v>
      </c>
      <c r="T380" s="72">
        <v>6.1389664553000003</v>
      </c>
      <c r="U380" s="72">
        <v>7.5890339185000002</v>
      </c>
      <c r="V380" s="72">
        <v>174.59248188000001</v>
      </c>
      <c r="W380" s="72">
        <v>0</v>
      </c>
      <c r="X380" s="72">
        <v>4.2770123246000002</v>
      </c>
      <c r="Y380" s="72">
        <v>2.2539199999999999E-5</v>
      </c>
      <c r="Z380" s="72">
        <v>94.854760362999997</v>
      </c>
      <c r="AA380" s="72">
        <v>5.2220893427000004</v>
      </c>
      <c r="AB380" s="72">
        <v>0</v>
      </c>
      <c r="AC380" s="72">
        <v>1.3812615973</v>
      </c>
      <c r="AD380" s="72">
        <v>0</v>
      </c>
      <c r="AE380" s="72">
        <v>4222.4387172999996</v>
      </c>
      <c r="AF380" s="72">
        <v>2328.4276089999998</v>
      </c>
      <c r="AG380" s="72">
        <v>830.34117660000004</v>
      </c>
      <c r="AH380" s="72">
        <v>1011.7081127</v>
      </c>
      <c r="AI380" s="72">
        <v>6.8097532007000003</v>
      </c>
      <c r="AJ380" s="72">
        <v>44.625118974999999</v>
      </c>
      <c r="AK380" s="72">
        <v>0.52694671429999995</v>
      </c>
      <c r="AL380" s="72">
        <v>123.09502879</v>
      </c>
      <c r="AM380" s="72">
        <v>57.864286642000003</v>
      </c>
      <c r="AN380" s="72">
        <v>28.708209535000002</v>
      </c>
      <c r="AO380" s="72">
        <v>0</v>
      </c>
      <c r="AP380" s="72">
        <v>36.522532613000003</v>
      </c>
      <c r="AQ380" s="72">
        <v>0</v>
      </c>
      <c r="AR380" s="72">
        <v>0</v>
      </c>
      <c r="AS380" s="72">
        <v>0</v>
      </c>
      <c r="AT380" s="72">
        <v>155.05803971</v>
      </c>
      <c r="AU380" s="72">
        <v>6.5575795096</v>
      </c>
      <c r="AV380" s="72">
        <v>0</v>
      </c>
      <c r="AW380" s="72">
        <v>0</v>
      </c>
      <c r="AX380" s="72">
        <v>0</v>
      </c>
      <c r="AY380" s="72">
        <v>7.5359378406999999</v>
      </c>
      <c r="AZ380" s="72">
        <v>0</v>
      </c>
      <c r="BA380" s="72">
        <v>0</v>
      </c>
      <c r="BB380" s="72">
        <v>0</v>
      </c>
      <c r="BC380" s="72">
        <v>0</v>
      </c>
      <c r="BD380" s="72">
        <v>0</v>
      </c>
      <c r="BE380" s="72">
        <v>0.25408720159999998</v>
      </c>
      <c r="BF380" s="72">
        <v>9.1841729956999991</v>
      </c>
      <c r="BG380" s="72">
        <v>0</v>
      </c>
      <c r="BH380" s="72">
        <v>0</v>
      </c>
      <c r="BI380" s="72">
        <v>3.1290079977</v>
      </c>
      <c r="BJ380" s="72">
        <v>85.653472203999996</v>
      </c>
      <c r="BK380" s="72">
        <v>0.198795258</v>
      </c>
      <c r="BL380" s="72">
        <v>42.544986706000003</v>
      </c>
      <c r="BM380" s="72">
        <v>0</v>
      </c>
      <c r="BN380" s="72">
        <v>1286.7878728000001</v>
      </c>
      <c r="BO380" s="72">
        <v>64.891323443999994</v>
      </c>
      <c r="BP380" s="72">
        <v>92.449694077999993</v>
      </c>
      <c r="BQ380" s="72">
        <v>701.67700382999999</v>
      </c>
      <c r="BR380" s="72">
        <v>1.6553354006000001</v>
      </c>
      <c r="BS380" s="72">
        <v>0</v>
      </c>
      <c r="BT380" s="72">
        <v>43.99230695</v>
      </c>
      <c r="BU380" s="72">
        <v>232.17392061000001</v>
      </c>
      <c r="BV380" s="72">
        <v>1.6280532670000001</v>
      </c>
      <c r="BW380" s="72">
        <v>2.2145817751000001</v>
      </c>
      <c r="BX380" s="72">
        <v>11.319342816000001</v>
      </c>
      <c r="BY380" s="72">
        <v>7.8563258400000002E-2</v>
      </c>
      <c r="BZ380" s="72">
        <v>0.39523584039999998</v>
      </c>
      <c r="CA380" s="72">
        <v>54.854639955000003</v>
      </c>
      <c r="CB380" s="72">
        <v>0.47745825819999999</v>
      </c>
      <c r="CC380" s="72">
        <v>36.645317183000003</v>
      </c>
      <c r="CD380" s="72">
        <v>0.2610447468</v>
      </c>
      <c r="CE380" s="72">
        <v>0</v>
      </c>
      <c r="CF380" s="72">
        <v>0</v>
      </c>
      <c r="CG380" s="72">
        <v>25.965113860999999</v>
      </c>
      <c r="CH380" s="72">
        <v>0</v>
      </c>
      <c r="CI380" s="72">
        <v>0</v>
      </c>
      <c r="CJ380" s="72">
        <v>16.033615217000001</v>
      </c>
      <c r="CK380" s="72">
        <v>0</v>
      </c>
      <c r="CL380" s="72">
        <v>7.5322335899999995E-2</v>
      </c>
      <c r="CM380" s="72">
        <v>24.04245933</v>
      </c>
      <c r="CN380" s="72">
        <v>15.817395784</v>
      </c>
      <c r="CO380" s="72">
        <v>3.0919189963</v>
      </c>
      <c r="CP380" s="72">
        <v>5.1331445499999999</v>
      </c>
      <c r="CQ380" s="72">
        <v>265.11706098000002</v>
      </c>
      <c r="CR380" s="72">
        <v>174.32025052</v>
      </c>
      <c r="CS380" s="72">
        <v>6.1164710000000003E-4</v>
      </c>
      <c r="CT380" s="72">
        <v>38.873283915000002</v>
      </c>
      <c r="CU380" s="72">
        <v>51.700793924999999</v>
      </c>
      <c r="CV380" s="72">
        <v>0.2221209753</v>
      </c>
      <c r="CW380" s="72">
        <v>4069.4149007999999</v>
      </c>
      <c r="CX380" s="72">
        <v>178.30204576</v>
      </c>
      <c r="CY380" s="72">
        <v>765.34924223999997</v>
      </c>
      <c r="CZ380" s="72">
        <v>796.44702082000003</v>
      </c>
      <c r="DA380" s="72">
        <v>623.06953567999994</v>
      </c>
      <c r="DB380" s="72">
        <v>114.86485018</v>
      </c>
      <c r="DC380" s="72">
        <v>727.44713764000005</v>
      </c>
      <c r="DD380" s="72">
        <v>424.88037938999997</v>
      </c>
      <c r="DE380" s="72">
        <v>323.11146552000002</v>
      </c>
      <c r="DF380" s="72">
        <v>69.982029761999996</v>
      </c>
      <c r="DG380" s="72">
        <v>18.398232853</v>
      </c>
      <c r="DH380" s="72">
        <v>27.562960952000001</v>
      </c>
      <c r="DI380" s="72">
        <v>727.04168701000003</v>
      </c>
      <c r="DJ380" s="72">
        <v>58.334134304000003</v>
      </c>
      <c r="DK380" s="72">
        <v>668.70755269999995</v>
      </c>
    </row>
    <row r="381" spans="8:115" x14ac:dyDescent="0.3">
      <c r="H381" s="27" t="s">
        <v>987</v>
      </c>
      <c r="I381" s="39" t="s">
        <v>988</v>
      </c>
      <c r="J381" s="39" t="s">
        <v>436</v>
      </c>
      <c r="K381" s="75">
        <v>93</v>
      </c>
      <c r="L381" s="75">
        <v>203.32602387</v>
      </c>
      <c r="M381" s="75" t="s">
        <v>436</v>
      </c>
      <c r="N381" s="75">
        <v>1.1019242488000001</v>
      </c>
      <c r="O381" s="75">
        <v>0</v>
      </c>
      <c r="P381" s="75">
        <v>0.1015581953</v>
      </c>
      <c r="Q381" s="75">
        <v>0</v>
      </c>
      <c r="R381" s="75">
        <v>0</v>
      </c>
      <c r="S381" s="75">
        <v>0.90961609889999995</v>
      </c>
      <c r="T381" s="75">
        <v>0</v>
      </c>
      <c r="U381" s="75">
        <v>0</v>
      </c>
      <c r="V381" s="75">
        <v>6.1377126000000002E-3</v>
      </c>
      <c r="W381" s="75">
        <v>0</v>
      </c>
      <c r="X381" s="75">
        <v>9.8519828000000007E-3</v>
      </c>
      <c r="Y381" s="75">
        <v>0</v>
      </c>
      <c r="Z381" s="75">
        <v>4.0395120000000003E-7</v>
      </c>
      <c r="AA381" s="75">
        <v>0</v>
      </c>
      <c r="AB381" s="75">
        <v>0</v>
      </c>
      <c r="AC381" s="75">
        <v>7.4759855200000003E-2</v>
      </c>
      <c r="AD381" s="75">
        <v>0</v>
      </c>
      <c r="AE381" s="75">
        <v>65.460190522999994</v>
      </c>
      <c r="AF381" s="75">
        <v>35.220569171000001</v>
      </c>
      <c r="AG381" s="75">
        <v>17.608708094000001</v>
      </c>
      <c r="AH381" s="75">
        <v>12.012402789999999</v>
      </c>
      <c r="AI381" s="75">
        <v>0.1334629108</v>
      </c>
      <c r="AJ381" s="75">
        <v>0.48255586620000002</v>
      </c>
      <c r="AK381" s="75">
        <v>2.4916897999999999E-3</v>
      </c>
      <c r="AL381" s="75">
        <v>1.4697901737000001</v>
      </c>
      <c r="AM381" s="75">
        <v>1.4697901737000001</v>
      </c>
      <c r="AN381" s="75">
        <v>0</v>
      </c>
      <c r="AO381" s="75">
        <v>0</v>
      </c>
      <c r="AP381" s="75">
        <v>0</v>
      </c>
      <c r="AQ381" s="75">
        <v>0</v>
      </c>
      <c r="AR381" s="75">
        <v>0</v>
      </c>
      <c r="AS381" s="75">
        <v>0</v>
      </c>
      <c r="AT381" s="75">
        <v>4.6648475492000001</v>
      </c>
      <c r="AU381" s="75">
        <v>0.54117528559999994</v>
      </c>
      <c r="AV381" s="75">
        <v>0</v>
      </c>
      <c r="AW381" s="75">
        <v>0</v>
      </c>
      <c r="AX381" s="75">
        <v>0</v>
      </c>
      <c r="AY381" s="75">
        <v>0</v>
      </c>
      <c r="AZ381" s="75">
        <v>0</v>
      </c>
      <c r="BA381" s="75">
        <v>0</v>
      </c>
      <c r="BB381" s="75">
        <v>0</v>
      </c>
      <c r="BC381" s="75">
        <v>0</v>
      </c>
      <c r="BD381" s="75">
        <v>0</v>
      </c>
      <c r="BE381" s="75">
        <v>0</v>
      </c>
      <c r="BF381" s="75">
        <v>0</v>
      </c>
      <c r="BG381" s="75">
        <v>0</v>
      </c>
      <c r="BH381" s="75">
        <v>0</v>
      </c>
      <c r="BI381" s="75">
        <v>2.3925922799999999E-2</v>
      </c>
      <c r="BJ381" s="75">
        <v>2.9252252590999999</v>
      </c>
      <c r="BK381" s="75">
        <v>4.1924751199999999E-2</v>
      </c>
      <c r="BL381" s="75">
        <v>1.1325963305</v>
      </c>
      <c r="BM381" s="75">
        <v>0</v>
      </c>
      <c r="BN381" s="75">
        <v>64.525403014000005</v>
      </c>
      <c r="BO381" s="75">
        <v>3.3187638884999999</v>
      </c>
      <c r="BP381" s="75">
        <v>6.7467076000000001E-2</v>
      </c>
      <c r="BQ381" s="75">
        <v>27.322397297999999</v>
      </c>
      <c r="BR381" s="75">
        <v>0</v>
      </c>
      <c r="BS381" s="75">
        <v>0</v>
      </c>
      <c r="BT381" s="75">
        <v>7.4812457999999998E-2</v>
      </c>
      <c r="BU381" s="75">
        <v>15.917670712</v>
      </c>
      <c r="BV381" s="75">
        <v>11.398936801</v>
      </c>
      <c r="BW381" s="75">
        <v>0.20187916049999999</v>
      </c>
      <c r="BX381" s="75">
        <v>3.786315181</v>
      </c>
      <c r="BY381" s="75">
        <v>0</v>
      </c>
      <c r="BZ381" s="75">
        <v>0</v>
      </c>
      <c r="CA381" s="75">
        <v>0.32782983230000001</v>
      </c>
      <c r="CB381" s="75">
        <v>0</v>
      </c>
      <c r="CC381" s="75">
        <v>0</v>
      </c>
      <c r="CD381" s="75">
        <v>0</v>
      </c>
      <c r="CE381" s="75">
        <v>0</v>
      </c>
      <c r="CF381" s="75">
        <v>0</v>
      </c>
      <c r="CG381" s="75">
        <v>0</v>
      </c>
      <c r="CH381" s="75">
        <v>0</v>
      </c>
      <c r="CI381" s="75">
        <v>0</v>
      </c>
      <c r="CJ381" s="75">
        <v>2.1093306072</v>
      </c>
      <c r="CK381" s="75">
        <v>0</v>
      </c>
      <c r="CL381" s="75">
        <v>0</v>
      </c>
      <c r="CM381" s="75">
        <v>0.73556608670000001</v>
      </c>
      <c r="CN381" s="75">
        <v>0.73556608670000001</v>
      </c>
      <c r="CO381" s="75">
        <v>0</v>
      </c>
      <c r="CP381" s="75">
        <v>0</v>
      </c>
      <c r="CQ381" s="75">
        <v>2.3509016214999998</v>
      </c>
      <c r="CR381" s="75">
        <v>0.91902491850000001</v>
      </c>
      <c r="CS381" s="75">
        <v>0</v>
      </c>
      <c r="CT381" s="75">
        <v>1.1746700322000001</v>
      </c>
      <c r="CU381" s="75">
        <v>0.25720667079999998</v>
      </c>
      <c r="CV381" s="75">
        <v>0</v>
      </c>
      <c r="CW381" s="75">
        <v>63.017400651000003</v>
      </c>
      <c r="CX381" s="75">
        <v>1.1688412657</v>
      </c>
      <c r="CY381" s="75">
        <v>10.264962128000001</v>
      </c>
      <c r="CZ381" s="75">
        <v>16.522106174000001</v>
      </c>
      <c r="DA381" s="75">
        <v>6.3578177383999996</v>
      </c>
      <c r="DB381" s="75">
        <v>2.7510153404</v>
      </c>
      <c r="DC381" s="75">
        <v>9.4792162036000001</v>
      </c>
      <c r="DD381" s="75">
        <v>6.8961438886000002</v>
      </c>
      <c r="DE381" s="75">
        <v>3.0190551396999998</v>
      </c>
      <c r="DF381" s="75">
        <v>6.4073112214999997</v>
      </c>
      <c r="DG381" s="75">
        <v>1.16173797E-2</v>
      </c>
      <c r="DH381" s="75">
        <v>0.13931417199999999</v>
      </c>
      <c r="DI381" s="75">
        <v>18.769879198999998</v>
      </c>
      <c r="DJ381" s="75">
        <v>3.4523837216</v>
      </c>
      <c r="DK381" s="75">
        <v>15.317495478</v>
      </c>
    </row>
    <row r="382" spans="8:115" x14ac:dyDescent="0.3">
      <c r="H382" s="28" t="s">
        <v>989</v>
      </c>
      <c r="I382" s="37" t="s">
        <v>990</v>
      </c>
      <c r="J382" s="37">
        <v>57</v>
      </c>
      <c r="K382" s="72">
        <v>1566</v>
      </c>
      <c r="L382" s="72">
        <v>10442.717694999999</v>
      </c>
      <c r="M382" s="72">
        <v>33.570456741999998</v>
      </c>
      <c r="N382" s="72">
        <v>788.51293218000001</v>
      </c>
      <c r="O382" s="72">
        <v>2.74669791E-2</v>
      </c>
      <c r="P382" s="72">
        <v>307.73087873999998</v>
      </c>
      <c r="Q382" s="72">
        <v>0.40896135099999997</v>
      </c>
      <c r="R382" s="72">
        <v>1.6652975502</v>
      </c>
      <c r="S382" s="72">
        <v>173.27851673000001</v>
      </c>
      <c r="T382" s="72">
        <v>0</v>
      </c>
      <c r="U382" s="72">
        <v>16.762684165</v>
      </c>
      <c r="V382" s="72">
        <v>116.96373635</v>
      </c>
      <c r="W382" s="72">
        <v>0</v>
      </c>
      <c r="X382" s="72">
        <v>8.9756685493999999</v>
      </c>
      <c r="Y382" s="72">
        <v>5.3581110869000002</v>
      </c>
      <c r="Z382" s="72">
        <v>156.27194229</v>
      </c>
      <c r="AA382" s="72">
        <v>0.43526310400000001</v>
      </c>
      <c r="AB382" s="72">
        <v>0</v>
      </c>
      <c r="AC382" s="72">
        <v>0.39677238939999998</v>
      </c>
      <c r="AD382" s="72">
        <v>0.23763289830000001</v>
      </c>
      <c r="AE382" s="72">
        <v>5170.5299771</v>
      </c>
      <c r="AF382" s="72">
        <v>3647.9795645999998</v>
      </c>
      <c r="AG382" s="72">
        <v>671.09673093000004</v>
      </c>
      <c r="AH382" s="72">
        <v>826.01394173999995</v>
      </c>
      <c r="AI382" s="72">
        <v>5.6353815330000003</v>
      </c>
      <c r="AJ382" s="72">
        <v>17.823006887999998</v>
      </c>
      <c r="AK382" s="72">
        <v>1.9813513273000001</v>
      </c>
      <c r="AL382" s="72">
        <v>174.29192302000001</v>
      </c>
      <c r="AM382" s="72">
        <v>49.000092401000003</v>
      </c>
      <c r="AN382" s="72">
        <v>110.7095817</v>
      </c>
      <c r="AO382" s="72">
        <v>0</v>
      </c>
      <c r="AP382" s="72">
        <v>6.8798620711999998</v>
      </c>
      <c r="AQ382" s="72">
        <v>7.7023868478999997</v>
      </c>
      <c r="AR382" s="72">
        <v>0</v>
      </c>
      <c r="AS382" s="72">
        <v>0</v>
      </c>
      <c r="AT382" s="72">
        <v>40.999751969999998</v>
      </c>
      <c r="AU382" s="72">
        <v>1.8779613876000001</v>
      </c>
      <c r="AV382" s="72">
        <v>0</v>
      </c>
      <c r="AW382" s="72">
        <v>0</v>
      </c>
      <c r="AX382" s="72">
        <v>0</v>
      </c>
      <c r="AY382" s="72">
        <v>0.91496342470000003</v>
      </c>
      <c r="AZ382" s="72">
        <v>0</v>
      </c>
      <c r="BA382" s="72">
        <v>0</v>
      </c>
      <c r="BB382" s="72">
        <v>0</v>
      </c>
      <c r="BC382" s="72">
        <v>0</v>
      </c>
      <c r="BD382" s="72">
        <v>0</v>
      </c>
      <c r="BE382" s="72">
        <v>0</v>
      </c>
      <c r="BF382" s="72">
        <v>0</v>
      </c>
      <c r="BG382" s="72">
        <v>0</v>
      </c>
      <c r="BH382" s="72">
        <v>0</v>
      </c>
      <c r="BI382" s="72">
        <v>0.44397208789999998</v>
      </c>
      <c r="BJ382" s="72">
        <v>2.1125662536999998</v>
      </c>
      <c r="BK382" s="72">
        <v>0.120107272</v>
      </c>
      <c r="BL382" s="72">
        <v>35.496195620999998</v>
      </c>
      <c r="BM382" s="72">
        <v>3.3985923299999998E-2</v>
      </c>
      <c r="BN382" s="72">
        <v>660.98836686000004</v>
      </c>
      <c r="BO382" s="72">
        <v>65.107270305</v>
      </c>
      <c r="BP382" s="72">
        <v>40.440960160000003</v>
      </c>
      <c r="BQ382" s="72">
        <v>344.53677848000001</v>
      </c>
      <c r="BR382" s="72">
        <v>2.1291940804</v>
      </c>
      <c r="BS382" s="72">
        <v>0</v>
      </c>
      <c r="BT382" s="72">
        <v>19.237762872000001</v>
      </c>
      <c r="BU382" s="72">
        <v>102.619967</v>
      </c>
      <c r="BV382" s="72">
        <v>15.885738563</v>
      </c>
      <c r="BW382" s="72">
        <v>1.6756818907</v>
      </c>
      <c r="BX382" s="72">
        <v>21.677002023</v>
      </c>
      <c r="BY382" s="72">
        <v>0</v>
      </c>
      <c r="BZ382" s="72">
        <v>0</v>
      </c>
      <c r="CA382" s="72">
        <v>31.668020083999998</v>
      </c>
      <c r="CB382" s="72">
        <v>0</v>
      </c>
      <c r="CC382" s="72">
        <v>2.0876529032</v>
      </c>
      <c r="CD382" s="72">
        <v>0.16659335650000001</v>
      </c>
      <c r="CE382" s="72">
        <v>0.18961563419999999</v>
      </c>
      <c r="CF382" s="72">
        <v>0</v>
      </c>
      <c r="CG382" s="72">
        <v>9.7618286673999997</v>
      </c>
      <c r="CH382" s="72">
        <v>0</v>
      </c>
      <c r="CI382" s="72">
        <v>0</v>
      </c>
      <c r="CJ382" s="72">
        <v>3.5893254709</v>
      </c>
      <c r="CK382" s="72">
        <v>0</v>
      </c>
      <c r="CL382" s="72">
        <v>0.21497537799999999</v>
      </c>
      <c r="CM382" s="72">
        <v>32.323981443000001</v>
      </c>
      <c r="CN382" s="72">
        <v>15.474080324000001</v>
      </c>
      <c r="CO382" s="72">
        <v>16.849901118999998</v>
      </c>
      <c r="CP382" s="72">
        <v>0</v>
      </c>
      <c r="CQ382" s="72">
        <v>143.95172536000001</v>
      </c>
      <c r="CR382" s="72">
        <v>107.61058146000001</v>
      </c>
      <c r="CS382" s="72">
        <v>0.2532076137</v>
      </c>
      <c r="CT382" s="72">
        <v>9.6692026360999996</v>
      </c>
      <c r="CU382" s="72">
        <v>24.970631033</v>
      </c>
      <c r="CV382" s="72">
        <v>1.4481026240999999</v>
      </c>
      <c r="CW382" s="72">
        <v>3431.1190372999999</v>
      </c>
      <c r="CX382" s="72">
        <v>165.79684032</v>
      </c>
      <c r="CY382" s="72">
        <v>604.53558262000001</v>
      </c>
      <c r="CZ382" s="72">
        <v>589.75291689000005</v>
      </c>
      <c r="DA382" s="72">
        <v>452.79056788999998</v>
      </c>
      <c r="DB382" s="72">
        <v>54.991110337000002</v>
      </c>
      <c r="DC382" s="72">
        <v>762.34083211999996</v>
      </c>
      <c r="DD382" s="72">
        <v>421.38530822000001</v>
      </c>
      <c r="DE382" s="72">
        <v>210.10861027999999</v>
      </c>
      <c r="DF382" s="72">
        <v>49.307809053</v>
      </c>
      <c r="DG382" s="72">
        <v>100.62276289</v>
      </c>
      <c r="DH382" s="72">
        <v>19.486696679000001</v>
      </c>
      <c r="DI382" s="72">
        <v>807.68778033000001</v>
      </c>
      <c r="DJ382" s="72">
        <v>140.32616719000001</v>
      </c>
      <c r="DK382" s="72">
        <v>667.36161314000003</v>
      </c>
    </row>
    <row r="383" spans="8:115" x14ac:dyDescent="0.3">
      <c r="H383" s="27" t="s">
        <v>991</v>
      </c>
      <c r="I383" s="39" t="s">
        <v>992</v>
      </c>
      <c r="J383" s="39">
        <v>41</v>
      </c>
      <c r="K383" s="75">
        <v>2627</v>
      </c>
      <c r="L383" s="75">
        <v>14315.454224999999</v>
      </c>
      <c r="M383" s="75">
        <v>47.752396165</v>
      </c>
      <c r="N383" s="75">
        <v>726.30472817999998</v>
      </c>
      <c r="O383" s="75">
        <v>11.388496977999999</v>
      </c>
      <c r="P383" s="75">
        <v>200.84547425</v>
      </c>
      <c r="Q383" s="75">
        <v>0.28819292470000002</v>
      </c>
      <c r="R383" s="75">
        <v>2.3048347964000002</v>
      </c>
      <c r="S383" s="75">
        <v>223.33111792</v>
      </c>
      <c r="T383" s="75">
        <v>1.3712338081</v>
      </c>
      <c r="U383" s="75">
        <v>24.762810815000002</v>
      </c>
      <c r="V383" s="75">
        <v>68.488934176000001</v>
      </c>
      <c r="W383" s="75">
        <v>0</v>
      </c>
      <c r="X383" s="75">
        <v>18.159751477</v>
      </c>
      <c r="Y383" s="75">
        <v>3.7838736362000001</v>
      </c>
      <c r="Z383" s="75">
        <v>161.04420531</v>
      </c>
      <c r="AA383" s="75">
        <v>5.4398174073999996</v>
      </c>
      <c r="AB383" s="75">
        <v>4.5808511880999996</v>
      </c>
      <c r="AC383" s="75">
        <v>0.48523688250000002</v>
      </c>
      <c r="AD383" s="75">
        <v>2.9896605600000001E-2</v>
      </c>
      <c r="AE383" s="75">
        <v>7618.2668487000001</v>
      </c>
      <c r="AF383" s="75">
        <v>5439.18768</v>
      </c>
      <c r="AG383" s="75">
        <v>1015.3612285</v>
      </c>
      <c r="AH383" s="75">
        <v>1116.3204444</v>
      </c>
      <c r="AI383" s="75">
        <v>5.7339545374999998</v>
      </c>
      <c r="AJ383" s="75">
        <v>38.856040184999998</v>
      </c>
      <c r="AK383" s="75">
        <v>2.8075010120999999</v>
      </c>
      <c r="AL383" s="75">
        <v>121.63727306</v>
      </c>
      <c r="AM383" s="75">
        <v>42.40416012</v>
      </c>
      <c r="AN383" s="75">
        <v>69.076881033999996</v>
      </c>
      <c r="AO383" s="75">
        <v>0</v>
      </c>
      <c r="AP383" s="75">
        <v>10.156231907</v>
      </c>
      <c r="AQ383" s="75">
        <v>0</v>
      </c>
      <c r="AR383" s="75">
        <v>0</v>
      </c>
      <c r="AS383" s="75">
        <v>0</v>
      </c>
      <c r="AT383" s="75">
        <v>91.556598137999998</v>
      </c>
      <c r="AU383" s="75">
        <v>7.3932621420000002</v>
      </c>
      <c r="AV383" s="75">
        <v>0</v>
      </c>
      <c r="AW383" s="75">
        <v>0</v>
      </c>
      <c r="AX383" s="75">
        <v>0</v>
      </c>
      <c r="AY383" s="75">
        <v>1.7734896675</v>
      </c>
      <c r="AZ383" s="75">
        <v>0</v>
      </c>
      <c r="BA383" s="75">
        <v>0</v>
      </c>
      <c r="BB383" s="75">
        <v>0</v>
      </c>
      <c r="BC383" s="75">
        <v>0</v>
      </c>
      <c r="BD383" s="75">
        <v>0</v>
      </c>
      <c r="BE383" s="75">
        <v>0</v>
      </c>
      <c r="BF383" s="75">
        <v>0</v>
      </c>
      <c r="BG383" s="75">
        <v>0</v>
      </c>
      <c r="BH383" s="75">
        <v>0</v>
      </c>
      <c r="BI383" s="75">
        <v>5.5194898200000002E-2</v>
      </c>
      <c r="BJ383" s="75">
        <v>53.221289399</v>
      </c>
      <c r="BK383" s="75">
        <v>5.8926477900000003E-2</v>
      </c>
      <c r="BL383" s="75">
        <v>29.054435553000001</v>
      </c>
      <c r="BM383" s="75">
        <v>0</v>
      </c>
      <c r="BN383" s="75">
        <v>975.92206856999996</v>
      </c>
      <c r="BO383" s="75">
        <v>70.907793322000003</v>
      </c>
      <c r="BP383" s="75">
        <v>57.600840538</v>
      </c>
      <c r="BQ383" s="75">
        <v>458.68121884999999</v>
      </c>
      <c r="BR383" s="75">
        <v>3.3697937473000001</v>
      </c>
      <c r="BS383" s="75">
        <v>0</v>
      </c>
      <c r="BT383" s="75">
        <v>26.268044033999999</v>
      </c>
      <c r="BU383" s="75">
        <v>193.62831704000001</v>
      </c>
      <c r="BV383" s="75">
        <v>24.564583907999999</v>
      </c>
      <c r="BW383" s="75">
        <v>1.8282214087999999</v>
      </c>
      <c r="BX383" s="75">
        <v>28.556194614999999</v>
      </c>
      <c r="BY383" s="75">
        <v>0.29277470119999999</v>
      </c>
      <c r="BZ383" s="75">
        <v>0</v>
      </c>
      <c r="CA383" s="75">
        <v>61.037411569</v>
      </c>
      <c r="CB383" s="75">
        <v>0</v>
      </c>
      <c r="CC383" s="75">
        <v>6.5569225675</v>
      </c>
      <c r="CD383" s="75">
        <v>3.9675942499999999E-2</v>
      </c>
      <c r="CE383" s="75">
        <v>0</v>
      </c>
      <c r="CF383" s="75">
        <v>0</v>
      </c>
      <c r="CG383" s="75">
        <v>37.934575461999998</v>
      </c>
      <c r="CH383" s="75">
        <v>0</v>
      </c>
      <c r="CI383" s="75">
        <v>0</v>
      </c>
      <c r="CJ383" s="75">
        <v>3.609997323</v>
      </c>
      <c r="CK383" s="75">
        <v>0</v>
      </c>
      <c r="CL383" s="75">
        <v>1.0457035380999999</v>
      </c>
      <c r="CM383" s="75">
        <v>31.749785382999999</v>
      </c>
      <c r="CN383" s="75">
        <v>19.692542937999999</v>
      </c>
      <c r="CO383" s="75">
        <v>11.110993059</v>
      </c>
      <c r="CP383" s="75">
        <v>0.94624938569999995</v>
      </c>
      <c r="CQ383" s="75">
        <v>217.56636857999999</v>
      </c>
      <c r="CR383" s="75">
        <v>144.90793547999999</v>
      </c>
      <c r="CS383" s="75">
        <v>4.3222772000000003E-3</v>
      </c>
      <c r="CT383" s="75">
        <v>32.506234839000001</v>
      </c>
      <c r="CU383" s="75">
        <v>38.983078431000003</v>
      </c>
      <c r="CV383" s="75">
        <v>1.1647975471000001</v>
      </c>
      <c r="CW383" s="75">
        <v>4532.4505542999996</v>
      </c>
      <c r="CX383" s="75">
        <v>227.75001735000001</v>
      </c>
      <c r="CY383" s="75">
        <v>806.72596922000002</v>
      </c>
      <c r="CZ383" s="75">
        <v>843.54370454000002</v>
      </c>
      <c r="DA383" s="75">
        <v>602.42435302000001</v>
      </c>
      <c r="DB383" s="75">
        <v>90.666140655999996</v>
      </c>
      <c r="DC383" s="75">
        <v>910.56468926000002</v>
      </c>
      <c r="DD383" s="75">
        <v>528.47709923000002</v>
      </c>
      <c r="DE383" s="75">
        <v>344.42099381000003</v>
      </c>
      <c r="DF383" s="75">
        <v>77.586023041000004</v>
      </c>
      <c r="DG383" s="75">
        <v>77.145908296000002</v>
      </c>
      <c r="DH383" s="75">
        <v>23.145655933</v>
      </c>
      <c r="DI383" s="75">
        <v>961.17035518</v>
      </c>
      <c r="DJ383" s="75">
        <v>162.64627879</v>
      </c>
      <c r="DK383" s="75">
        <v>798.52407639</v>
      </c>
    </row>
    <row r="384" spans="8:115" x14ac:dyDescent="0.3">
      <c r="H384" s="28" t="s">
        <v>993</v>
      </c>
      <c r="I384" s="37" t="s">
        <v>994</v>
      </c>
      <c r="J384" s="37" t="s">
        <v>436</v>
      </c>
      <c r="K384" s="72">
        <v>3398</v>
      </c>
      <c r="L384" s="72">
        <v>280.42696481000002</v>
      </c>
      <c r="M384" s="72" t="s">
        <v>436</v>
      </c>
      <c r="N384" s="72">
        <v>13.017138814999999</v>
      </c>
      <c r="O384" s="72">
        <v>0.40179092399999999</v>
      </c>
      <c r="P384" s="72">
        <v>0.1370017553</v>
      </c>
      <c r="Q384" s="72">
        <v>0</v>
      </c>
      <c r="R384" s="72">
        <v>0</v>
      </c>
      <c r="S384" s="72">
        <v>1.0363507618000001</v>
      </c>
      <c r="T384" s="72">
        <v>0</v>
      </c>
      <c r="U384" s="72">
        <v>7.5809760300000001E-2</v>
      </c>
      <c r="V384" s="72">
        <v>0.199161956</v>
      </c>
      <c r="W384" s="72">
        <v>0</v>
      </c>
      <c r="X384" s="72">
        <v>4.6559510200000001E-2</v>
      </c>
      <c r="Y384" s="72">
        <v>4.9650500000000002E-5</v>
      </c>
      <c r="Z384" s="72">
        <v>0.23027103430000001</v>
      </c>
      <c r="AA384" s="72">
        <v>0.4459320584</v>
      </c>
      <c r="AB384" s="72">
        <v>10.035196894</v>
      </c>
      <c r="AC384" s="72">
        <v>0.40901451</v>
      </c>
      <c r="AD384" s="72">
        <v>0</v>
      </c>
      <c r="AE384" s="72">
        <v>88.143868466000001</v>
      </c>
      <c r="AF384" s="72">
        <v>49.239739297</v>
      </c>
      <c r="AG384" s="72">
        <v>15.622408737000001</v>
      </c>
      <c r="AH384" s="72">
        <v>22.643856329999998</v>
      </c>
      <c r="AI384" s="72">
        <v>0.31931006499999998</v>
      </c>
      <c r="AJ384" s="72">
        <v>0.3063054227</v>
      </c>
      <c r="AK384" s="72">
        <v>1.22486134E-2</v>
      </c>
      <c r="AL384" s="72">
        <v>0.90986544049999996</v>
      </c>
      <c r="AM384" s="72">
        <v>0.40812533070000001</v>
      </c>
      <c r="AN384" s="72">
        <v>0</v>
      </c>
      <c r="AO384" s="72">
        <v>0</v>
      </c>
      <c r="AP384" s="72">
        <v>9.8948536099999998E-2</v>
      </c>
      <c r="AQ384" s="72">
        <v>0</v>
      </c>
      <c r="AR384" s="72">
        <v>0</v>
      </c>
      <c r="AS384" s="72">
        <v>0.40279157370000002</v>
      </c>
      <c r="AT384" s="72">
        <v>13.327541566000001</v>
      </c>
      <c r="AU384" s="72">
        <v>1.2102496384999999</v>
      </c>
      <c r="AV384" s="72">
        <v>0</v>
      </c>
      <c r="AW384" s="72">
        <v>0</v>
      </c>
      <c r="AX384" s="72">
        <v>2.2004199999999999E-4</v>
      </c>
      <c r="AY384" s="72">
        <v>0</v>
      </c>
      <c r="AZ384" s="72">
        <v>6.6021339299999995E-2</v>
      </c>
      <c r="BA384" s="72">
        <v>0</v>
      </c>
      <c r="BB384" s="72">
        <v>0</v>
      </c>
      <c r="BC384" s="72">
        <v>0</v>
      </c>
      <c r="BD384" s="72">
        <v>2.7990286499999999E-2</v>
      </c>
      <c r="BE384" s="72">
        <v>1.22417775E-2</v>
      </c>
      <c r="BF384" s="72">
        <v>1.5930221099999999E-2</v>
      </c>
      <c r="BG384" s="72">
        <v>0</v>
      </c>
      <c r="BH384" s="72">
        <v>6.3381345999999998E-3</v>
      </c>
      <c r="BI384" s="72">
        <v>0.11296726429999999</v>
      </c>
      <c r="BJ384" s="72">
        <v>3.3028835416</v>
      </c>
      <c r="BK384" s="72">
        <v>0.45982460689999999</v>
      </c>
      <c r="BL384" s="72">
        <v>8.0595638538000003</v>
      </c>
      <c r="BM384" s="72">
        <v>5.3310859500000002E-2</v>
      </c>
      <c r="BN384" s="72">
        <v>77.666325350999998</v>
      </c>
      <c r="BO384" s="72">
        <v>3.3762287023000002</v>
      </c>
      <c r="BP384" s="72">
        <v>0.31097443400000002</v>
      </c>
      <c r="BQ384" s="72">
        <v>27.459941151999999</v>
      </c>
      <c r="BR384" s="72">
        <v>3.5897575859000002</v>
      </c>
      <c r="BS384" s="72">
        <v>0</v>
      </c>
      <c r="BT384" s="72">
        <v>0.27748615389999998</v>
      </c>
      <c r="BU384" s="72">
        <v>9.3496557344000006</v>
      </c>
      <c r="BV384" s="72">
        <v>6.4218720083000003</v>
      </c>
      <c r="BW384" s="72">
        <v>1.4185531149999999</v>
      </c>
      <c r="BX384" s="72">
        <v>3.5410920075000001</v>
      </c>
      <c r="BY384" s="72">
        <v>2.4767477831</v>
      </c>
      <c r="BZ384" s="72">
        <v>9.0390665647000006</v>
      </c>
      <c r="CA384" s="72">
        <v>1.6518406362</v>
      </c>
      <c r="CB384" s="72">
        <v>3.5699533050999999</v>
      </c>
      <c r="CC384" s="72">
        <v>3.2713578899999998E-2</v>
      </c>
      <c r="CD384" s="72">
        <v>0</v>
      </c>
      <c r="CE384" s="72">
        <v>0.9245161784</v>
      </c>
      <c r="CF384" s="72">
        <v>0</v>
      </c>
      <c r="CG384" s="72">
        <v>1.4708934506</v>
      </c>
      <c r="CH384" s="72">
        <v>0</v>
      </c>
      <c r="CI384" s="72">
        <v>9.6557329499999997E-2</v>
      </c>
      <c r="CJ384" s="72">
        <v>1.3349985790000001</v>
      </c>
      <c r="CK384" s="72">
        <v>0</v>
      </c>
      <c r="CL384" s="72">
        <v>1.3234770526999999</v>
      </c>
      <c r="CM384" s="72">
        <v>3.8616550165999999</v>
      </c>
      <c r="CN384" s="72">
        <v>0.4202686699</v>
      </c>
      <c r="CO384" s="72">
        <v>3.3033027177999998</v>
      </c>
      <c r="CP384" s="72">
        <v>0.13808362900000001</v>
      </c>
      <c r="CQ384" s="72">
        <v>2.6497586218000002</v>
      </c>
      <c r="CR384" s="72">
        <v>1.8922000792</v>
      </c>
      <c r="CS384" s="72">
        <v>0</v>
      </c>
      <c r="CT384" s="72">
        <v>0.31831543070000001</v>
      </c>
      <c r="CU384" s="72">
        <v>0.43924311189999998</v>
      </c>
      <c r="CV384" s="72">
        <v>0</v>
      </c>
      <c r="CW384" s="72">
        <v>80.850811532999998</v>
      </c>
      <c r="CX384" s="72">
        <v>1.3413327165</v>
      </c>
      <c r="CY384" s="72">
        <v>9.8248279065999995</v>
      </c>
      <c r="CZ384" s="72">
        <v>19.070379869</v>
      </c>
      <c r="DA384" s="72">
        <v>14.861557084999999</v>
      </c>
      <c r="DB384" s="72">
        <v>3.9410838090999998</v>
      </c>
      <c r="DC384" s="72">
        <v>13.36884714</v>
      </c>
      <c r="DD384" s="72">
        <v>8.1309593453000009</v>
      </c>
      <c r="DE384" s="72">
        <v>5.2180704805999998</v>
      </c>
      <c r="DF384" s="72">
        <v>3.5320494665000002</v>
      </c>
      <c r="DG384" s="72">
        <v>0.88660056350000005</v>
      </c>
      <c r="DH384" s="72">
        <v>0.67510315089999995</v>
      </c>
      <c r="DI384" s="72">
        <v>23.380919904999999</v>
      </c>
      <c r="DJ384" s="72">
        <v>4.3554883970000002</v>
      </c>
      <c r="DK384" s="72">
        <v>19.025431508</v>
      </c>
    </row>
    <row r="385" spans="8:115" x14ac:dyDescent="0.3">
      <c r="H385" s="27" t="s">
        <v>995</v>
      </c>
      <c r="I385" s="39" t="s">
        <v>996</v>
      </c>
      <c r="J385" s="39">
        <v>112</v>
      </c>
      <c r="K385" s="75">
        <v>2345</v>
      </c>
      <c r="L385" s="75">
        <v>10903.451646</v>
      </c>
      <c r="M385" s="75">
        <v>25.197740107000001</v>
      </c>
      <c r="N385" s="75">
        <v>638.77867283</v>
      </c>
      <c r="O385" s="75">
        <v>26.632511490999999</v>
      </c>
      <c r="P385" s="75">
        <v>145.96963258</v>
      </c>
      <c r="Q385" s="75">
        <v>9.7016230800000006E-2</v>
      </c>
      <c r="R385" s="75">
        <v>0</v>
      </c>
      <c r="S385" s="75">
        <v>139.59005869999999</v>
      </c>
      <c r="T385" s="75">
        <v>5.5154036246000002</v>
      </c>
      <c r="U385" s="75">
        <v>25.395166135</v>
      </c>
      <c r="V385" s="75">
        <v>44.800850316999998</v>
      </c>
      <c r="W385" s="75">
        <v>0</v>
      </c>
      <c r="X385" s="75">
        <v>6.6464380478000002</v>
      </c>
      <c r="Y385" s="75">
        <v>5.308388E-4</v>
      </c>
      <c r="Z385" s="75">
        <v>175.42093383</v>
      </c>
      <c r="AA385" s="75">
        <v>29.090007545999999</v>
      </c>
      <c r="AB385" s="75">
        <v>38.565707074000002</v>
      </c>
      <c r="AC385" s="75">
        <v>1.0544164162</v>
      </c>
      <c r="AD385" s="75">
        <v>0</v>
      </c>
      <c r="AE385" s="75">
        <v>5222.6790293000004</v>
      </c>
      <c r="AF385" s="75">
        <v>3479.4265439000001</v>
      </c>
      <c r="AG385" s="75">
        <v>816.15681866</v>
      </c>
      <c r="AH385" s="75">
        <v>863.88230467999995</v>
      </c>
      <c r="AI385" s="75">
        <v>14.118009638</v>
      </c>
      <c r="AJ385" s="75">
        <v>48.529113330000001</v>
      </c>
      <c r="AK385" s="75">
        <v>0.56623900490000001</v>
      </c>
      <c r="AL385" s="75">
        <v>11.904303123</v>
      </c>
      <c r="AM385" s="75">
        <v>11.904303123</v>
      </c>
      <c r="AN385" s="75">
        <v>0</v>
      </c>
      <c r="AO385" s="75">
        <v>0</v>
      </c>
      <c r="AP385" s="75">
        <v>0</v>
      </c>
      <c r="AQ385" s="75">
        <v>0</v>
      </c>
      <c r="AR385" s="75">
        <v>0</v>
      </c>
      <c r="AS385" s="75">
        <v>0</v>
      </c>
      <c r="AT385" s="75">
        <v>183.79871764999999</v>
      </c>
      <c r="AU385" s="75">
        <v>6.5680669632999997</v>
      </c>
      <c r="AV385" s="75">
        <v>0</v>
      </c>
      <c r="AW385" s="75">
        <v>0</v>
      </c>
      <c r="AX385" s="75">
        <v>2.8088226193999999</v>
      </c>
      <c r="AY385" s="75">
        <v>0.21821375230000001</v>
      </c>
      <c r="AZ385" s="75">
        <v>0</v>
      </c>
      <c r="BA385" s="75">
        <v>0</v>
      </c>
      <c r="BB385" s="75">
        <v>0</v>
      </c>
      <c r="BC385" s="75">
        <v>0</v>
      </c>
      <c r="BD385" s="75">
        <v>0</v>
      </c>
      <c r="BE385" s="75">
        <v>0</v>
      </c>
      <c r="BF385" s="75">
        <v>0</v>
      </c>
      <c r="BG385" s="75">
        <v>0</v>
      </c>
      <c r="BH385" s="75">
        <v>0.38409364429999998</v>
      </c>
      <c r="BI385" s="75">
        <v>5.8711968967999999</v>
      </c>
      <c r="BJ385" s="75">
        <v>27.373336878</v>
      </c>
      <c r="BK385" s="75">
        <v>0.78433561870000001</v>
      </c>
      <c r="BL385" s="75">
        <v>139.79065127999999</v>
      </c>
      <c r="BM385" s="75">
        <v>0</v>
      </c>
      <c r="BN385" s="75">
        <v>1426.5176833</v>
      </c>
      <c r="BO385" s="75">
        <v>46.532416828000002</v>
      </c>
      <c r="BP385" s="75">
        <v>7.1755338020000003</v>
      </c>
      <c r="BQ385" s="75">
        <v>629.01936171</v>
      </c>
      <c r="BR385" s="75">
        <v>11.173905102999999</v>
      </c>
      <c r="BS385" s="75">
        <v>0</v>
      </c>
      <c r="BT385" s="75">
        <v>12.788243116</v>
      </c>
      <c r="BU385" s="75">
        <v>50.165363900999999</v>
      </c>
      <c r="BV385" s="75">
        <v>26.053211318999999</v>
      </c>
      <c r="BW385" s="75">
        <v>15.889758625000001</v>
      </c>
      <c r="BX385" s="75">
        <v>75.043693505999997</v>
      </c>
      <c r="BY385" s="75">
        <v>4.7419158391999998</v>
      </c>
      <c r="BZ385" s="75">
        <v>215.16913332999999</v>
      </c>
      <c r="CA385" s="75">
        <v>15.17022083</v>
      </c>
      <c r="CB385" s="75">
        <v>48.423400254000001</v>
      </c>
      <c r="CC385" s="75">
        <v>31.279987253000002</v>
      </c>
      <c r="CD385" s="75">
        <v>0.4359591645</v>
      </c>
      <c r="CE385" s="75">
        <v>112.84510985</v>
      </c>
      <c r="CF385" s="75">
        <v>4.1831684579999999</v>
      </c>
      <c r="CG385" s="75">
        <v>12.276534587</v>
      </c>
      <c r="CH385" s="75">
        <v>0</v>
      </c>
      <c r="CI385" s="75">
        <v>0</v>
      </c>
      <c r="CJ385" s="75">
        <v>30.691499280999999</v>
      </c>
      <c r="CK385" s="75">
        <v>0</v>
      </c>
      <c r="CL385" s="75">
        <v>77.459266568000004</v>
      </c>
      <c r="CM385" s="75">
        <v>64.789982386000005</v>
      </c>
      <c r="CN385" s="75">
        <v>49.266999413999997</v>
      </c>
      <c r="CO385" s="75">
        <v>13.125809693000001</v>
      </c>
      <c r="CP385" s="75">
        <v>2.3971732792</v>
      </c>
      <c r="CQ385" s="75">
        <v>209.65340678999999</v>
      </c>
      <c r="CR385" s="75">
        <v>164.47466961000001</v>
      </c>
      <c r="CS385" s="75">
        <v>0</v>
      </c>
      <c r="CT385" s="75">
        <v>16.324464778999999</v>
      </c>
      <c r="CU385" s="75">
        <v>28.85427241</v>
      </c>
      <c r="CV385" s="75">
        <v>0</v>
      </c>
      <c r="CW385" s="75">
        <v>3145.3298507</v>
      </c>
      <c r="CX385" s="75">
        <v>132.67797862</v>
      </c>
      <c r="CY385" s="75">
        <v>533.52142225</v>
      </c>
      <c r="CZ385" s="75">
        <v>841.60573925999995</v>
      </c>
      <c r="DA385" s="75">
        <v>595.25479145999998</v>
      </c>
      <c r="DB385" s="75">
        <v>62.773561497000003</v>
      </c>
      <c r="DC385" s="75">
        <v>394.48771600999999</v>
      </c>
      <c r="DD385" s="75">
        <v>285.51917173999999</v>
      </c>
      <c r="DE385" s="75">
        <v>224.73951262</v>
      </c>
      <c r="DF385" s="75">
        <v>39.960965571999999</v>
      </c>
      <c r="DG385" s="75">
        <v>19.656449087999999</v>
      </c>
      <c r="DH385" s="75">
        <v>15.132542559999999</v>
      </c>
      <c r="DI385" s="75">
        <v>858.31127271000003</v>
      </c>
      <c r="DJ385" s="75">
        <v>164.13347469999999</v>
      </c>
      <c r="DK385" s="75">
        <v>694.17779800000005</v>
      </c>
    </row>
    <row r="386" spans="8:115" x14ac:dyDescent="0.3">
      <c r="H386" s="28" t="s">
        <v>997</v>
      </c>
      <c r="I386" s="37" t="s">
        <v>998</v>
      </c>
      <c r="J386" s="37">
        <v>48</v>
      </c>
      <c r="K386" s="72">
        <v>1558</v>
      </c>
      <c r="L386" s="72">
        <v>17603.098465999999</v>
      </c>
      <c r="M386" s="72">
        <v>37.793733682000003</v>
      </c>
      <c r="N386" s="72">
        <v>569.29179680000004</v>
      </c>
      <c r="O386" s="72">
        <v>4.3333330999999996E-3</v>
      </c>
      <c r="P386" s="72">
        <v>58.108546443000002</v>
      </c>
      <c r="Q386" s="72">
        <v>0.44956217520000002</v>
      </c>
      <c r="R386" s="72">
        <v>0</v>
      </c>
      <c r="S386" s="72">
        <v>293.30775688</v>
      </c>
      <c r="T386" s="72">
        <v>0</v>
      </c>
      <c r="U386" s="72">
        <v>26.386229446000002</v>
      </c>
      <c r="V386" s="72">
        <v>11.886990188</v>
      </c>
      <c r="W386" s="72">
        <v>0</v>
      </c>
      <c r="X386" s="72">
        <v>3.8253770794999999</v>
      </c>
      <c r="Y386" s="72">
        <v>1.572267E-3</v>
      </c>
      <c r="Z386" s="72">
        <v>152.40898616999999</v>
      </c>
      <c r="AA386" s="72">
        <v>22.912442813999998</v>
      </c>
      <c r="AB386" s="72">
        <v>0</v>
      </c>
      <c r="AC386" s="72">
        <v>0</v>
      </c>
      <c r="AD386" s="72">
        <v>0</v>
      </c>
      <c r="AE386" s="72">
        <v>9920.2522203999997</v>
      </c>
      <c r="AF386" s="72">
        <v>7456.9734423999998</v>
      </c>
      <c r="AG386" s="72">
        <v>1266.7476764999999</v>
      </c>
      <c r="AH386" s="72">
        <v>1043.2616006999999</v>
      </c>
      <c r="AI386" s="72">
        <v>69.525648383999993</v>
      </c>
      <c r="AJ386" s="72">
        <v>83.743852442000005</v>
      </c>
      <c r="AK386" s="72">
        <v>0</v>
      </c>
      <c r="AL386" s="72">
        <v>13.24544135</v>
      </c>
      <c r="AM386" s="72">
        <v>13.24544135</v>
      </c>
      <c r="AN386" s="72">
        <v>0</v>
      </c>
      <c r="AO386" s="72">
        <v>0</v>
      </c>
      <c r="AP386" s="72">
        <v>0</v>
      </c>
      <c r="AQ386" s="72">
        <v>0</v>
      </c>
      <c r="AR386" s="72">
        <v>0</v>
      </c>
      <c r="AS386" s="72">
        <v>0</v>
      </c>
      <c r="AT386" s="72">
        <v>128.54175860999999</v>
      </c>
      <c r="AU386" s="72">
        <v>6.9635575396</v>
      </c>
      <c r="AV386" s="72">
        <v>0</v>
      </c>
      <c r="AW386" s="72">
        <v>0</v>
      </c>
      <c r="AX386" s="72">
        <v>0</v>
      </c>
      <c r="AY386" s="72">
        <v>0</v>
      </c>
      <c r="AZ386" s="72">
        <v>0</v>
      </c>
      <c r="BA386" s="72">
        <v>0</v>
      </c>
      <c r="BB386" s="72">
        <v>0</v>
      </c>
      <c r="BC386" s="72">
        <v>0</v>
      </c>
      <c r="BD386" s="72">
        <v>0</v>
      </c>
      <c r="BE386" s="72">
        <v>0</v>
      </c>
      <c r="BF386" s="72">
        <v>0</v>
      </c>
      <c r="BG386" s="72">
        <v>0</v>
      </c>
      <c r="BH386" s="72">
        <v>0.85298372680000001</v>
      </c>
      <c r="BI386" s="72">
        <v>0.5240257035</v>
      </c>
      <c r="BJ386" s="72">
        <v>11.194343119999999</v>
      </c>
      <c r="BK386" s="72">
        <v>0.59106209470000004</v>
      </c>
      <c r="BL386" s="72">
        <v>108.41578642</v>
      </c>
      <c r="BM386" s="72">
        <v>0</v>
      </c>
      <c r="BN386" s="72">
        <v>2115.6902230999999</v>
      </c>
      <c r="BO386" s="72">
        <v>13.730654949</v>
      </c>
      <c r="BP386" s="72">
        <v>5.2232403682999999</v>
      </c>
      <c r="BQ386" s="72">
        <v>913.78316110000003</v>
      </c>
      <c r="BR386" s="72">
        <v>16.31832739</v>
      </c>
      <c r="BS386" s="72">
        <v>0</v>
      </c>
      <c r="BT386" s="72">
        <v>17.009621953</v>
      </c>
      <c r="BU386" s="72">
        <v>50.954516767000001</v>
      </c>
      <c r="BV386" s="72">
        <v>20.962636843999999</v>
      </c>
      <c r="BW386" s="72">
        <v>38.619169266999997</v>
      </c>
      <c r="BX386" s="72">
        <v>52.444711478000002</v>
      </c>
      <c r="BY386" s="72">
        <v>54.655061449999998</v>
      </c>
      <c r="BZ386" s="72">
        <v>371.22622228</v>
      </c>
      <c r="CA386" s="72">
        <v>25.435213343000001</v>
      </c>
      <c r="CB386" s="72">
        <v>189.0127641</v>
      </c>
      <c r="CC386" s="72">
        <v>165.45744854</v>
      </c>
      <c r="CD386" s="72">
        <v>0</v>
      </c>
      <c r="CE386" s="72">
        <v>96.952663435000005</v>
      </c>
      <c r="CF386" s="72">
        <v>0</v>
      </c>
      <c r="CG386" s="72">
        <v>0</v>
      </c>
      <c r="CH386" s="72">
        <v>0</v>
      </c>
      <c r="CI386" s="72">
        <v>0</v>
      </c>
      <c r="CJ386" s="72">
        <v>18.193861939000001</v>
      </c>
      <c r="CK386" s="72">
        <v>0</v>
      </c>
      <c r="CL386" s="72">
        <v>65.710947883000003</v>
      </c>
      <c r="CM386" s="72">
        <v>102.62926493000001</v>
      </c>
      <c r="CN386" s="72">
        <v>30.944110225999999</v>
      </c>
      <c r="CO386" s="72">
        <v>63.245064737</v>
      </c>
      <c r="CP386" s="72">
        <v>8.4400899671000005</v>
      </c>
      <c r="CQ386" s="72">
        <v>295.8267353</v>
      </c>
      <c r="CR386" s="72">
        <v>221.89393061000001</v>
      </c>
      <c r="CS386" s="72">
        <v>0</v>
      </c>
      <c r="CT386" s="72">
        <v>25.059536761</v>
      </c>
      <c r="CU386" s="72">
        <v>48.873267931999997</v>
      </c>
      <c r="CV386" s="72">
        <v>0</v>
      </c>
      <c r="CW386" s="72">
        <v>4457.6210258999999</v>
      </c>
      <c r="CX386" s="72">
        <v>197.13670413</v>
      </c>
      <c r="CY386" s="72">
        <v>743.56260759999998</v>
      </c>
      <c r="CZ386" s="72">
        <v>1610.8320223999999</v>
      </c>
      <c r="DA386" s="72">
        <v>675.86830152000005</v>
      </c>
      <c r="DB386" s="72">
        <v>43.126446794000003</v>
      </c>
      <c r="DC386" s="72">
        <v>460.93351138999998</v>
      </c>
      <c r="DD386" s="72">
        <v>400.47684056999998</v>
      </c>
      <c r="DE386" s="72">
        <v>230.01840593</v>
      </c>
      <c r="DF386" s="72">
        <v>49.593731046000002</v>
      </c>
      <c r="DG386" s="72">
        <v>17.887231289999999</v>
      </c>
      <c r="DH386" s="72">
        <v>28.185223228000002</v>
      </c>
      <c r="DI386" s="72">
        <v>1991.2201124999999</v>
      </c>
      <c r="DJ386" s="72">
        <v>491.03695275000001</v>
      </c>
      <c r="DK386" s="72">
        <v>1500.1831597</v>
      </c>
    </row>
    <row r="387" spans="8:115" x14ac:dyDescent="0.3">
      <c r="H387" s="27" t="s">
        <v>999</v>
      </c>
      <c r="I387" s="39" t="s">
        <v>1000</v>
      </c>
      <c r="J387" s="39" t="s">
        <v>436</v>
      </c>
      <c r="K387" s="75">
        <v>1296</v>
      </c>
      <c r="L387" s="75">
        <v>254.92401257</v>
      </c>
      <c r="M387" s="75" t="s">
        <v>436</v>
      </c>
      <c r="N387" s="75">
        <v>59.300992792999999</v>
      </c>
      <c r="O387" s="75">
        <v>1.6141104705</v>
      </c>
      <c r="P387" s="75">
        <v>0.262917393</v>
      </c>
      <c r="Q387" s="75">
        <v>0</v>
      </c>
      <c r="R387" s="75">
        <v>0</v>
      </c>
      <c r="S387" s="75">
        <v>2.5070139716000002</v>
      </c>
      <c r="T387" s="75">
        <v>0</v>
      </c>
      <c r="U387" s="75">
        <v>9.2213319999999996E-4</v>
      </c>
      <c r="V387" s="75">
        <v>0.2543842348</v>
      </c>
      <c r="W387" s="75">
        <v>0</v>
      </c>
      <c r="X387" s="75">
        <v>3.5793028000000002E-3</v>
      </c>
      <c r="Y387" s="75">
        <v>7.3989300000000007E-5</v>
      </c>
      <c r="Z387" s="75">
        <v>4.7431900399999997E-2</v>
      </c>
      <c r="AA387" s="75">
        <v>2.3633824800000001E-2</v>
      </c>
      <c r="AB387" s="75">
        <v>52.299787344000002</v>
      </c>
      <c r="AC387" s="75">
        <v>2.2871382292</v>
      </c>
      <c r="AD387" s="75">
        <v>0</v>
      </c>
      <c r="AE387" s="75">
        <v>44.457144046000003</v>
      </c>
      <c r="AF387" s="75">
        <v>11.841608285</v>
      </c>
      <c r="AG387" s="75">
        <v>17.488297974999998</v>
      </c>
      <c r="AH387" s="75">
        <v>14.758149245</v>
      </c>
      <c r="AI387" s="75">
        <v>5.0290451799999997E-2</v>
      </c>
      <c r="AJ387" s="75">
        <v>0.2788151545</v>
      </c>
      <c r="AK387" s="75">
        <v>3.9982935999999997E-2</v>
      </c>
      <c r="AL387" s="75">
        <v>2.2458617666</v>
      </c>
      <c r="AM387" s="75">
        <v>0.43718259669999998</v>
      </c>
      <c r="AN387" s="75">
        <v>0</v>
      </c>
      <c r="AO387" s="75">
        <v>0</v>
      </c>
      <c r="AP387" s="75">
        <v>0.80160846819999998</v>
      </c>
      <c r="AQ387" s="75">
        <v>0</v>
      </c>
      <c r="AR387" s="75">
        <v>0</v>
      </c>
      <c r="AS387" s="75">
        <v>1.0070707017</v>
      </c>
      <c r="AT387" s="75">
        <v>11.526316399000001</v>
      </c>
      <c r="AU387" s="75">
        <v>0.70437181550000005</v>
      </c>
      <c r="AV387" s="75">
        <v>0</v>
      </c>
      <c r="AW387" s="75">
        <v>0</v>
      </c>
      <c r="AX387" s="75">
        <v>3.55395435E-2</v>
      </c>
      <c r="AY387" s="75">
        <v>6.9189009000000003E-3</v>
      </c>
      <c r="AZ387" s="75">
        <v>2.4682143393999998</v>
      </c>
      <c r="BA387" s="75">
        <v>0.85884405909999995</v>
      </c>
      <c r="BB387" s="75">
        <v>0</v>
      </c>
      <c r="BC387" s="75">
        <v>0</v>
      </c>
      <c r="BD387" s="75">
        <v>5.6234901800000001E-2</v>
      </c>
      <c r="BE387" s="75">
        <v>0</v>
      </c>
      <c r="BF387" s="75">
        <v>6.8584246099999996E-2</v>
      </c>
      <c r="BG387" s="75">
        <v>0</v>
      </c>
      <c r="BH387" s="75">
        <v>6.7733482000000003E-3</v>
      </c>
      <c r="BI387" s="75">
        <v>0.57542379239999997</v>
      </c>
      <c r="BJ387" s="75">
        <v>4.1166214340999998</v>
      </c>
      <c r="BK387" s="75">
        <v>0</v>
      </c>
      <c r="BL387" s="75">
        <v>2.6127424627</v>
      </c>
      <c r="BM387" s="75">
        <v>1.60475557E-2</v>
      </c>
      <c r="BN387" s="75">
        <v>53.186290661999998</v>
      </c>
      <c r="BO387" s="75">
        <v>7.0966393630000004</v>
      </c>
      <c r="BP387" s="75">
        <v>0.37209877219999998</v>
      </c>
      <c r="BQ387" s="75">
        <v>26.476015066999999</v>
      </c>
      <c r="BR387" s="75">
        <v>4.2174023800000002E-2</v>
      </c>
      <c r="BS387" s="75">
        <v>0</v>
      </c>
      <c r="BT387" s="75">
        <v>0.48032001050000001</v>
      </c>
      <c r="BU387" s="75">
        <v>7.4904594703000003</v>
      </c>
      <c r="BV387" s="75">
        <v>0.20649843379999999</v>
      </c>
      <c r="BW387" s="75">
        <v>0</v>
      </c>
      <c r="BX387" s="75">
        <v>0.84909527539999996</v>
      </c>
      <c r="BY387" s="75">
        <v>5.5521590909</v>
      </c>
      <c r="BZ387" s="75">
        <v>3.07202268E-2</v>
      </c>
      <c r="CA387" s="75">
        <v>0.14088259610000001</v>
      </c>
      <c r="CB387" s="75">
        <v>0</v>
      </c>
      <c r="CC387" s="75">
        <v>0</v>
      </c>
      <c r="CD387" s="75">
        <v>2.1012835099999998E-2</v>
      </c>
      <c r="CE387" s="75">
        <v>0</v>
      </c>
      <c r="CF387" s="75">
        <v>0</v>
      </c>
      <c r="CG387" s="75">
        <v>1.2515662573999999</v>
      </c>
      <c r="CH387" s="75">
        <v>3.6959255000000003E-2</v>
      </c>
      <c r="CI387" s="75">
        <v>0.1058138237</v>
      </c>
      <c r="CJ387" s="75">
        <v>2.8547760585000002</v>
      </c>
      <c r="CK387" s="75">
        <v>0</v>
      </c>
      <c r="CL387" s="75">
        <v>0.17910010239999999</v>
      </c>
      <c r="CM387" s="75">
        <v>4.5920433834000001</v>
      </c>
      <c r="CN387" s="75">
        <v>0.1388031622</v>
      </c>
      <c r="CO387" s="75">
        <v>4.3373207777999996</v>
      </c>
      <c r="CP387" s="75">
        <v>0.1159194434</v>
      </c>
      <c r="CQ387" s="75">
        <v>3.7254284271000002</v>
      </c>
      <c r="CR387" s="75">
        <v>2.493547366</v>
      </c>
      <c r="CS387" s="75">
        <v>8.0871110999999992E-6</v>
      </c>
      <c r="CT387" s="75">
        <v>0.37953069109999998</v>
      </c>
      <c r="CU387" s="75">
        <v>0.85178035029999999</v>
      </c>
      <c r="CV387" s="75">
        <v>5.6193249999999997E-4</v>
      </c>
      <c r="CW387" s="75">
        <v>75.889935089000005</v>
      </c>
      <c r="CX387" s="75">
        <v>1.0623456310999999</v>
      </c>
      <c r="CY387" s="75">
        <v>8.8750583693999996</v>
      </c>
      <c r="CZ387" s="75">
        <v>13.949707984</v>
      </c>
      <c r="DA387" s="75">
        <v>9.8951980223000007</v>
      </c>
      <c r="DB387" s="75">
        <v>12.613872598</v>
      </c>
      <c r="DC387" s="75">
        <v>13.377824782999999</v>
      </c>
      <c r="DD387" s="75">
        <v>6.3073268085</v>
      </c>
      <c r="DE387" s="75">
        <v>4.6461702329000003</v>
      </c>
      <c r="DF387" s="75">
        <v>3.4354461977000001</v>
      </c>
      <c r="DG387" s="75">
        <v>0.38035425769999998</v>
      </c>
      <c r="DH387" s="75">
        <v>1.3466302044</v>
      </c>
      <c r="DI387" s="75">
        <v>16.781735261000001</v>
      </c>
      <c r="DJ387" s="75">
        <v>1.6033021005000001</v>
      </c>
      <c r="DK387" s="75">
        <v>15.178433160999999</v>
      </c>
    </row>
    <row r="388" spans="8:115" x14ac:dyDescent="0.3">
      <c r="H388" s="28" t="s">
        <v>1001</v>
      </c>
      <c r="I388" s="37" t="s">
        <v>1002</v>
      </c>
      <c r="J388" s="37" t="s">
        <v>436</v>
      </c>
      <c r="K388" s="72">
        <v>816</v>
      </c>
      <c r="L388" s="72">
        <v>187.48606892999999</v>
      </c>
      <c r="M388" s="72" t="s">
        <v>436</v>
      </c>
      <c r="N388" s="72">
        <v>4.3319661399999996</v>
      </c>
      <c r="O388" s="72">
        <v>0.8780884873</v>
      </c>
      <c r="P388" s="72">
        <v>8.99445408E-2</v>
      </c>
      <c r="Q388" s="72">
        <v>0</v>
      </c>
      <c r="R388" s="72">
        <v>0</v>
      </c>
      <c r="S388" s="72">
        <v>2.0096400655000002</v>
      </c>
      <c r="T388" s="72">
        <v>5.7266124E-3</v>
      </c>
      <c r="U388" s="72">
        <v>3.5437128599999999E-2</v>
      </c>
      <c r="V388" s="72">
        <v>0.95753675640000002</v>
      </c>
      <c r="W388" s="72">
        <v>0</v>
      </c>
      <c r="X388" s="72">
        <v>1.21105693E-2</v>
      </c>
      <c r="Y388" s="72">
        <v>8.6243183999999998E-7</v>
      </c>
      <c r="Z388" s="72">
        <v>0.1360168994</v>
      </c>
      <c r="AA388" s="72">
        <v>0.122547977</v>
      </c>
      <c r="AB388" s="72">
        <v>4.7954889999999998E-4</v>
      </c>
      <c r="AC388" s="72">
        <v>8.4436691999999994E-2</v>
      </c>
      <c r="AD388" s="72">
        <v>0</v>
      </c>
      <c r="AE388" s="72">
        <v>53.183383526999997</v>
      </c>
      <c r="AF388" s="72">
        <v>19.079226599999998</v>
      </c>
      <c r="AG388" s="72">
        <v>20.740362765</v>
      </c>
      <c r="AH388" s="72">
        <v>12.92679351</v>
      </c>
      <c r="AI388" s="72">
        <v>5.8934844100000001E-2</v>
      </c>
      <c r="AJ388" s="72">
        <v>0.36066915890000001</v>
      </c>
      <c r="AK388" s="72">
        <v>1.73966482E-2</v>
      </c>
      <c r="AL388" s="72">
        <v>4.5793419529000001</v>
      </c>
      <c r="AM388" s="72">
        <v>2.7592445745999998</v>
      </c>
      <c r="AN388" s="72">
        <v>0.36667976600000002</v>
      </c>
      <c r="AO388" s="72">
        <v>0</v>
      </c>
      <c r="AP388" s="72">
        <v>0.2053446964</v>
      </c>
      <c r="AQ388" s="72">
        <v>0</v>
      </c>
      <c r="AR388" s="72">
        <v>0</v>
      </c>
      <c r="AS388" s="72">
        <v>1.2480729157999999</v>
      </c>
      <c r="AT388" s="72">
        <v>9.3319558942</v>
      </c>
      <c r="AU388" s="72">
        <v>0.4932637553</v>
      </c>
      <c r="AV388" s="72">
        <v>0</v>
      </c>
      <c r="AW388" s="72">
        <v>0</v>
      </c>
      <c r="AX388" s="72">
        <v>9.4528041E-3</v>
      </c>
      <c r="AY388" s="72">
        <v>2.8302847999999999E-2</v>
      </c>
      <c r="AZ388" s="72">
        <v>0</v>
      </c>
      <c r="BA388" s="72">
        <v>0</v>
      </c>
      <c r="BB388" s="72">
        <v>0</v>
      </c>
      <c r="BC388" s="72">
        <v>0</v>
      </c>
      <c r="BD388" s="72">
        <v>0</v>
      </c>
      <c r="BE388" s="72">
        <v>0</v>
      </c>
      <c r="BF388" s="72">
        <v>0.1281634438</v>
      </c>
      <c r="BG388" s="72">
        <v>0</v>
      </c>
      <c r="BH388" s="72">
        <v>0</v>
      </c>
      <c r="BI388" s="72">
        <v>0.10870423849999999</v>
      </c>
      <c r="BJ388" s="72">
        <v>4.1730929581999998</v>
      </c>
      <c r="BK388" s="72">
        <v>0</v>
      </c>
      <c r="BL388" s="72">
        <v>4.3378006012999997</v>
      </c>
      <c r="BM388" s="72">
        <v>5.3175245099999997E-2</v>
      </c>
      <c r="BN388" s="72">
        <v>46.084118134000001</v>
      </c>
      <c r="BO388" s="72">
        <v>2.3742445632</v>
      </c>
      <c r="BP388" s="72">
        <v>0.35833747659999998</v>
      </c>
      <c r="BQ388" s="72">
        <v>24.586593325999999</v>
      </c>
      <c r="BR388" s="72">
        <v>0.39192238930000001</v>
      </c>
      <c r="BS388" s="72">
        <v>0</v>
      </c>
      <c r="BT388" s="72">
        <v>3.2000660700000003E-2</v>
      </c>
      <c r="BU388" s="72">
        <v>6.1320376566999997</v>
      </c>
      <c r="BV388" s="72">
        <v>0.17427250389999999</v>
      </c>
      <c r="BW388" s="72">
        <v>1.0097574809000001</v>
      </c>
      <c r="BX388" s="72">
        <v>1.8359225808999999</v>
      </c>
      <c r="BY388" s="72">
        <v>0.34430290349999998</v>
      </c>
      <c r="BZ388" s="72">
        <v>6.4860064800000006E-2</v>
      </c>
      <c r="CA388" s="72">
        <v>0.71211354640000002</v>
      </c>
      <c r="CB388" s="72">
        <v>0</v>
      </c>
      <c r="CC388" s="72">
        <v>0</v>
      </c>
      <c r="CD388" s="72">
        <v>0</v>
      </c>
      <c r="CE388" s="72">
        <v>0</v>
      </c>
      <c r="CF388" s="72">
        <v>0</v>
      </c>
      <c r="CG388" s="72">
        <v>3.3311650537999999</v>
      </c>
      <c r="CH388" s="72">
        <v>0</v>
      </c>
      <c r="CI388" s="72">
        <v>0</v>
      </c>
      <c r="CJ388" s="72">
        <v>4.7365879267000004</v>
      </c>
      <c r="CK388" s="72">
        <v>0</v>
      </c>
      <c r="CL388" s="72">
        <v>0</v>
      </c>
      <c r="CM388" s="72">
        <v>2.0121467462</v>
      </c>
      <c r="CN388" s="72">
        <v>0.34612317819999999</v>
      </c>
      <c r="CO388" s="72">
        <v>1.6464066381</v>
      </c>
      <c r="CP388" s="72">
        <v>1.96169299E-2</v>
      </c>
      <c r="CQ388" s="72">
        <v>2.0542089387</v>
      </c>
      <c r="CR388" s="72">
        <v>1.3728045826999999</v>
      </c>
      <c r="CS388" s="72">
        <v>2.2073829999999999E-4</v>
      </c>
      <c r="CT388" s="72">
        <v>0.38658347110000002</v>
      </c>
      <c r="CU388" s="72">
        <v>0.29043870729999999</v>
      </c>
      <c r="CV388" s="72">
        <v>4.1614394000000004E-3</v>
      </c>
      <c r="CW388" s="72">
        <v>65.908947600999994</v>
      </c>
      <c r="CX388" s="72">
        <v>1.0817021082</v>
      </c>
      <c r="CY388" s="72">
        <v>8.8103537031000005</v>
      </c>
      <c r="CZ388" s="72">
        <v>12.906962416000001</v>
      </c>
      <c r="DA388" s="72">
        <v>8.7648660700000001</v>
      </c>
      <c r="DB388" s="72">
        <v>6.0169077140000002</v>
      </c>
      <c r="DC388" s="72">
        <v>11.918375654</v>
      </c>
      <c r="DD388" s="72">
        <v>6.9568626706999996</v>
      </c>
      <c r="DE388" s="72">
        <v>3.5080895466999999</v>
      </c>
      <c r="DF388" s="72">
        <v>4.2561292467999996</v>
      </c>
      <c r="DG388" s="72">
        <v>0.79318447290000005</v>
      </c>
      <c r="DH388" s="72">
        <v>0.89551399819999999</v>
      </c>
      <c r="DI388" s="72">
        <v>14.328386627</v>
      </c>
      <c r="DJ388" s="72">
        <v>2.1475025062999999</v>
      </c>
      <c r="DK388" s="72">
        <v>12.180884121</v>
      </c>
    </row>
    <row r="389" spans="8:115" x14ac:dyDescent="0.3">
      <c r="H389" s="27" t="s">
        <v>1003</v>
      </c>
      <c r="I389" s="39" t="s">
        <v>1004</v>
      </c>
      <c r="J389" s="39">
        <v>41</v>
      </c>
      <c r="K389" s="75">
        <v>1144</v>
      </c>
      <c r="L389" s="75">
        <v>7665.0371519</v>
      </c>
      <c r="M389" s="75">
        <v>27.043818808000001</v>
      </c>
      <c r="N389" s="75">
        <v>478.16982438999997</v>
      </c>
      <c r="O389" s="75">
        <v>105.4571993</v>
      </c>
      <c r="P389" s="75">
        <v>81.484824978999995</v>
      </c>
      <c r="Q389" s="75">
        <v>9.3018780400000001E-2</v>
      </c>
      <c r="R389" s="75">
        <v>0.23263502180000001</v>
      </c>
      <c r="S389" s="75">
        <v>87.300447254000005</v>
      </c>
      <c r="T389" s="75">
        <v>1.3562357369</v>
      </c>
      <c r="U389" s="75">
        <v>5.6134455485999997</v>
      </c>
      <c r="V389" s="75">
        <v>54.007953301999997</v>
      </c>
      <c r="W389" s="75">
        <v>0</v>
      </c>
      <c r="X389" s="75">
        <v>12.502294489000001</v>
      </c>
      <c r="Y389" s="75">
        <v>9.3891730000000004E-4</v>
      </c>
      <c r="Z389" s="75">
        <v>60.560353487</v>
      </c>
      <c r="AA389" s="75">
        <v>10.569153393000001</v>
      </c>
      <c r="AB389" s="75">
        <v>58.655986732000002</v>
      </c>
      <c r="AC389" s="75">
        <v>0.33148704239999999</v>
      </c>
      <c r="AD389" s="75">
        <v>3.8504106000000001E-3</v>
      </c>
      <c r="AE389" s="75">
        <v>2793.1937231000002</v>
      </c>
      <c r="AF389" s="75">
        <v>1510.4561446</v>
      </c>
      <c r="AG389" s="75">
        <v>663.06075859999999</v>
      </c>
      <c r="AH389" s="75">
        <v>570.48917185000005</v>
      </c>
      <c r="AI389" s="75">
        <v>12.602891040999999</v>
      </c>
      <c r="AJ389" s="75">
        <v>29.788094128000001</v>
      </c>
      <c r="AK389" s="75">
        <v>6.7966628312999999</v>
      </c>
      <c r="AL389" s="75">
        <v>38.696897907999997</v>
      </c>
      <c r="AM389" s="75">
        <v>23.030105189</v>
      </c>
      <c r="AN389" s="75">
        <v>14.502869967000001</v>
      </c>
      <c r="AO389" s="75">
        <v>0</v>
      </c>
      <c r="AP389" s="75">
        <v>1.1639227522</v>
      </c>
      <c r="AQ389" s="75">
        <v>0</v>
      </c>
      <c r="AR389" s="75">
        <v>0</v>
      </c>
      <c r="AS389" s="75">
        <v>0</v>
      </c>
      <c r="AT389" s="75">
        <v>145.63731132000001</v>
      </c>
      <c r="AU389" s="75">
        <v>10.014538605</v>
      </c>
      <c r="AV389" s="75">
        <v>1.5290959213999999</v>
      </c>
      <c r="AW389" s="75">
        <v>0</v>
      </c>
      <c r="AX389" s="75">
        <v>0</v>
      </c>
      <c r="AY389" s="75">
        <v>1.8709954014000001</v>
      </c>
      <c r="AZ389" s="75">
        <v>0</v>
      </c>
      <c r="BA389" s="75">
        <v>0</v>
      </c>
      <c r="BB389" s="75">
        <v>0</v>
      </c>
      <c r="BC389" s="75">
        <v>0</v>
      </c>
      <c r="BD389" s="75">
        <v>0</v>
      </c>
      <c r="BE389" s="75">
        <v>0</v>
      </c>
      <c r="BF389" s="75">
        <v>1.8595299948999999</v>
      </c>
      <c r="BG389" s="75">
        <v>0</v>
      </c>
      <c r="BH389" s="75">
        <v>0</v>
      </c>
      <c r="BI389" s="75">
        <v>3.1154742850999999</v>
      </c>
      <c r="BJ389" s="75">
        <v>77.776228208999996</v>
      </c>
      <c r="BK389" s="75">
        <v>1.1929983260999999</v>
      </c>
      <c r="BL389" s="75">
        <v>47.860650444999997</v>
      </c>
      <c r="BM389" s="75">
        <v>0.41780013659999998</v>
      </c>
      <c r="BN389" s="75">
        <v>1100.1737908</v>
      </c>
      <c r="BO389" s="75">
        <v>57.936683455000001</v>
      </c>
      <c r="BP389" s="75">
        <v>14.597155469</v>
      </c>
      <c r="BQ389" s="75">
        <v>600.85264719999998</v>
      </c>
      <c r="BR389" s="75">
        <v>12.921632733999999</v>
      </c>
      <c r="BS389" s="75">
        <v>0</v>
      </c>
      <c r="BT389" s="75">
        <v>23.507257652</v>
      </c>
      <c r="BU389" s="75">
        <v>103.92311112</v>
      </c>
      <c r="BV389" s="75">
        <v>12.219080593999999</v>
      </c>
      <c r="BW389" s="75">
        <v>5.9459743040999999</v>
      </c>
      <c r="BX389" s="75">
        <v>60.836821966999999</v>
      </c>
      <c r="BY389" s="75">
        <v>5.7283334686999998</v>
      </c>
      <c r="BZ389" s="75">
        <v>4.3683619806999996</v>
      </c>
      <c r="CA389" s="75">
        <v>58.742671475000002</v>
      </c>
      <c r="CB389" s="75">
        <v>0.22149388610000001</v>
      </c>
      <c r="CC389" s="75">
        <v>21.484144512</v>
      </c>
      <c r="CD389" s="75">
        <v>0.95917514159999995</v>
      </c>
      <c r="CE389" s="75">
        <v>0</v>
      </c>
      <c r="CF389" s="75">
        <v>0</v>
      </c>
      <c r="CG389" s="75">
        <v>81.642782358000005</v>
      </c>
      <c r="CH389" s="75">
        <v>0</v>
      </c>
      <c r="CI389" s="75">
        <v>0</v>
      </c>
      <c r="CJ389" s="75">
        <v>27.338584096999998</v>
      </c>
      <c r="CK389" s="75">
        <v>0</v>
      </c>
      <c r="CL389" s="75">
        <v>6.9478793865000004</v>
      </c>
      <c r="CM389" s="75">
        <v>46.670820786</v>
      </c>
      <c r="CN389" s="75">
        <v>30.307945172</v>
      </c>
      <c r="CO389" s="75">
        <v>11.538417879000001</v>
      </c>
      <c r="CP389" s="75">
        <v>4.8244577349000002</v>
      </c>
      <c r="CQ389" s="75">
        <v>148.25557305000001</v>
      </c>
      <c r="CR389" s="75">
        <v>114.46301581</v>
      </c>
      <c r="CS389" s="75">
        <v>9.3315780000000005E-4</v>
      </c>
      <c r="CT389" s="75">
        <v>11.315361362999999</v>
      </c>
      <c r="CU389" s="75">
        <v>22.192777281000001</v>
      </c>
      <c r="CV389" s="75">
        <v>0.28348543529999998</v>
      </c>
      <c r="CW389" s="75">
        <v>2914.2392104999999</v>
      </c>
      <c r="CX389" s="75">
        <v>107.67781196999999</v>
      </c>
      <c r="CY389" s="75">
        <v>498.20074258</v>
      </c>
      <c r="CZ389" s="75">
        <v>693.49360248999994</v>
      </c>
      <c r="DA389" s="75">
        <v>460.39305230999997</v>
      </c>
      <c r="DB389" s="75">
        <v>66.399670396999994</v>
      </c>
      <c r="DC389" s="75">
        <v>488.58307667999998</v>
      </c>
      <c r="DD389" s="75">
        <v>318.10354587</v>
      </c>
      <c r="DE389" s="75">
        <v>163.13081539999999</v>
      </c>
      <c r="DF389" s="75">
        <v>41.738275545999997</v>
      </c>
      <c r="DG389" s="75">
        <v>35.707656983</v>
      </c>
      <c r="DH389" s="75">
        <v>40.810960287999997</v>
      </c>
      <c r="DI389" s="75">
        <v>717.42004410000004</v>
      </c>
      <c r="DJ389" s="75">
        <v>96.039792567999996</v>
      </c>
      <c r="DK389" s="75">
        <v>621.38025153000001</v>
      </c>
    </row>
    <row r="390" spans="8:115" x14ac:dyDescent="0.3">
      <c r="H390" s="28" t="s">
        <v>1005</v>
      </c>
      <c r="I390" s="37" t="s">
        <v>1006</v>
      </c>
      <c r="J390" s="37" t="s">
        <v>436</v>
      </c>
      <c r="K390" s="72">
        <v>161</v>
      </c>
      <c r="L390" s="72">
        <v>209.10932018</v>
      </c>
      <c r="M390" s="72" t="s">
        <v>436</v>
      </c>
      <c r="N390" s="72">
        <v>18.649646547</v>
      </c>
      <c r="O390" s="72">
        <v>17.198496466000002</v>
      </c>
      <c r="P390" s="72">
        <v>6.4765179800000003E-2</v>
      </c>
      <c r="Q390" s="72">
        <v>0</v>
      </c>
      <c r="R390" s="72">
        <v>0</v>
      </c>
      <c r="S390" s="72">
        <v>1.1486256016</v>
      </c>
      <c r="T390" s="72">
        <v>0</v>
      </c>
      <c r="U390" s="72">
        <v>0</v>
      </c>
      <c r="V390" s="72">
        <v>7.1744377999999999E-3</v>
      </c>
      <c r="W390" s="72">
        <v>0</v>
      </c>
      <c r="X390" s="72">
        <v>7.0920323000000004E-3</v>
      </c>
      <c r="Y390" s="72">
        <v>7.1462690999999998E-6</v>
      </c>
      <c r="Z390" s="72">
        <v>7.3932770000000002E-3</v>
      </c>
      <c r="AA390" s="72">
        <v>7.6885080999999997E-3</v>
      </c>
      <c r="AB390" s="72">
        <v>0</v>
      </c>
      <c r="AC390" s="72">
        <v>0.2084038986</v>
      </c>
      <c r="AD390" s="72">
        <v>0</v>
      </c>
      <c r="AE390" s="72">
        <v>54.155759283000002</v>
      </c>
      <c r="AF390" s="72">
        <v>25.943576020999998</v>
      </c>
      <c r="AG390" s="72">
        <v>13.898818092000001</v>
      </c>
      <c r="AH390" s="72">
        <v>13.773055999</v>
      </c>
      <c r="AI390" s="72">
        <v>8.6038182699999993E-2</v>
      </c>
      <c r="AJ390" s="72">
        <v>0.39239871310000002</v>
      </c>
      <c r="AK390" s="72">
        <v>6.1872274499999998E-2</v>
      </c>
      <c r="AL390" s="72">
        <v>5.2503649154999996</v>
      </c>
      <c r="AM390" s="72">
        <v>0.58650312419999995</v>
      </c>
      <c r="AN390" s="72">
        <v>0</v>
      </c>
      <c r="AO390" s="72">
        <v>0</v>
      </c>
      <c r="AP390" s="72">
        <v>4.6638617912000004</v>
      </c>
      <c r="AQ390" s="72">
        <v>0</v>
      </c>
      <c r="AR390" s="72">
        <v>0</v>
      </c>
      <c r="AS390" s="72">
        <v>0</v>
      </c>
      <c r="AT390" s="72">
        <v>3.1503349681000001</v>
      </c>
      <c r="AU390" s="72">
        <v>0.11589219520000001</v>
      </c>
      <c r="AV390" s="72">
        <v>0</v>
      </c>
      <c r="AW390" s="72">
        <v>0</v>
      </c>
      <c r="AX390" s="72">
        <v>0</v>
      </c>
      <c r="AY390" s="72">
        <v>0</v>
      </c>
      <c r="AZ390" s="72">
        <v>1.7021948499999998E-2</v>
      </c>
      <c r="BA390" s="72">
        <v>0</v>
      </c>
      <c r="BB390" s="72">
        <v>0</v>
      </c>
      <c r="BC390" s="72">
        <v>0</v>
      </c>
      <c r="BD390" s="72">
        <v>0</v>
      </c>
      <c r="BE390" s="72">
        <v>0</v>
      </c>
      <c r="BF390" s="72">
        <v>0</v>
      </c>
      <c r="BG390" s="72">
        <v>0</v>
      </c>
      <c r="BH390" s="72">
        <v>0</v>
      </c>
      <c r="BI390" s="72">
        <v>8.2604410399999995E-2</v>
      </c>
      <c r="BJ390" s="72">
        <v>0.37258170159999998</v>
      </c>
      <c r="BK390" s="72">
        <v>0</v>
      </c>
      <c r="BL390" s="72">
        <v>2.5622347123</v>
      </c>
      <c r="BM390" s="72">
        <v>0</v>
      </c>
      <c r="BN390" s="72">
        <v>53.090904324999997</v>
      </c>
      <c r="BO390" s="72">
        <v>7.2095149056999999</v>
      </c>
      <c r="BP390" s="72">
        <v>2.2048595000000002E-3</v>
      </c>
      <c r="BQ390" s="72">
        <v>23.711155898000001</v>
      </c>
      <c r="BR390" s="72">
        <v>1.7551644630000001</v>
      </c>
      <c r="BS390" s="72">
        <v>0</v>
      </c>
      <c r="BT390" s="72">
        <v>0</v>
      </c>
      <c r="BU390" s="72">
        <v>15.742611191</v>
      </c>
      <c r="BV390" s="72">
        <v>3.9937606299999998E-2</v>
      </c>
      <c r="BW390" s="72">
        <v>0</v>
      </c>
      <c r="BX390" s="72">
        <v>1.5126708628000001</v>
      </c>
      <c r="BY390" s="72">
        <v>0</v>
      </c>
      <c r="BZ390" s="72">
        <v>0</v>
      </c>
      <c r="CA390" s="72">
        <v>1.1855161969000001</v>
      </c>
      <c r="CB390" s="72">
        <v>0</v>
      </c>
      <c r="CC390" s="72">
        <v>0</v>
      </c>
      <c r="CD390" s="72">
        <v>0</v>
      </c>
      <c r="CE390" s="72">
        <v>0</v>
      </c>
      <c r="CF390" s="72">
        <v>0</v>
      </c>
      <c r="CG390" s="72">
        <v>2.4130777199999998E-2</v>
      </c>
      <c r="CH390" s="72">
        <v>0</v>
      </c>
      <c r="CI390" s="72">
        <v>0</v>
      </c>
      <c r="CJ390" s="72">
        <v>1.9079975655000001</v>
      </c>
      <c r="CK390" s="72">
        <v>0</v>
      </c>
      <c r="CL390" s="72">
        <v>0</v>
      </c>
      <c r="CM390" s="72">
        <v>0.4183268268</v>
      </c>
      <c r="CN390" s="72">
        <v>0.39389315609999997</v>
      </c>
      <c r="CO390" s="72">
        <v>0</v>
      </c>
      <c r="CP390" s="72">
        <v>2.4433670599999999E-2</v>
      </c>
      <c r="CQ390" s="72">
        <v>1.8947770564999999</v>
      </c>
      <c r="CR390" s="72">
        <v>1.3517685165</v>
      </c>
      <c r="CS390" s="72">
        <v>2.1067400000000001E-5</v>
      </c>
      <c r="CT390" s="72">
        <v>0.17131418979999999</v>
      </c>
      <c r="CU390" s="72">
        <v>0.37149605810000003</v>
      </c>
      <c r="CV390" s="72">
        <v>1.7722460000000001E-4</v>
      </c>
      <c r="CW390" s="72">
        <v>72.499206252999997</v>
      </c>
      <c r="CX390" s="72">
        <v>1.2261822198000001</v>
      </c>
      <c r="CY390" s="72">
        <v>7.7387174359999999</v>
      </c>
      <c r="CZ390" s="72">
        <v>13.158435103</v>
      </c>
      <c r="DA390" s="72">
        <v>8.4790003915999996</v>
      </c>
      <c r="DB390" s="72">
        <v>14.472677177</v>
      </c>
      <c r="DC390" s="72">
        <v>10.028264686</v>
      </c>
      <c r="DD390" s="72">
        <v>6.3062524648</v>
      </c>
      <c r="DE390" s="72">
        <v>3.9244932635000001</v>
      </c>
      <c r="DF390" s="72">
        <v>5.6423755959999999</v>
      </c>
      <c r="DG390" s="72">
        <v>3.02111376E-2</v>
      </c>
      <c r="DH390" s="72">
        <v>1.4925967779</v>
      </c>
      <c r="DI390" s="72">
        <v>9.2455894612999998</v>
      </c>
      <c r="DJ390" s="72">
        <v>0.62478000810000001</v>
      </c>
      <c r="DK390" s="72">
        <v>8.6208094531999997</v>
      </c>
    </row>
    <row r="391" spans="8:115" x14ac:dyDescent="0.3">
      <c r="H391" s="27" t="s">
        <v>1007</v>
      </c>
      <c r="I391" s="39" t="s">
        <v>1008</v>
      </c>
      <c r="J391" s="39">
        <v>50</v>
      </c>
      <c r="K391" s="75">
        <v>1532</v>
      </c>
      <c r="L391" s="75">
        <v>11268.65105</v>
      </c>
      <c r="M391" s="75">
        <v>34.933537831999999</v>
      </c>
      <c r="N391" s="75">
        <v>948.22624388999998</v>
      </c>
      <c r="O391" s="75">
        <v>77.021535186999998</v>
      </c>
      <c r="P391" s="75">
        <v>362.71997138</v>
      </c>
      <c r="Q391" s="75">
        <v>0.4813296735</v>
      </c>
      <c r="R391" s="75">
        <v>0.1963443054</v>
      </c>
      <c r="S391" s="75">
        <v>170.78600182</v>
      </c>
      <c r="T391" s="75">
        <v>0</v>
      </c>
      <c r="U391" s="75">
        <v>18.523803461</v>
      </c>
      <c r="V391" s="75">
        <v>71.117172483000004</v>
      </c>
      <c r="W391" s="75">
        <v>0</v>
      </c>
      <c r="X391" s="75">
        <v>17.742273912000002</v>
      </c>
      <c r="Y391" s="75">
        <v>1.6630652000000001E-3</v>
      </c>
      <c r="Z391" s="75">
        <v>221.37637968999999</v>
      </c>
      <c r="AA391" s="75">
        <v>7.2494665704000001</v>
      </c>
      <c r="AB391" s="75">
        <v>0</v>
      </c>
      <c r="AC391" s="75">
        <v>0.16454495390000001</v>
      </c>
      <c r="AD391" s="75">
        <v>0.8457573893</v>
      </c>
      <c r="AE391" s="75">
        <v>5521.6767281000002</v>
      </c>
      <c r="AF391" s="75">
        <v>4049.3715001</v>
      </c>
      <c r="AG391" s="75">
        <v>719.46391269000003</v>
      </c>
      <c r="AH391" s="75">
        <v>727.42660336999995</v>
      </c>
      <c r="AI391" s="75">
        <v>7.6077923159000003</v>
      </c>
      <c r="AJ391" s="75">
        <v>14.947161555999999</v>
      </c>
      <c r="AK391" s="75">
        <v>2.8597580078</v>
      </c>
      <c r="AL391" s="75">
        <v>210.64280034000001</v>
      </c>
      <c r="AM391" s="75">
        <v>92.378215916000002</v>
      </c>
      <c r="AN391" s="75">
        <v>98.205375529999998</v>
      </c>
      <c r="AO391" s="75">
        <v>0</v>
      </c>
      <c r="AP391" s="75">
        <v>20.059208890000001</v>
      </c>
      <c r="AQ391" s="75">
        <v>0</v>
      </c>
      <c r="AR391" s="75">
        <v>0</v>
      </c>
      <c r="AS391" s="75">
        <v>0</v>
      </c>
      <c r="AT391" s="75">
        <v>45.742061022000001</v>
      </c>
      <c r="AU391" s="75">
        <v>3.0529388171999998</v>
      </c>
      <c r="AV391" s="75">
        <v>0</v>
      </c>
      <c r="AW391" s="75">
        <v>0</v>
      </c>
      <c r="AX391" s="75">
        <v>1.3165976398999999</v>
      </c>
      <c r="AY391" s="75">
        <v>3.3960080815999998</v>
      </c>
      <c r="AZ391" s="75">
        <v>0</v>
      </c>
      <c r="BA391" s="75">
        <v>0</v>
      </c>
      <c r="BB391" s="75">
        <v>0</v>
      </c>
      <c r="BC391" s="75">
        <v>0</v>
      </c>
      <c r="BD391" s="75">
        <v>0</v>
      </c>
      <c r="BE391" s="75">
        <v>0</v>
      </c>
      <c r="BF391" s="75">
        <v>0</v>
      </c>
      <c r="BG391" s="75">
        <v>0</v>
      </c>
      <c r="BH391" s="75">
        <v>0</v>
      </c>
      <c r="BI391" s="75">
        <v>0.31935472320000002</v>
      </c>
      <c r="BJ391" s="75">
        <v>0.56028759039999998</v>
      </c>
      <c r="BK391" s="75">
        <v>0.37606165029999999</v>
      </c>
      <c r="BL391" s="75">
        <v>36.720812518999999</v>
      </c>
      <c r="BM391" s="75">
        <v>0</v>
      </c>
      <c r="BN391" s="75">
        <v>782.49280839000005</v>
      </c>
      <c r="BO391" s="75">
        <v>99.807537991000004</v>
      </c>
      <c r="BP391" s="75">
        <v>30.222695697999999</v>
      </c>
      <c r="BQ391" s="75">
        <v>396.34236525</v>
      </c>
      <c r="BR391" s="75">
        <v>13.116182189</v>
      </c>
      <c r="BS391" s="75">
        <v>0</v>
      </c>
      <c r="BT391" s="75">
        <v>27.484117603000001</v>
      </c>
      <c r="BU391" s="75">
        <v>81.586385105000005</v>
      </c>
      <c r="BV391" s="75">
        <v>12.997264929</v>
      </c>
      <c r="BW391" s="75">
        <v>0.77095489589999999</v>
      </c>
      <c r="BX391" s="75">
        <v>32.960474390000002</v>
      </c>
      <c r="BY391" s="75">
        <v>16.514171775000001</v>
      </c>
      <c r="BZ391" s="75">
        <v>0</v>
      </c>
      <c r="CA391" s="75">
        <v>60.859186039000001</v>
      </c>
      <c r="CB391" s="75">
        <v>0</v>
      </c>
      <c r="CC391" s="75">
        <v>3.8571628935</v>
      </c>
      <c r="CD391" s="75">
        <v>0</v>
      </c>
      <c r="CE391" s="75">
        <v>0</v>
      </c>
      <c r="CF391" s="75">
        <v>0</v>
      </c>
      <c r="CG391" s="75">
        <v>0.97274948709999998</v>
      </c>
      <c r="CH391" s="75">
        <v>0</v>
      </c>
      <c r="CI391" s="75">
        <v>0</v>
      </c>
      <c r="CJ391" s="75">
        <v>5.0015601490000003</v>
      </c>
      <c r="CK391" s="75">
        <v>0</v>
      </c>
      <c r="CL391" s="75">
        <v>0</v>
      </c>
      <c r="CM391" s="75">
        <v>47.142739044000002</v>
      </c>
      <c r="CN391" s="75">
        <v>9.2244610490000003</v>
      </c>
      <c r="CO391" s="75">
        <v>37.526167716000003</v>
      </c>
      <c r="CP391" s="75">
        <v>0.39211027840000001</v>
      </c>
      <c r="CQ391" s="75">
        <v>136.20882270999999</v>
      </c>
      <c r="CR391" s="75">
        <v>97.425768790000006</v>
      </c>
      <c r="CS391" s="75">
        <v>0.1560604716</v>
      </c>
      <c r="CT391" s="75">
        <v>16.130036382</v>
      </c>
      <c r="CU391" s="75">
        <v>21.069170988</v>
      </c>
      <c r="CV391" s="75">
        <v>1.4277860817000001</v>
      </c>
      <c r="CW391" s="75">
        <v>3576.5188463999998</v>
      </c>
      <c r="CX391" s="75">
        <v>164.84499632000001</v>
      </c>
      <c r="CY391" s="75">
        <v>643.11981618000004</v>
      </c>
      <c r="CZ391" s="75">
        <v>698.98790033</v>
      </c>
      <c r="DA391" s="75">
        <v>437.31415924999999</v>
      </c>
      <c r="DB391" s="75">
        <v>48.625259276000001</v>
      </c>
      <c r="DC391" s="75">
        <v>765.52219101000003</v>
      </c>
      <c r="DD391" s="75">
        <v>434.28316289999998</v>
      </c>
      <c r="DE391" s="75">
        <v>213.83269021999999</v>
      </c>
      <c r="DF391" s="75">
        <v>51.443087267999999</v>
      </c>
      <c r="DG391" s="75">
        <v>89.726712946999996</v>
      </c>
      <c r="DH391" s="75">
        <v>28.818870686</v>
      </c>
      <c r="DI391" s="75">
        <v>764.17753146999996</v>
      </c>
      <c r="DJ391" s="75">
        <v>121.17960184</v>
      </c>
      <c r="DK391" s="75">
        <v>642.99792963000004</v>
      </c>
    </row>
    <row r="392" spans="8:115" x14ac:dyDescent="0.3">
      <c r="H392" s="28" t="s">
        <v>215</v>
      </c>
      <c r="I392" s="37" t="s">
        <v>216</v>
      </c>
      <c r="J392" s="37">
        <v>36</v>
      </c>
      <c r="K392" s="72">
        <v>1872</v>
      </c>
      <c r="L392" s="72">
        <v>17082.832320000001</v>
      </c>
      <c r="M392" s="72">
        <v>49.257887517</v>
      </c>
      <c r="N392" s="72">
        <v>1524.0557314</v>
      </c>
      <c r="O392" s="72">
        <v>442.69692457000002</v>
      </c>
      <c r="P392" s="72">
        <v>150.55976004999999</v>
      </c>
      <c r="Q392" s="72">
        <v>0.56078423060000004</v>
      </c>
      <c r="R392" s="72">
        <v>1.2940708842999999</v>
      </c>
      <c r="S392" s="72">
        <v>270.55761161999999</v>
      </c>
      <c r="T392" s="72">
        <v>18.037500000000001</v>
      </c>
      <c r="U392" s="72">
        <v>9.5595309887000006</v>
      </c>
      <c r="V392" s="72">
        <v>271.80115318999998</v>
      </c>
      <c r="W392" s="72">
        <v>0</v>
      </c>
      <c r="X392" s="72">
        <v>25.666128651000001</v>
      </c>
      <c r="Y392" s="72">
        <v>0</v>
      </c>
      <c r="Z392" s="72">
        <v>232.9292993</v>
      </c>
      <c r="AA392" s="72">
        <v>49.714379037999997</v>
      </c>
      <c r="AB392" s="72">
        <v>50.660246594999997</v>
      </c>
      <c r="AC392" s="72">
        <v>0</v>
      </c>
      <c r="AD392" s="72">
        <v>1.8342261700000001E-2</v>
      </c>
      <c r="AE392" s="72">
        <v>9008.1555712999998</v>
      </c>
      <c r="AF392" s="72">
        <v>6717.1250325000001</v>
      </c>
      <c r="AG392" s="72">
        <v>1133.4663645999999</v>
      </c>
      <c r="AH392" s="72">
        <v>1091.7041283000001</v>
      </c>
      <c r="AI392" s="72">
        <v>5.7862786068999998</v>
      </c>
      <c r="AJ392" s="72">
        <v>56.110561345000001</v>
      </c>
      <c r="AK392" s="72">
        <v>3.9632059731</v>
      </c>
      <c r="AL392" s="72">
        <v>164.49620752999999</v>
      </c>
      <c r="AM392" s="72">
        <v>98.326292715999998</v>
      </c>
      <c r="AN392" s="72">
        <v>61.642838240000003</v>
      </c>
      <c r="AO392" s="72">
        <v>0</v>
      </c>
      <c r="AP392" s="72">
        <v>1.1764436819999999</v>
      </c>
      <c r="AQ392" s="72">
        <v>0.44845002960000002</v>
      </c>
      <c r="AR392" s="72">
        <v>2.9021828586999998</v>
      </c>
      <c r="AS392" s="72">
        <v>0</v>
      </c>
      <c r="AT392" s="72">
        <v>98.965665963000006</v>
      </c>
      <c r="AU392" s="72">
        <v>4.1896557890999997</v>
      </c>
      <c r="AV392" s="72">
        <v>0</v>
      </c>
      <c r="AW392" s="72">
        <v>0</v>
      </c>
      <c r="AX392" s="72">
        <v>0</v>
      </c>
      <c r="AY392" s="72">
        <v>5.7413008908999998</v>
      </c>
      <c r="AZ392" s="72">
        <v>0</v>
      </c>
      <c r="BA392" s="72">
        <v>0</v>
      </c>
      <c r="BB392" s="72">
        <v>0</v>
      </c>
      <c r="BC392" s="72">
        <v>0</v>
      </c>
      <c r="BD392" s="72">
        <v>0</v>
      </c>
      <c r="BE392" s="72">
        <v>0</v>
      </c>
      <c r="BF392" s="72">
        <v>0</v>
      </c>
      <c r="BG392" s="72">
        <v>0</v>
      </c>
      <c r="BH392" s="72">
        <v>0</v>
      </c>
      <c r="BI392" s="72">
        <v>0.1072162774</v>
      </c>
      <c r="BJ392" s="72">
        <v>19.711285643</v>
      </c>
      <c r="BK392" s="72">
        <v>1.9651031701999999</v>
      </c>
      <c r="BL392" s="72">
        <v>67.251104193000003</v>
      </c>
      <c r="BM392" s="72">
        <v>0</v>
      </c>
      <c r="BN392" s="72">
        <v>1093.9979691000001</v>
      </c>
      <c r="BO392" s="72">
        <v>85.856538454000003</v>
      </c>
      <c r="BP392" s="72">
        <v>25.436045778</v>
      </c>
      <c r="BQ392" s="72">
        <v>706.71948254999995</v>
      </c>
      <c r="BR392" s="72">
        <v>4.9479937836000003</v>
      </c>
      <c r="BS392" s="72">
        <v>0</v>
      </c>
      <c r="BT392" s="72">
        <v>17.499140538999999</v>
      </c>
      <c r="BU392" s="72">
        <v>79.691995594000005</v>
      </c>
      <c r="BV392" s="72">
        <v>23.696117287</v>
      </c>
      <c r="BW392" s="72">
        <v>8.8122243735999994</v>
      </c>
      <c r="BX392" s="72">
        <v>18.537627215000001</v>
      </c>
      <c r="BY392" s="72">
        <v>0</v>
      </c>
      <c r="BZ392" s="72">
        <v>0</v>
      </c>
      <c r="CA392" s="72">
        <v>71.538960867</v>
      </c>
      <c r="CB392" s="72">
        <v>0</v>
      </c>
      <c r="CC392" s="72">
        <v>22.295234520000001</v>
      </c>
      <c r="CD392" s="72">
        <v>0.39870657819999999</v>
      </c>
      <c r="CE392" s="72">
        <v>0</v>
      </c>
      <c r="CF392" s="72">
        <v>0</v>
      </c>
      <c r="CG392" s="72">
        <v>15.986762583000001</v>
      </c>
      <c r="CH392" s="72">
        <v>0</v>
      </c>
      <c r="CI392" s="72">
        <v>0</v>
      </c>
      <c r="CJ392" s="72">
        <v>12.581138941000001</v>
      </c>
      <c r="CK392" s="72">
        <v>0</v>
      </c>
      <c r="CL392" s="72">
        <v>0</v>
      </c>
      <c r="CM392" s="72">
        <v>31.083382610000001</v>
      </c>
      <c r="CN392" s="72">
        <v>17.127324927</v>
      </c>
      <c r="CO392" s="72">
        <v>13.956057682999999</v>
      </c>
      <c r="CP392" s="72">
        <v>0</v>
      </c>
      <c r="CQ392" s="72">
        <v>256.10016726999999</v>
      </c>
      <c r="CR392" s="72">
        <v>181.38827735999999</v>
      </c>
      <c r="CS392" s="72">
        <v>3.7124962900000003E-2</v>
      </c>
      <c r="CT392" s="72">
        <v>23.639245738</v>
      </c>
      <c r="CU392" s="72">
        <v>50.116100987999999</v>
      </c>
      <c r="CV392" s="72">
        <v>0.91941821400000001</v>
      </c>
      <c r="CW392" s="72">
        <v>4905.9776246000001</v>
      </c>
      <c r="CX392" s="72">
        <v>226.66429762999999</v>
      </c>
      <c r="CY392" s="72">
        <v>800.75155630999996</v>
      </c>
      <c r="CZ392" s="72">
        <v>967.14011472000004</v>
      </c>
      <c r="DA392" s="72">
        <v>892.06523059999995</v>
      </c>
      <c r="DB392" s="72">
        <v>52.076867759999999</v>
      </c>
      <c r="DC392" s="72">
        <v>895.68320790999996</v>
      </c>
      <c r="DD392" s="72">
        <v>568.67869240000005</v>
      </c>
      <c r="DE392" s="72">
        <v>303.30636427000002</v>
      </c>
      <c r="DF392" s="72">
        <v>72.601759256999998</v>
      </c>
      <c r="DG392" s="72">
        <v>83.867072547000006</v>
      </c>
      <c r="DH392" s="72">
        <v>43.142461212000001</v>
      </c>
      <c r="DI392" s="72">
        <v>1291.2491501</v>
      </c>
      <c r="DJ392" s="72">
        <v>222.57729019000001</v>
      </c>
      <c r="DK392" s="72">
        <v>1068.6718599000001</v>
      </c>
    </row>
    <row r="393" spans="8:115" x14ac:dyDescent="0.3">
      <c r="H393" s="27" t="s">
        <v>412</v>
      </c>
      <c r="I393" s="39" t="s">
        <v>428</v>
      </c>
      <c r="J393" s="39" t="s">
        <v>436</v>
      </c>
      <c r="K393" s="75">
        <v>4217</v>
      </c>
      <c r="L393" s="75">
        <v>287.17474172999999</v>
      </c>
      <c r="M393" s="75" t="s">
        <v>436</v>
      </c>
      <c r="N393" s="75">
        <v>23.286884825000001</v>
      </c>
      <c r="O393" s="75">
        <v>0</v>
      </c>
      <c r="P393" s="75">
        <v>3.7494866623999998</v>
      </c>
      <c r="Q393" s="75">
        <v>0</v>
      </c>
      <c r="R393" s="75">
        <v>0</v>
      </c>
      <c r="S393" s="75">
        <v>1.7021486603</v>
      </c>
      <c r="T393" s="75">
        <v>0</v>
      </c>
      <c r="U393" s="75">
        <v>0.65754567539999997</v>
      </c>
      <c r="V393" s="75">
        <v>0.82306246800000005</v>
      </c>
      <c r="W393" s="75">
        <v>0</v>
      </c>
      <c r="X393" s="75">
        <v>0.18238869520000001</v>
      </c>
      <c r="Y393" s="75">
        <v>7.3215145999999997E-6</v>
      </c>
      <c r="Z393" s="75">
        <v>0.32065813589999997</v>
      </c>
      <c r="AA393" s="75">
        <v>0</v>
      </c>
      <c r="AB393" s="75">
        <v>15.851587206</v>
      </c>
      <c r="AC393" s="75">
        <v>0</v>
      </c>
      <c r="AD393" s="75">
        <v>0</v>
      </c>
      <c r="AE393" s="75">
        <v>57.037043582999999</v>
      </c>
      <c r="AF393" s="75">
        <v>32.662611112</v>
      </c>
      <c r="AG393" s="75">
        <v>9.6275439789000004</v>
      </c>
      <c r="AH393" s="75">
        <v>13.089287065000001</v>
      </c>
      <c r="AI393" s="75">
        <v>0.70047165860000005</v>
      </c>
      <c r="AJ393" s="75">
        <v>0.95310801300000003</v>
      </c>
      <c r="AK393" s="75">
        <v>4.0217554000000003E-3</v>
      </c>
      <c r="AL393" s="75">
        <v>0</v>
      </c>
      <c r="AM393" s="75">
        <v>0</v>
      </c>
      <c r="AN393" s="75">
        <v>0</v>
      </c>
      <c r="AO393" s="75">
        <v>0</v>
      </c>
      <c r="AP393" s="75">
        <v>0</v>
      </c>
      <c r="AQ393" s="75">
        <v>0</v>
      </c>
      <c r="AR393" s="75">
        <v>0</v>
      </c>
      <c r="AS393" s="75">
        <v>0</v>
      </c>
      <c r="AT393" s="75">
        <v>6.3477125941999999</v>
      </c>
      <c r="AU393" s="75">
        <v>0.56793718910000002</v>
      </c>
      <c r="AV393" s="75">
        <v>0</v>
      </c>
      <c r="AW393" s="75">
        <v>0</v>
      </c>
      <c r="AX393" s="75">
        <v>0</v>
      </c>
      <c r="AY393" s="75">
        <v>0</v>
      </c>
      <c r="AZ393" s="75">
        <v>0</v>
      </c>
      <c r="BA393" s="75">
        <v>0</v>
      </c>
      <c r="BB393" s="75">
        <v>0</v>
      </c>
      <c r="BC393" s="75">
        <v>0</v>
      </c>
      <c r="BD393" s="75">
        <v>0</v>
      </c>
      <c r="BE393" s="75">
        <v>0</v>
      </c>
      <c r="BF393" s="75">
        <v>0</v>
      </c>
      <c r="BG393" s="75">
        <v>3.1000721847000001</v>
      </c>
      <c r="BH393" s="75">
        <v>0</v>
      </c>
      <c r="BI393" s="75">
        <v>0</v>
      </c>
      <c r="BJ393" s="75">
        <v>0</v>
      </c>
      <c r="BK393" s="75">
        <v>1.68831898E-2</v>
      </c>
      <c r="BL393" s="75">
        <v>2.6628200306999998</v>
      </c>
      <c r="BM393" s="75">
        <v>0</v>
      </c>
      <c r="BN393" s="75">
        <v>39.824953096000002</v>
      </c>
      <c r="BO393" s="75">
        <v>2.1090593652999998</v>
      </c>
      <c r="BP393" s="75">
        <v>2.3738948700000002E-2</v>
      </c>
      <c r="BQ393" s="75">
        <v>9.3662542254000005</v>
      </c>
      <c r="BR393" s="75">
        <v>1.0715330077</v>
      </c>
      <c r="BS393" s="75">
        <v>0</v>
      </c>
      <c r="BT393" s="75">
        <v>0</v>
      </c>
      <c r="BU393" s="75">
        <v>4.7343701983999997</v>
      </c>
      <c r="BV393" s="75">
        <v>0.61168215039999996</v>
      </c>
      <c r="BW393" s="75">
        <v>3.97873698E-2</v>
      </c>
      <c r="BX393" s="75">
        <v>0.28226843509999999</v>
      </c>
      <c r="BY393" s="75">
        <v>0.43037692370000002</v>
      </c>
      <c r="BZ393" s="75">
        <v>0</v>
      </c>
      <c r="CA393" s="75">
        <v>0.1004139223</v>
      </c>
      <c r="CB393" s="75">
        <v>0</v>
      </c>
      <c r="CC393" s="75">
        <v>0</v>
      </c>
      <c r="CD393" s="75">
        <v>1.3904082E-2</v>
      </c>
      <c r="CE393" s="75">
        <v>7.1052036999999998E-3</v>
      </c>
      <c r="CF393" s="75">
        <v>0.37272912819999998</v>
      </c>
      <c r="CG393" s="75">
        <v>0</v>
      </c>
      <c r="CH393" s="75">
        <v>0</v>
      </c>
      <c r="CI393" s="75">
        <v>0</v>
      </c>
      <c r="CJ393" s="75">
        <v>0</v>
      </c>
      <c r="CK393" s="75">
        <v>0</v>
      </c>
      <c r="CL393" s="75">
        <v>20.661730134999999</v>
      </c>
      <c r="CM393" s="75">
        <v>76.301451205000006</v>
      </c>
      <c r="CN393" s="75">
        <v>1.9692574500000001E-2</v>
      </c>
      <c r="CO393" s="75">
        <v>76.268297228999998</v>
      </c>
      <c r="CP393" s="75">
        <v>1.34614008E-2</v>
      </c>
      <c r="CQ393" s="75">
        <v>1.3197847463000001</v>
      </c>
      <c r="CR393" s="75">
        <v>1.1411432297999999</v>
      </c>
      <c r="CS393" s="75">
        <v>0</v>
      </c>
      <c r="CT393" s="75">
        <v>0.14116401479999999</v>
      </c>
      <c r="CU393" s="75">
        <v>3.7477501699999999E-2</v>
      </c>
      <c r="CV393" s="75">
        <v>0</v>
      </c>
      <c r="CW393" s="75">
        <v>83.056911681000003</v>
      </c>
      <c r="CX393" s="75">
        <v>2.4343604278000002</v>
      </c>
      <c r="CY393" s="75">
        <v>10.174225550999999</v>
      </c>
      <c r="CZ393" s="75">
        <v>11.861064615</v>
      </c>
      <c r="DA393" s="75">
        <v>17.019342202000001</v>
      </c>
      <c r="DB393" s="75">
        <v>11.451528114</v>
      </c>
      <c r="DC393" s="75">
        <v>9.9010133779</v>
      </c>
      <c r="DD393" s="75">
        <v>9.3083003182000006</v>
      </c>
      <c r="DE393" s="75">
        <v>5.9901592613999997</v>
      </c>
      <c r="DF393" s="75">
        <v>4.4386658696000003</v>
      </c>
      <c r="DG393" s="75">
        <v>0.42707928620000002</v>
      </c>
      <c r="DH393" s="75">
        <v>5.1172658099999997E-2</v>
      </c>
      <c r="DI393" s="75">
        <v>22.600824414000002</v>
      </c>
      <c r="DJ393" s="75">
        <v>2.9811911007999998</v>
      </c>
      <c r="DK393" s="75">
        <v>19.619633313000001</v>
      </c>
    </row>
    <row r="394" spans="8:115" x14ac:dyDescent="0.3">
      <c r="H394" s="28" t="s">
        <v>1009</v>
      </c>
      <c r="I394" s="37" t="s">
        <v>1010</v>
      </c>
      <c r="J394" s="37" t="s">
        <v>436</v>
      </c>
      <c r="K394" s="72">
        <v>2471</v>
      </c>
      <c r="L394" s="72">
        <v>269.63629523999998</v>
      </c>
      <c r="M394" s="72" t="s">
        <v>436</v>
      </c>
      <c r="N394" s="72">
        <v>19.133683218000002</v>
      </c>
      <c r="O394" s="72">
        <v>0</v>
      </c>
      <c r="P394" s="72">
        <v>1.1253889143</v>
      </c>
      <c r="Q394" s="72">
        <v>0</v>
      </c>
      <c r="R394" s="72">
        <v>0</v>
      </c>
      <c r="S394" s="72">
        <v>7.6736937494999999</v>
      </c>
      <c r="T394" s="72">
        <v>0</v>
      </c>
      <c r="U394" s="72">
        <v>0.19133679119999999</v>
      </c>
      <c r="V394" s="72">
        <v>0.2874137282</v>
      </c>
      <c r="W394" s="72">
        <v>0</v>
      </c>
      <c r="X394" s="72">
        <v>2.1829413499999999E-2</v>
      </c>
      <c r="Y394" s="72">
        <v>3.6906600000000003E-5</v>
      </c>
      <c r="Z394" s="72">
        <v>0.20234652580000001</v>
      </c>
      <c r="AA394" s="72">
        <v>2.9529049000000002E-2</v>
      </c>
      <c r="AB394" s="72">
        <v>9.3810262012999992</v>
      </c>
      <c r="AC394" s="72">
        <v>0.22108193819999999</v>
      </c>
      <c r="AD394" s="72">
        <v>0</v>
      </c>
      <c r="AE394" s="72">
        <v>66.836145338999998</v>
      </c>
      <c r="AF394" s="72">
        <v>38.342279193000003</v>
      </c>
      <c r="AG394" s="72">
        <v>11.99925466</v>
      </c>
      <c r="AH394" s="72">
        <v>15.440446590000001</v>
      </c>
      <c r="AI394" s="72">
        <v>0.40267431079999999</v>
      </c>
      <c r="AJ394" s="72">
        <v>0.61147484370000005</v>
      </c>
      <c r="AK394" s="72">
        <v>4.0015741299999998E-2</v>
      </c>
      <c r="AL394" s="72">
        <v>0.4758180347</v>
      </c>
      <c r="AM394" s="72">
        <v>0.4758180347</v>
      </c>
      <c r="AN394" s="72">
        <v>0</v>
      </c>
      <c r="AO394" s="72">
        <v>0</v>
      </c>
      <c r="AP394" s="72">
        <v>0</v>
      </c>
      <c r="AQ394" s="72">
        <v>0</v>
      </c>
      <c r="AR394" s="72">
        <v>0</v>
      </c>
      <c r="AS394" s="72">
        <v>0</v>
      </c>
      <c r="AT394" s="72">
        <v>11.276162082000001</v>
      </c>
      <c r="AU394" s="72">
        <v>1.4154417756</v>
      </c>
      <c r="AV394" s="72">
        <v>0</v>
      </c>
      <c r="AW394" s="72">
        <v>0</v>
      </c>
      <c r="AX394" s="72">
        <v>0</v>
      </c>
      <c r="AY394" s="72">
        <v>0</v>
      </c>
      <c r="AZ394" s="72">
        <v>0</v>
      </c>
      <c r="BA394" s="72">
        <v>0</v>
      </c>
      <c r="BB394" s="72">
        <v>0</v>
      </c>
      <c r="BC394" s="72">
        <v>0</v>
      </c>
      <c r="BD394" s="72">
        <v>5.9408085999999999E-2</v>
      </c>
      <c r="BE394" s="72">
        <v>0</v>
      </c>
      <c r="BF394" s="72">
        <v>0</v>
      </c>
      <c r="BG394" s="72">
        <v>3.8515737946000002</v>
      </c>
      <c r="BH394" s="72">
        <v>0</v>
      </c>
      <c r="BI394" s="72">
        <v>2.0338181000000002E-3</v>
      </c>
      <c r="BJ394" s="72">
        <v>1.4887626705000001</v>
      </c>
      <c r="BK394" s="72">
        <v>1.01174284E-2</v>
      </c>
      <c r="BL394" s="72">
        <v>4.4344504379999998</v>
      </c>
      <c r="BM394" s="72">
        <v>1.43740711E-2</v>
      </c>
      <c r="BN394" s="72">
        <v>58.761097071000002</v>
      </c>
      <c r="BO394" s="72">
        <v>1.8189198327</v>
      </c>
      <c r="BP394" s="72">
        <v>0.43514335320000003</v>
      </c>
      <c r="BQ394" s="72">
        <v>21.299120667</v>
      </c>
      <c r="BR394" s="72">
        <v>0</v>
      </c>
      <c r="BS394" s="72">
        <v>0</v>
      </c>
      <c r="BT394" s="72">
        <v>1.37800049E-2</v>
      </c>
      <c r="BU394" s="72">
        <v>16.222232570999999</v>
      </c>
      <c r="BV394" s="72">
        <v>0.18554950889999999</v>
      </c>
      <c r="BW394" s="72">
        <v>0</v>
      </c>
      <c r="BX394" s="72">
        <v>1.2618872573</v>
      </c>
      <c r="BY394" s="72">
        <v>0.99133880760000004</v>
      </c>
      <c r="BZ394" s="72">
        <v>0</v>
      </c>
      <c r="CA394" s="72">
        <v>0.85512202739999998</v>
      </c>
      <c r="CB394" s="72">
        <v>0</v>
      </c>
      <c r="CC394" s="72">
        <v>0</v>
      </c>
      <c r="CD394" s="72">
        <v>0.75101335530000002</v>
      </c>
      <c r="CE394" s="72">
        <v>1.296992294</v>
      </c>
      <c r="CF394" s="72">
        <v>0</v>
      </c>
      <c r="CG394" s="72">
        <v>0.29458866169999998</v>
      </c>
      <c r="CH394" s="72">
        <v>0</v>
      </c>
      <c r="CI394" s="72">
        <v>0.20493845720000001</v>
      </c>
      <c r="CJ394" s="72">
        <v>5.9536637000000003E-3</v>
      </c>
      <c r="CK394" s="72">
        <v>0</v>
      </c>
      <c r="CL394" s="72">
        <v>13.124516609</v>
      </c>
      <c r="CM394" s="72">
        <v>28.282522515</v>
      </c>
      <c r="CN394" s="72">
        <v>0.1465389956</v>
      </c>
      <c r="CO394" s="72">
        <v>28.076250142999999</v>
      </c>
      <c r="CP394" s="72">
        <v>5.9733376800000001E-2</v>
      </c>
      <c r="CQ394" s="72">
        <v>9.1950778821999997</v>
      </c>
      <c r="CR394" s="72">
        <v>7.7099629339</v>
      </c>
      <c r="CS394" s="72">
        <v>0</v>
      </c>
      <c r="CT394" s="72">
        <v>0.21740003760000001</v>
      </c>
      <c r="CU394" s="72">
        <v>1.2675563423</v>
      </c>
      <c r="CV394" s="72">
        <v>1.5856830000000001E-4</v>
      </c>
      <c r="CW394" s="72">
        <v>75.675789093999995</v>
      </c>
      <c r="CX394" s="72">
        <v>1.9005571419</v>
      </c>
      <c r="CY394" s="72">
        <v>9.8553464109999993</v>
      </c>
      <c r="CZ394" s="72">
        <v>10.872271726999999</v>
      </c>
      <c r="DA394" s="72">
        <v>14.844964748000001</v>
      </c>
      <c r="DB394" s="72">
        <v>5.7357438371000002</v>
      </c>
      <c r="DC394" s="72">
        <v>13.822900699</v>
      </c>
      <c r="DD394" s="72">
        <v>8.6099087990999994</v>
      </c>
      <c r="DE394" s="72">
        <v>5.7116136223999998</v>
      </c>
      <c r="DF394" s="72">
        <v>2.8172336744000002</v>
      </c>
      <c r="DG394" s="72">
        <v>1.2439931859</v>
      </c>
      <c r="DH394" s="72">
        <v>0.26125524770000003</v>
      </c>
      <c r="DI394" s="72">
        <v>19.645945666999999</v>
      </c>
      <c r="DJ394" s="72">
        <v>3.0516705204000001</v>
      </c>
      <c r="DK394" s="72">
        <v>16.594275146000001</v>
      </c>
    </row>
    <row r="395" spans="8:115" x14ac:dyDescent="0.3">
      <c r="H395" s="27" t="s">
        <v>217</v>
      </c>
      <c r="I395" s="39" t="s">
        <v>218</v>
      </c>
      <c r="J395" s="39">
        <v>142</v>
      </c>
      <c r="K395" s="75">
        <v>4740</v>
      </c>
      <c r="L395" s="75">
        <v>11548.799747999999</v>
      </c>
      <c r="M395" s="75">
        <v>30.243713733</v>
      </c>
      <c r="N395" s="75">
        <v>911.38391928999999</v>
      </c>
      <c r="O395" s="75">
        <v>4.8532926159000001</v>
      </c>
      <c r="P395" s="75">
        <v>121.59703869000001</v>
      </c>
      <c r="Q395" s="75">
        <v>3.3307579400000002E-2</v>
      </c>
      <c r="R395" s="75">
        <v>1.10265478E-2</v>
      </c>
      <c r="S395" s="75">
        <v>229.09982776999999</v>
      </c>
      <c r="T395" s="75">
        <v>0</v>
      </c>
      <c r="U395" s="75">
        <v>1.6173293154999999</v>
      </c>
      <c r="V395" s="75">
        <v>203.83661907999999</v>
      </c>
      <c r="W395" s="75">
        <v>76.737684110000004</v>
      </c>
      <c r="X395" s="75">
        <v>9.4084858852999993</v>
      </c>
      <c r="Y395" s="75">
        <v>0.5633382253</v>
      </c>
      <c r="Z395" s="75">
        <v>185.51111533</v>
      </c>
      <c r="AA395" s="75">
        <v>4.8290199127999998</v>
      </c>
      <c r="AB395" s="75">
        <v>2.1867241858000002</v>
      </c>
      <c r="AC395" s="75">
        <v>71.099110052</v>
      </c>
      <c r="AD395" s="75">
        <v>0</v>
      </c>
      <c r="AE395" s="75">
        <v>4863.1659041000003</v>
      </c>
      <c r="AF395" s="75">
        <v>3144.0949397999998</v>
      </c>
      <c r="AG395" s="75">
        <v>885.85347745000001</v>
      </c>
      <c r="AH395" s="75">
        <v>762.05199634999997</v>
      </c>
      <c r="AI395" s="75">
        <v>11.949656938</v>
      </c>
      <c r="AJ395" s="75">
        <v>56.890218404000002</v>
      </c>
      <c r="AK395" s="75">
        <v>2.3256152128999998</v>
      </c>
      <c r="AL395" s="75">
        <v>80.566441221000005</v>
      </c>
      <c r="AM395" s="75">
        <v>74.153564712000005</v>
      </c>
      <c r="AN395" s="75">
        <v>3.8393258643000001</v>
      </c>
      <c r="AO395" s="75">
        <v>0</v>
      </c>
      <c r="AP395" s="75">
        <v>2.5735506448000001</v>
      </c>
      <c r="AQ395" s="75">
        <v>0</v>
      </c>
      <c r="AR395" s="75">
        <v>0</v>
      </c>
      <c r="AS395" s="75">
        <v>0</v>
      </c>
      <c r="AT395" s="75">
        <v>88.032703349000002</v>
      </c>
      <c r="AU395" s="75">
        <v>25.101873896000001</v>
      </c>
      <c r="AV395" s="75">
        <v>0</v>
      </c>
      <c r="AW395" s="75">
        <v>0</v>
      </c>
      <c r="AX395" s="75">
        <v>0</v>
      </c>
      <c r="AY395" s="75">
        <v>1.0064003828999999</v>
      </c>
      <c r="AZ395" s="75">
        <v>0</v>
      </c>
      <c r="BA395" s="75">
        <v>0</v>
      </c>
      <c r="BB395" s="75">
        <v>0</v>
      </c>
      <c r="BC395" s="75">
        <v>0</v>
      </c>
      <c r="BD395" s="75">
        <v>0.24020442680000001</v>
      </c>
      <c r="BE395" s="75">
        <v>0</v>
      </c>
      <c r="BF395" s="75">
        <v>0</v>
      </c>
      <c r="BG395" s="75">
        <v>7.0097365803000002</v>
      </c>
      <c r="BH395" s="75">
        <v>0</v>
      </c>
      <c r="BI395" s="75">
        <v>3.1156844853000001</v>
      </c>
      <c r="BJ395" s="75">
        <v>2.0391153515</v>
      </c>
      <c r="BK395" s="75">
        <v>1.9640322629</v>
      </c>
      <c r="BL395" s="75">
        <v>47.395699501000003</v>
      </c>
      <c r="BM395" s="75">
        <v>0.15995646290000001</v>
      </c>
      <c r="BN395" s="75">
        <v>1459.3403182</v>
      </c>
      <c r="BO395" s="75">
        <v>176.71468263</v>
      </c>
      <c r="BP395" s="75">
        <v>20.963752588999998</v>
      </c>
      <c r="BQ395" s="75">
        <v>526.44458942999995</v>
      </c>
      <c r="BR395" s="75">
        <v>2.6673934032000002</v>
      </c>
      <c r="BS395" s="75">
        <v>0</v>
      </c>
      <c r="BT395" s="75">
        <v>30.442705792999998</v>
      </c>
      <c r="BU395" s="75">
        <v>365.96192015000003</v>
      </c>
      <c r="BV395" s="75">
        <v>22.303582143</v>
      </c>
      <c r="BW395" s="75">
        <v>1.0351201582</v>
      </c>
      <c r="BX395" s="75">
        <v>54.632750999000002</v>
      </c>
      <c r="BY395" s="75">
        <v>14.524825411</v>
      </c>
      <c r="BZ395" s="75">
        <v>0</v>
      </c>
      <c r="CA395" s="75">
        <v>65.626089422999996</v>
      </c>
      <c r="CB395" s="75">
        <v>0</v>
      </c>
      <c r="CC395" s="75">
        <v>32.294724917000003</v>
      </c>
      <c r="CD395" s="75">
        <v>8.8284029971999995</v>
      </c>
      <c r="CE395" s="75">
        <v>33.424182883</v>
      </c>
      <c r="CF395" s="75">
        <v>2.7840301554</v>
      </c>
      <c r="CG395" s="75">
        <v>19.702209919000001</v>
      </c>
      <c r="CH395" s="75">
        <v>0</v>
      </c>
      <c r="CI395" s="75">
        <v>0.82862667329999995</v>
      </c>
      <c r="CJ395" s="75">
        <v>0.82095177750000004</v>
      </c>
      <c r="CK395" s="75">
        <v>0</v>
      </c>
      <c r="CL395" s="75">
        <v>79.339776721999996</v>
      </c>
      <c r="CM395" s="75">
        <v>208.75822094</v>
      </c>
      <c r="CN395" s="75">
        <v>11.880339897000001</v>
      </c>
      <c r="CO395" s="75">
        <v>170.45059689000001</v>
      </c>
      <c r="CP395" s="75">
        <v>26.427284151999999</v>
      </c>
      <c r="CQ395" s="75">
        <v>433.86972357000002</v>
      </c>
      <c r="CR395" s="75">
        <v>329.14104298000001</v>
      </c>
      <c r="CS395" s="75">
        <v>4.5716700000000002E-5</v>
      </c>
      <c r="CT395" s="75">
        <v>31.515710563999999</v>
      </c>
      <c r="CU395" s="75">
        <v>73.130641658000002</v>
      </c>
      <c r="CV395" s="75">
        <v>8.2282658999999994E-2</v>
      </c>
      <c r="CW395" s="75">
        <v>3503.6825174000001</v>
      </c>
      <c r="CX395" s="75">
        <v>160.56211642</v>
      </c>
      <c r="CY395" s="75">
        <v>626.71978920000004</v>
      </c>
      <c r="CZ395" s="75">
        <v>824.97780005000004</v>
      </c>
      <c r="DA395" s="75">
        <v>485.40002299999998</v>
      </c>
      <c r="DB395" s="75">
        <v>78.227666098</v>
      </c>
      <c r="DC395" s="75">
        <v>555.79284368000003</v>
      </c>
      <c r="DD395" s="75">
        <v>321.47874000000002</v>
      </c>
      <c r="DE395" s="75">
        <v>303.10222680999999</v>
      </c>
      <c r="DF395" s="75">
        <v>54.429354078999999</v>
      </c>
      <c r="DG395" s="75">
        <v>36.284196223000002</v>
      </c>
      <c r="DH395" s="75">
        <v>56.707761798</v>
      </c>
      <c r="DI395" s="75">
        <v>604.94666044999997</v>
      </c>
      <c r="DJ395" s="75">
        <v>58.830325127000002</v>
      </c>
      <c r="DK395" s="75">
        <v>546.11633532999997</v>
      </c>
    </row>
    <row r="396" spans="8:115" x14ac:dyDescent="0.3">
      <c r="H396" s="28" t="s">
        <v>219</v>
      </c>
      <c r="I396" s="37" t="s">
        <v>220</v>
      </c>
      <c r="J396" s="37">
        <v>88</v>
      </c>
      <c r="K396" s="72">
        <v>5503</v>
      </c>
      <c r="L396" s="72">
        <v>27844.333532000001</v>
      </c>
      <c r="M396" s="72">
        <v>58.109289617000002</v>
      </c>
      <c r="N396" s="72">
        <v>2173.5721149000001</v>
      </c>
      <c r="O396" s="72">
        <v>138.23805053000001</v>
      </c>
      <c r="P396" s="72">
        <v>288.15126115999999</v>
      </c>
      <c r="Q396" s="72">
        <v>3.8585398700000002E-2</v>
      </c>
      <c r="R396" s="72">
        <v>1.2773781600000001E-2</v>
      </c>
      <c r="S396" s="72">
        <v>799.61077011999998</v>
      </c>
      <c r="T396" s="72">
        <v>2.6077477782999998</v>
      </c>
      <c r="U396" s="72">
        <v>1.1413833664999999</v>
      </c>
      <c r="V396" s="72">
        <v>308.60100491999998</v>
      </c>
      <c r="W396" s="72">
        <v>93.643975995000005</v>
      </c>
      <c r="X396" s="72">
        <v>18.136534514000001</v>
      </c>
      <c r="Y396" s="72">
        <v>16.734000214000002</v>
      </c>
      <c r="Z396" s="72">
        <v>389.53525959000001</v>
      </c>
      <c r="AA396" s="72">
        <v>14.438463329999999</v>
      </c>
      <c r="AB396" s="72">
        <v>0</v>
      </c>
      <c r="AC396" s="72">
        <v>102.66420460000001</v>
      </c>
      <c r="AD396" s="72">
        <v>1.80996145E-2</v>
      </c>
      <c r="AE396" s="72">
        <v>14272.957415999999</v>
      </c>
      <c r="AF396" s="72">
        <v>10198.460102999999</v>
      </c>
      <c r="AG396" s="72">
        <v>2041.0625223</v>
      </c>
      <c r="AH396" s="72">
        <v>1841.6656594999999</v>
      </c>
      <c r="AI396" s="72">
        <v>48.253567056999998</v>
      </c>
      <c r="AJ396" s="72">
        <v>130.04681031999999</v>
      </c>
      <c r="AK396" s="72">
        <v>13.468753439</v>
      </c>
      <c r="AL396" s="72">
        <v>152.85071454000001</v>
      </c>
      <c r="AM396" s="72">
        <v>131.9088035</v>
      </c>
      <c r="AN396" s="72">
        <v>6.7552757078000001</v>
      </c>
      <c r="AO396" s="72">
        <v>0</v>
      </c>
      <c r="AP396" s="72">
        <v>9.0575339957000001</v>
      </c>
      <c r="AQ396" s="72">
        <v>0</v>
      </c>
      <c r="AR396" s="72">
        <v>0</v>
      </c>
      <c r="AS396" s="72">
        <v>5.1291013283</v>
      </c>
      <c r="AT396" s="72">
        <v>182.68851627999999</v>
      </c>
      <c r="AU396" s="72">
        <v>41.707648509000002</v>
      </c>
      <c r="AV396" s="72">
        <v>0</v>
      </c>
      <c r="AW396" s="72">
        <v>0</v>
      </c>
      <c r="AX396" s="72">
        <v>0</v>
      </c>
      <c r="AY396" s="72">
        <v>1.6982964222000001</v>
      </c>
      <c r="AZ396" s="72">
        <v>0</v>
      </c>
      <c r="BA396" s="72">
        <v>0</v>
      </c>
      <c r="BB396" s="72">
        <v>0</v>
      </c>
      <c r="BC396" s="72">
        <v>0</v>
      </c>
      <c r="BD396" s="72">
        <v>0</v>
      </c>
      <c r="BE396" s="72">
        <v>0</v>
      </c>
      <c r="BF396" s="72">
        <v>0</v>
      </c>
      <c r="BG396" s="72">
        <v>0</v>
      </c>
      <c r="BH396" s="72">
        <v>0</v>
      </c>
      <c r="BI396" s="72">
        <v>4.5958129038999997</v>
      </c>
      <c r="BJ396" s="72">
        <v>4.7409239017000004</v>
      </c>
      <c r="BK396" s="72">
        <v>3.1043931552999999</v>
      </c>
      <c r="BL396" s="72">
        <v>125.42850958</v>
      </c>
      <c r="BM396" s="72">
        <v>1.4129318012000001</v>
      </c>
      <c r="BN396" s="72">
        <v>3405.6939578000001</v>
      </c>
      <c r="BO396" s="72">
        <v>408.32798568999999</v>
      </c>
      <c r="BP396" s="72">
        <v>33.450139755999999</v>
      </c>
      <c r="BQ396" s="72">
        <v>1416.9530268000001</v>
      </c>
      <c r="BR396" s="72">
        <v>20.933454140999999</v>
      </c>
      <c r="BS396" s="72">
        <v>0</v>
      </c>
      <c r="BT396" s="72">
        <v>42.242830402000003</v>
      </c>
      <c r="BU396" s="72">
        <v>846.69065642999999</v>
      </c>
      <c r="BV396" s="72">
        <v>33.101627434000001</v>
      </c>
      <c r="BW396" s="72">
        <v>7.5129678544000003</v>
      </c>
      <c r="BX396" s="72">
        <v>178.71312144999999</v>
      </c>
      <c r="BY396" s="72">
        <v>41.141766939</v>
      </c>
      <c r="BZ396" s="72">
        <v>0</v>
      </c>
      <c r="CA396" s="72">
        <v>140.265604</v>
      </c>
      <c r="CB396" s="72">
        <v>0</v>
      </c>
      <c r="CC396" s="72">
        <v>58.317994372999998</v>
      </c>
      <c r="CD396" s="72">
        <v>32.776238034999999</v>
      </c>
      <c r="CE396" s="72">
        <v>0</v>
      </c>
      <c r="CF396" s="72">
        <v>0</v>
      </c>
      <c r="CG396" s="72">
        <v>15.641581310999999</v>
      </c>
      <c r="CH396" s="72">
        <v>0</v>
      </c>
      <c r="CI396" s="72">
        <v>0</v>
      </c>
      <c r="CJ396" s="72">
        <v>4.9566639321999997</v>
      </c>
      <c r="CK396" s="72">
        <v>0</v>
      </c>
      <c r="CL396" s="72">
        <v>124.6682993</v>
      </c>
      <c r="CM396" s="72">
        <v>367.07259126000002</v>
      </c>
      <c r="CN396" s="72">
        <v>35.629794988</v>
      </c>
      <c r="CO396" s="72">
        <v>292.76195368999998</v>
      </c>
      <c r="CP396" s="72">
        <v>38.680842585999997</v>
      </c>
      <c r="CQ396" s="72">
        <v>1030.7757833000001</v>
      </c>
      <c r="CR396" s="72">
        <v>833.37655687999995</v>
      </c>
      <c r="CS396" s="72">
        <v>4.9093099999999999E-5</v>
      </c>
      <c r="CT396" s="72">
        <v>38.400085633000003</v>
      </c>
      <c r="CU396" s="72">
        <v>158.89652712</v>
      </c>
      <c r="CV396" s="72">
        <v>0.10256457400000001</v>
      </c>
      <c r="CW396" s="72">
        <v>6258.7224377000002</v>
      </c>
      <c r="CX396" s="72">
        <v>303.95316386000002</v>
      </c>
      <c r="CY396" s="72">
        <v>1047.0906673</v>
      </c>
      <c r="CZ396" s="72">
        <v>1298.9318834000001</v>
      </c>
      <c r="DA396" s="72">
        <v>949.92408835000003</v>
      </c>
      <c r="DB396" s="72">
        <v>68.471604528</v>
      </c>
      <c r="DC396" s="72">
        <v>1158.9281483</v>
      </c>
      <c r="DD396" s="72">
        <v>640.38413061999995</v>
      </c>
      <c r="DE396" s="72">
        <v>503.07048759999998</v>
      </c>
      <c r="DF396" s="72">
        <v>80.642591099000001</v>
      </c>
      <c r="DG396" s="72">
        <v>123.57753760999999</v>
      </c>
      <c r="DH396" s="72">
        <v>83.748135058000003</v>
      </c>
      <c r="DI396" s="72">
        <v>1374.0189854</v>
      </c>
      <c r="DJ396" s="72">
        <v>211.00100395999999</v>
      </c>
      <c r="DK396" s="72">
        <v>1163.0179814000001</v>
      </c>
    </row>
    <row r="397" spans="8:115" x14ac:dyDescent="0.3">
      <c r="H397" s="27" t="s">
        <v>1011</v>
      </c>
      <c r="I397" s="39" t="s">
        <v>1012</v>
      </c>
      <c r="J397" s="39" t="s">
        <v>436</v>
      </c>
      <c r="K397" s="75">
        <v>122</v>
      </c>
      <c r="L397" s="75">
        <v>256.50745695000001</v>
      </c>
      <c r="M397" s="75" t="s">
        <v>436</v>
      </c>
      <c r="N397" s="75">
        <v>12.674508991</v>
      </c>
      <c r="O397" s="75">
        <v>0</v>
      </c>
      <c r="P397" s="75">
        <v>0.61269689429999996</v>
      </c>
      <c r="Q397" s="75">
        <v>0</v>
      </c>
      <c r="R397" s="75">
        <v>0</v>
      </c>
      <c r="S397" s="75">
        <v>7.6577376215999999</v>
      </c>
      <c r="T397" s="75">
        <v>0</v>
      </c>
      <c r="U397" s="75">
        <v>3.6392451817999998</v>
      </c>
      <c r="V397" s="75">
        <v>0.21723049559999999</v>
      </c>
      <c r="W397" s="75">
        <v>0</v>
      </c>
      <c r="X397" s="75">
        <v>8.5041588999999994E-3</v>
      </c>
      <c r="Y397" s="75">
        <v>2.5918199999999999E-5</v>
      </c>
      <c r="Z397" s="75">
        <v>1.0117966399999999E-2</v>
      </c>
      <c r="AA397" s="75">
        <v>2.8356347600000002E-2</v>
      </c>
      <c r="AB397" s="75">
        <v>0</v>
      </c>
      <c r="AC397" s="75">
        <v>0.50059440639999997</v>
      </c>
      <c r="AD397" s="75">
        <v>0</v>
      </c>
      <c r="AE397" s="75">
        <v>77.779661047000005</v>
      </c>
      <c r="AF397" s="75">
        <v>35.647813177000003</v>
      </c>
      <c r="AG397" s="75">
        <v>22.233141022000002</v>
      </c>
      <c r="AH397" s="75">
        <v>18.940983874</v>
      </c>
      <c r="AI397" s="75">
        <v>3.9057914899999997E-2</v>
      </c>
      <c r="AJ397" s="75">
        <v>0.64789852309999996</v>
      </c>
      <c r="AK397" s="75">
        <v>0.2707665367</v>
      </c>
      <c r="AL397" s="75">
        <v>0.1415951677</v>
      </c>
      <c r="AM397" s="75">
        <v>0</v>
      </c>
      <c r="AN397" s="75">
        <v>0</v>
      </c>
      <c r="AO397" s="75">
        <v>0</v>
      </c>
      <c r="AP397" s="75">
        <v>0.1415951677</v>
      </c>
      <c r="AQ397" s="75">
        <v>0</v>
      </c>
      <c r="AR397" s="75">
        <v>0</v>
      </c>
      <c r="AS397" s="75">
        <v>0</v>
      </c>
      <c r="AT397" s="75">
        <v>4.7822157352000003</v>
      </c>
      <c r="AU397" s="75">
        <v>1.8512785789999999</v>
      </c>
      <c r="AV397" s="75">
        <v>0</v>
      </c>
      <c r="AW397" s="75">
        <v>0</v>
      </c>
      <c r="AX397" s="75">
        <v>0</v>
      </c>
      <c r="AY397" s="75">
        <v>0</v>
      </c>
      <c r="AZ397" s="75">
        <v>0</v>
      </c>
      <c r="BA397" s="75">
        <v>0</v>
      </c>
      <c r="BB397" s="75">
        <v>0</v>
      </c>
      <c r="BC397" s="75">
        <v>0</v>
      </c>
      <c r="BD397" s="75">
        <v>0</v>
      </c>
      <c r="BE397" s="75">
        <v>0</v>
      </c>
      <c r="BF397" s="75">
        <v>0</v>
      </c>
      <c r="BG397" s="75">
        <v>0</v>
      </c>
      <c r="BH397" s="75">
        <v>0</v>
      </c>
      <c r="BI397" s="75">
        <v>0.36586904250000002</v>
      </c>
      <c r="BJ397" s="75">
        <v>0</v>
      </c>
      <c r="BK397" s="75">
        <v>0</v>
      </c>
      <c r="BL397" s="75">
        <v>2.5650681137000002</v>
      </c>
      <c r="BM397" s="75">
        <v>0</v>
      </c>
      <c r="BN397" s="75">
        <v>43.742288234999997</v>
      </c>
      <c r="BO397" s="75">
        <v>15.538126665</v>
      </c>
      <c r="BP397" s="75">
        <v>6.2004009450000002</v>
      </c>
      <c r="BQ397" s="75">
        <v>6.1572204612999997</v>
      </c>
      <c r="BR397" s="75">
        <v>0</v>
      </c>
      <c r="BS397" s="75">
        <v>0</v>
      </c>
      <c r="BT397" s="75">
        <v>1.8903372804</v>
      </c>
      <c r="BU397" s="75">
        <v>8.8116936190999997</v>
      </c>
      <c r="BV397" s="75">
        <v>9.5010246100000001E-2</v>
      </c>
      <c r="BW397" s="75">
        <v>1.0175718731000001</v>
      </c>
      <c r="BX397" s="75">
        <v>0.49269553129999999</v>
      </c>
      <c r="BY397" s="75">
        <v>1.8071339959999999</v>
      </c>
      <c r="BZ397" s="75">
        <v>0</v>
      </c>
      <c r="CA397" s="75">
        <v>0.29126634620000003</v>
      </c>
      <c r="CB397" s="75">
        <v>0</v>
      </c>
      <c r="CC397" s="75">
        <v>0</v>
      </c>
      <c r="CD397" s="75">
        <v>0</v>
      </c>
      <c r="CE397" s="75">
        <v>0</v>
      </c>
      <c r="CF397" s="75">
        <v>0</v>
      </c>
      <c r="CG397" s="75">
        <v>0.28606864259999998</v>
      </c>
      <c r="CH397" s="75">
        <v>0</v>
      </c>
      <c r="CI397" s="75">
        <v>0</v>
      </c>
      <c r="CJ397" s="75">
        <v>1.1547626285000001</v>
      </c>
      <c r="CK397" s="75">
        <v>0</v>
      </c>
      <c r="CL397" s="75">
        <v>0</v>
      </c>
      <c r="CM397" s="75">
        <v>9.8674648336999997</v>
      </c>
      <c r="CN397" s="75">
        <v>0</v>
      </c>
      <c r="CO397" s="75">
        <v>9.8315601217000008</v>
      </c>
      <c r="CP397" s="75">
        <v>3.5904711999999998E-2</v>
      </c>
      <c r="CQ397" s="75">
        <v>13.849874772</v>
      </c>
      <c r="CR397" s="75">
        <v>12.462425140000001</v>
      </c>
      <c r="CS397" s="75">
        <v>0</v>
      </c>
      <c r="CT397" s="75">
        <v>0.1190367052</v>
      </c>
      <c r="CU397" s="75">
        <v>1.2674562742</v>
      </c>
      <c r="CV397" s="75">
        <v>9.56652E-4</v>
      </c>
      <c r="CW397" s="75">
        <v>93.669848169000005</v>
      </c>
      <c r="CX397" s="75">
        <v>1.2784748000999999</v>
      </c>
      <c r="CY397" s="75">
        <v>10.180574284</v>
      </c>
      <c r="CZ397" s="75">
        <v>18.287652384000001</v>
      </c>
      <c r="DA397" s="75">
        <v>13.708562220999999</v>
      </c>
      <c r="DB397" s="75">
        <v>13.921718244999999</v>
      </c>
      <c r="DC397" s="75">
        <v>12.237738364</v>
      </c>
      <c r="DD397" s="75">
        <v>9.1109685924000008</v>
      </c>
      <c r="DE397" s="75">
        <v>6.6842157271999998</v>
      </c>
      <c r="DF397" s="75">
        <v>7.1341713156999997</v>
      </c>
      <c r="DG397" s="75">
        <v>0.27622773379999999</v>
      </c>
      <c r="DH397" s="75">
        <v>0.84954450260000003</v>
      </c>
      <c r="DI397" s="75">
        <v>15.823721816000001</v>
      </c>
      <c r="DJ397" s="75">
        <v>0.83733737770000005</v>
      </c>
      <c r="DK397" s="75">
        <v>14.986384438</v>
      </c>
    </row>
    <row r="398" spans="8:115" x14ac:dyDescent="0.3">
      <c r="H398" s="28" t="s">
        <v>221</v>
      </c>
      <c r="I398" s="37" t="s">
        <v>222</v>
      </c>
      <c r="J398" s="37">
        <v>30</v>
      </c>
      <c r="K398" s="72">
        <v>1568</v>
      </c>
      <c r="L398" s="72">
        <v>23581.339147999999</v>
      </c>
      <c r="M398" s="72">
        <v>59.481792716999998</v>
      </c>
      <c r="N398" s="72">
        <v>1446.0075436</v>
      </c>
      <c r="O398" s="72">
        <v>32.610291214</v>
      </c>
      <c r="P398" s="72">
        <v>248.98698843</v>
      </c>
      <c r="Q398" s="72">
        <v>0.29292907470000001</v>
      </c>
      <c r="R398" s="72">
        <v>0.29808081759999999</v>
      </c>
      <c r="S398" s="72">
        <v>457.92375684000001</v>
      </c>
      <c r="T398" s="72">
        <v>14.453382154</v>
      </c>
      <c r="U398" s="72">
        <v>70.325131572999993</v>
      </c>
      <c r="V398" s="72">
        <v>109.23109792</v>
      </c>
      <c r="W398" s="72">
        <v>0</v>
      </c>
      <c r="X398" s="72">
        <v>44.290955685999997</v>
      </c>
      <c r="Y398" s="72">
        <v>6.2743190060999998</v>
      </c>
      <c r="Z398" s="72">
        <v>237.74862608999999</v>
      </c>
      <c r="AA398" s="72">
        <v>16.330783808</v>
      </c>
      <c r="AB398" s="72">
        <v>206.94300199</v>
      </c>
      <c r="AC398" s="72">
        <v>0.29819904229999999</v>
      </c>
      <c r="AD398" s="72">
        <v>0</v>
      </c>
      <c r="AE398" s="72">
        <v>14146.693196</v>
      </c>
      <c r="AF398" s="72">
        <v>10773.180711999999</v>
      </c>
      <c r="AG398" s="72">
        <v>1303.7213267</v>
      </c>
      <c r="AH398" s="72">
        <v>1962.7903752</v>
      </c>
      <c r="AI398" s="72">
        <v>24.693449064999999</v>
      </c>
      <c r="AJ398" s="72">
        <v>78.453768335999996</v>
      </c>
      <c r="AK398" s="72">
        <v>3.8535644695000002</v>
      </c>
      <c r="AL398" s="72">
        <v>98.315914598000006</v>
      </c>
      <c r="AM398" s="72">
        <v>62.227744498</v>
      </c>
      <c r="AN398" s="72">
        <v>22.158394991000002</v>
      </c>
      <c r="AO398" s="72">
        <v>0</v>
      </c>
      <c r="AP398" s="72">
        <v>13.929775108999999</v>
      </c>
      <c r="AQ398" s="72">
        <v>0</v>
      </c>
      <c r="AR398" s="72">
        <v>0</v>
      </c>
      <c r="AS398" s="72">
        <v>0</v>
      </c>
      <c r="AT398" s="72">
        <v>90.575768781999997</v>
      </c>
      <c r="AU398" s="72">
        <v>15.830150931</v>
      </c>
      <c r="AV398" s="72">
        <v>0</v>
      </c>
      <c r="AW398" s="72">
        <v>0</v>
      </c>
      <c r="AX398" s="72">
        <v>0</v>
      </c>
      <c r="AY398" s="72">
        <v>35.743086212999998</v>
      </c>
      <c r="AZ398" s="72">
        <v>0</v>
      </c>
      <c r="BA398" s="72">
        <v>0</v>
      </c>
      <c r="BB398" s="72">
        <v>0</v>
      </c>
      <c r="BC398" s="72">
        <v>0</v>
      </c>
      <c r="BD398" s="72">
        <v>0</v>
      </c>
      <c r="BE398" s="72">
        <v>0</v>
      </c>
      <c r="BF398" s="72">
        <v>0</v>
      </c>
      <c r="BG398" s="72">
        <v>0</v>
      </c>
      <c r="BH398" s="72">
        <v>0</v>
      </c>
      <c r="BI398" s="72">
        <v>1.7489471451</v>
      </c>
      <c r="BJ398" s="72">
        <v>0</v>
      </c>
      <c r="BK398" s="72">
        <v>0</v>
      </c>
      <c r="BL398" s="72">
        <v>37.253584492999998</v>
      </c>
      <c r="BM398" s="72">
        <v>0</v>
      </c>
      <c r="BN398" s="72">
        <v>1192.0618503000001</v>
      </c>
      <c r="BO398" s="72">
        <v>72.128434006999996</v>
      </c>
      <c r="BP398" s="72">
        <v>26.347199240999998</v>
      </c>
      <c r="BQ398" s="72">
        <v>744.10382650999998</v>
      </c>
      <c r="BR398" s="72">
        <v>2.6167186763000001</v>
      </c>
      <c r="BS398" s="72">
        <v>0</v>
      </c>
      <c r="BT398" s="72">
        <v>25.099914367</v>
      </c>
      <c r="BU398" s="72">
        <v>241.30799859000001</v>
      </c>
      <c r="BV398" s="72">
        <v>0</v>
      </c>
      <c r="BW398" s="72">
        <v>0.37471685539999999</v>
      </c>
      <c r="BX398" s="72">
        <v>32.468810025000003</v>
      </c>
      <c r="BY398" s="72">
        <v>0</v>
      </c>
      <c r="BZ398" s="72">
        <v>8.9597577434000009</v>
      </c>
      <c r="CA398" s="72">
        <v>18.283946528000001</v>
      </c>
      <c r="CB398" s="72">
        <v>0</v>
      </c>
      <c r="CC398" s="72">
        <v>8.6904738866999995</v>
      </c>
      <c r="CD398" s="72">
        <v>0.42656668180000001</v>
      </c>
      <c r="CE398" s="72">
        <v>0</v>
      </c>
      <c r="CF398" s="72">
        <v>0</v>
      </c>
      <c r="CG398" s="72">
        <v>2.6151362537999998</v>
      </c>
      <c r="CH398" s="72">
        <v>0</v>
      </c>
      <c r="CI398" s="72">
        <v>0</v>
      </c>
      <c r="CJ398" s="72">
        <v>4.4893189138</v>
      </c>
      <c r="CK398" s="72">
        <v>0</v>
      </c>
      <c r="CL398" s="72">
        <v>4.1490319754999998</v>
      </c>
      <c r="CM398" s="72">
        <v>133.72254071</v>
      </c>
      <c r="CN398" s="72">
        <v>19.629222276</v>
      </c>
      <c r="CO398" s="72">
        <v>109.51406326999999</v>
      </c>
      <c r="CP398" s="72">
        <v>4.5792551700999997</v>
      </c>
      <c r="CQ398" s="72">
        <v>358.31817412999999</v>
      </c>
      <c r="CR398" s="72">
        <v>257.39233314000001</v>
      </c>
      <c r="CS398" s="72">
        <v>4.5569419999999996E-3</v>
      </c>
      <c r="CT398" s="72">
        <v>32.674045305</v>
      </c>
      <c r="CU398" s="72">
        <v>64.159243016999994</v>
      </c>
      <c r="CV398" s="72">
        <v>4.0879957293000002</v>
      </c>
      <c r="CW398" s="72">
        <v>6115.6441594999997</v>
      </c>
      <c r="CX398" s="72">
        <v>286.58724990000002</v>
      </c>
      <c r="CY398" s="72">
        <v>1114.2601159000001</v>
      </c>
      <c r="CZ398" s="72">
        <v>1118.5861066</v>
      </c>
      <c r="DA398" s="72">
        <v>921.64062206999995</v>
      </c>
      <c r="DB398" s="72">
        <v>46.129548071000002</v>
      </c>
      <c r="DC398" s="72">
        <v>1218.0767390000001</v>
      </c>
      <c r="DD398" s="72">
        <v>765.95099594999999</v>
      </c>
      <c r="DE398" s="72">
        <v>379.91853243999998</v>
      </c>
      <c r="DF398" s="72">
        <v>79.234651584999995</v>
      </c>
      <c r="DG398" s="72">
        <v>145.51161454999999</v>
      </c>
      <c r="DH398" s="72">
        <v>39.747983482000002</v>
      </c>
      <c r="DI398" s="72">
        <v>1495.3451723000001</v>
      </c>
      <c r="DJ398" s="72">
        <v>224.44916524000001</v>
      </c>
      <c r="DK398" s="72">
        <v>1270.8960070999999</v>
      </c>
    </row>
    <row r="399" spans="8:115" x14ac:dyDescent="0.3">
      <c r="H399" s="27" t="s">
        <v>223</v>
      </c>
      <c r="I399" s="39" t="s">
        <v>224</v>
      </c>
      <c r="J399" s="39">
        <v>37</v>
      </c>
      <c r="K399" s="75">
        <v>1952</v>
      </c>
      <c r="L399" s="75">
        <v>14238.025707999999</v>
      </c>
      <c r="M399" s="75">
        <v>38.404945904999998</v>
      </c>
      <c r="N399" s="75">
        <v>1142.4406598999999</v>
      </c>
      <c r="O399" s="75">
        <v>31.342875671000002</v>
      </c>
      <c r="P399" s="75">
        <v>174.73565363</v>
      </c>
      <c r="Q399" s="75">
        <v>0.1236600142</v>
      </c>
      <c r="R399" s="75">
        <v>13.661228801</v>
      </c>
      <c r="S399" s="75">
        <v>212.21588036</v>
      </c>
      <c r="T399" s="75">
        <v>125.66743695</v>
      </c>
      <c r="U399" s="75">
        <v>98.637121558999993</v>
      </c>
      <c r="V399" s="75">
        <v>190.84820703</v>
      </c>
      <c r="W399" s="75">
        <v>4.2848854670999996</v>
      </c>
      <c r="X399" s="75">
        <v>5.7899732882999997</v>
      </c>
      <c r="Y399" s="75">
        <v>4.1306699945999998</v>
      </c>
      <c r="Z399" s="75">
        <v>233.81625664000001</v>
      </c>
      <c r="AA399" s="75">
        <v>19.572088008000001</v>
      </c>
      <c r="AB399" s="75">
        <v>27.585731921000001</v>
      </c>
      <c r="AC399" s="75">
        <v>2.3762741E-2</v>
      </c>
      <c r="AD399" s="75">
        <v>5.2278254999999999E-3</v>
      </c>
      <c r="AE399" s="75">
        <v>8223.2274990000005</v>
      </c>
      <c r="AF399" s="75">
        <v>6373.1793309000004</v>
      </c>
      <c r="AG399" s="75">
        <v>775.93704389000004</v>
      </c>
      <c r="AH399" s="75">
        <v>1014.6158771</v>
      </c>
      <c r="AI399" s="75">
        <v>5.8313211105000002</v>
      </c>
      <c r="AJ399" s="75">
        <v>52.648155392</v>
      </c>
      <c r="AK399" s="75">
        <v>1.0157705835999999</v>
      </c>
      <c r="AL399" s="75">
        <v>60.734532913999999</v>
      </c>
      <c r="AM399" s="75">
        <v>24.090049747999998</v>
      </c>
      <c r="AN399" s="75">
        <v>27.670299811</v>
      </c>
      <c r="AO399" s="75">
        <v>0</v>
      </c>
      <c r="AP399" s="75">
        <v>5.1946996676000001</v>
      </c>
      <c r="AQ399" s="75">
        <v>0</v>
      </c>
      <c r="AR399" s="75">
        <v>0</v>
      </c>
      <c r="AS399" s="75">
        <v>3.7794836879</v>
      </c>
      <c r="AT399" s="75">
        <v>51.707380106000002</v>
      </c>
      <c r="AU399" s="75">
        <v>12.39283305</v>
      </c>
      <c r="AV399" s="75">
        <v>0</v>
      </c>
      <c r="AW399" s="75">
        <v>0</v>
      </c>
      <c r="AX399" s="75">
        <v>0</v>
      </c>
      <c r="AY399" s="75">
        <v>0.50724103769999995</v>
      </c>
      <c r="AZ399" s="75">
        <v>0</v>
      </c>
      <c r="BA399" s="75">
        <v>0</v>
      </c>
      <c r="BB399" s="75">
        <v>0</v>
      </c>
      <c r="BC399" s="75">
        <v>0</v>
      </c>
      <c r="BD399" s="75">
        <v>0.2308499316</v>
      </c>
      <c r="BE399" s="75">
        <v>0</v>
      </c>
      <c r="BF399" s="75">
        <v>0</v>
      </c>
      <c r="BG399" s="75">
        <v>0</v>
      </c>
      <c r="BH399" s="75">
        <v>0</v>
      </c>
      <c r="BI399" s="75">
        <v>3.1790616174999999</v>
      </c>
      <c r="BJ399" s="75">
        <v>0</v>
      </c>
      <c r="BK399" s="75">
        <v>7.5577700499999997E-2</v>
      </c>
      <c r="BL399" s="75">
        <v>35.321816769000002</v>
      </c>
      <c r="BM399" s="75">
        <v>0</v>
      </c>
      <c r="BN399" s="75">
        <v>682.66531812000005</v>
      </c>
      <c r="BO399" s="75">
        <v>82.541021481000001</v>
      </c>
      <c r="BP399" s="75">
        <v>12.870597088</v>
      </c>
      <c r="BQ399" s="75">
        <v>285.82948891000001</v>
      </c>
      <c r="BR399" s="75">
        <v>11.098389260999999</v>
      </c>
      <c r="BS399" s="75">
        <v>0</v>
      </c>
      <c r="BT399" s="75">
        <v>29.002492091000001</v>
      </c>
      <c r="BU399" s="75">
        <v>102.13159936</v>
      </c>
      <c r="BV399" s="75">
        <v>5.4971714688000004</v>
      </c>
      <c r="BW399" s="75">
        <v>5.6303282752000001</v>
      </c>
      <c r="BX399" s="75">
        <v>21.265607958</v>
      </c>
      <c r="BY399" s="75">
        <v>0.19648966079999999</v>
      </c>
      <c r="BZ399" s="75">
        <v>60.799625097000003</v>
      </c>
      <c r="CA399" s="75">
        <v>27.109452987000001</v>
      </c>
      <c r="CB399" s="75">
        <v>0</v>
      </c>
      <c r="CC399" s="75">
        <v>5.7823064510000002</v>
      </c>
      <c r="CD399" s="75">
        <v>0</v>
      </c>
      <c r="CE399" s="75">
        <v>0</v>
      </c>
      <c r="CF399" s="75">
        <v>0</v>
      </c>
      <c r="CG399" s="75">
        <v>8.6330906175000006</v>
      </c>
      <c r="CH399" s="75">
        <v>0</v>
      </c>
      <c r="CI399" s="75">
        <v>0.79635672580000005</v>
      </c>
      <c r="CJ399" s="75">
        <v>11.277989807999999</v>
      </c>
      <c r="CK399" s="75">
        <v>0</v>
      </c>
      <c r="CL399" s="75">
        <v>12.203310876</v>
      </c>
      <c r="CM399" s="75">
        <v>32.571584669000003</v>
      </c>
      <c r="CN399" s="75">
        <v>18.120796891000001</v>
      </c>
      <c r="CO399" s="75">
        <v>10.134075470999999</v>
      </c>
      <c r="CP399" s="75">
        <v>4.3167123073000004</v>
      </c>
      <c r="CQ399" s="75">
        <v>230.56906107</v>
      </c>
      <c r="CR399" s="75">
        <v>155.45548869999999</v>
      </c>
      <c r="CS399" s="75">
        <v>1.2150955E-3</v>
      </c>
      <c r="CT399" s="75">
        <v>26.478582409000001</v>
      </c>
      <c r="CU399" s="75">
        <v>48.282073293000003</v>
      </c>
      <c r="CV399" s="75">
        <v>0.35170157120000001</v>
      </c>
      <c r="CW399" s="75">
        <v>3814.109672</v>
      </c>
      <c r="CX399" s="75">
        <v>156.59821805000001</v>
      </c>
      <c r="CY399" s="75">
        <v>698.14788719000001</v>
      </c>
      <c r="CZ399" s="75">
        <v>818.41505688999996</v>
      </c>
      <c r="DA399" s="75">
        <v>685.48218853000003</v>
      </c>
      <c r="DB399" s="75">
        <v>72.345193614999999</v>
      </c>
      <c r="DC399" s="75">
        <v>589.82533501</v>
      </c>
      <c r="DD399" s="75">
        <v>411.68256654999999</v>
      </c>
      <c r="DE399" s="75">
        <v>252.27069549000001</v>
      </c>
      <c r="DF399" s="75">
        <v>53.993753322000003</v>
      </c>
      <c r="DG399" s="75">
        <v>25.920422090999999</v>
      </c>
      <c r="DH399" s="75">
        <v>49.428355308</v>
      </c>
      <c r="DI399" s="75">
        <v>803.28178684</v>
      </c>
      <c r="DJ399" s="75">
        <v>105.46930635</v>
      </c>
      <c r="DK399" s="75">
        <v>697.81248048999998</v>
      </c>
    </row>
    <row r="400" spans="8:115" x14ac:dyDescent="0.3">
      <c r="H400" s="28" t="s">
        <v>225</v>
      </c>
      <c r="I400" s="37" t="s">
        <v>226</v>
      </c>
      <c r="J400" s="37">
        <v>94</v>
      </c>
      <c r="K400" s="72">
        <v>6663</v>
      </c>
      <c r="L400" s="72">
        <v>21901.139095999999</v>
      </c>
      <c r="M400" s="72">
        <v>56.508071553000001</v>
      </c>
      <c r="N400" s="72">
        <v>1777.9055364000001</v>
      </c>
      <c r="O400" s="72">
        <v>137.17898310000001</v>
      </c>
      <c r="P400" s="72">
        <v>361.86038709000002</v>
      </c>
      <c r="Q400" s="72">
        <v>0.27083379670000002</v>
      </c>
      <c r="R400" s="72">
        <v>18.214828466</v>
      </c>
      <c r="S400" s="72">
        <v>411.66397868000001</v>
      </c>
      <c r="T400" s="72">
        <v>109.10066741</v>
      </c>
      <c r="U400" s="72">
        <v>87.430896750000002</v>
      </c>
      <c r="V400" s="72">
        <v>251.10463988000001</v>
      </c>
      <c r="W400" s="72">
        <v>17.525925190999999</v>
      </c>
      <c r="X400" s="72">
        <v>26.557290287000001</v>
      </c>
      <c r="Y400" s="72">
        <v>7.5235955476000003</v>
      </c>
      <c r="Z400" s="72">
        <v>324.48625697</v>
      </c>
      <c r="AA400" s="72">
        <v>13.799255251</v>
      </c>
      <c r="AB400" s="72">
        <v>9.3402574691000009</v>
      </c>
      <c r="AC400" s="72">
        <v>1.8326916736000001</v>
      </c>
      <c r="AD400" s="72">
        <v>1.5048880299999999E-2</v>
      </c>
      <c r="AE400" s="72">
        <v>12727.178651</v>
      </c>
      <c r="AF400" s="72">
        <v>9379.9240437999997</v>
      </c>
      <c r="AG400" s="72">
        <v>1407.4100748000001</v>
      </c>
      <c r="AH400" s="72">
        <v>1823.9572215999999</v>
      </c>
      <c r="AI400" s="72">
        <v>19.889840940999999</v>
      </c>
      <c r="AJ400" s="72">
        <v>89.080279867000002</v>
      </c>
      <c r="AK400" s="72">
        <v>6.9171902075</v>
      </c>
      <c r="AL400" s="72">
        <v>135.29030691</v>
      </c>
      <c r="AM400" s="72">
        <v>55.457862198000001</v>
      </c>
      <c r="AN400" s="72">
        <v>56.515099452999998</v>
      </c>
      <c r="AO400" s="72">
        <v>0</v>
      </c>
      <c r="AP400" s="72">
        <v>15.297425082</v>
      </c>
      <c r="AQ400" s="72">
        <v>0</v>
      </c>
      <c r="AR400" s="72">
        <v>0</v>
      </c>
      <c r="AS400" s="72">
        <v>8.0199201771999995</v>
      </c>
      <c r="AT400" s="72">
        <v>108.96812751</v>
      </c>
      <c r="AU400" s="72">
        <v>27.452565499999999</v>
      </c>
      <c r="AV400" s="72">
        <v>0</v>
      </c>
      <c r="AW400" s="72">
        <v>4.7103459999999999E-4</v>
      </c>
      <c r="AX400" s="72">
        <v>0</v>
      </c>
      <c r="AY400" s="72">
        <v>0.45797061849999998</v>
      </c>
      <c r="AZ400" s="72">
        <v>0</v>
      </c>
      <c r="BA400" s="72">
        <v>0</v>
      </c>
      <c r="BB400" s="72">
        <v>0</v>
      </c>
      <c r="BC400" s="72">
        <v>0</v>
      </c>
      <c r="BD400" s="72">
        <v>9.8366760799999994E-2</v>
      </c>
      <c r="BE400" s="72">
        <v>0</v>
      </c>
      <c r="BF400" s="72">
        <v>0.41309768810000003</v>
      </c>
      <c r="BG400" s="72">
        <v>0</v>
      </c>
      <c r="BH400" s="72">
        <v>0</v>
      </c>
      <c r="BI400" s="72">
        <v>1.8896604599</v>
      </c>
      <c r="BJ400" s="72">
        <v>0.1439338614</v>
      </c>
      <c r="BK400" s="72">
        <v>0.35468862969999998</v>
      </c>
      <c r="BL400" s="72">
        <v>78.047410400000004</v>
      </c>
      <c r="BM400" s="72">
        <v>0.1099625617</v>
      </c>
      <c r="BN400" s="72">
        <v>957.53774693000003</v>
      </c>
      <c r="BO400" s="72">
        <v>139.54039356999999</v>
      </c>
      <c r="BP400" s="72">
        <v>23.311068622000001</v>
      </c>
      <c r="BQ400" s="72">
        <v>430.96486095</v>
      </c>
      <c r="BR400" s="72">
        <v>12.366371883999999</v>
      </c>
      <c r="BS400" s="72">
        <v>0.19162401100000001</v>
      </c>
      <c r="BT400" s="72">
        <v>29.119499831999999</v>
      </c>
      <c r="BU400" s="72">
        <v>150.32123901</v>
      </c>
      <c r="BV400" s="72">
        <v>12.418381955999999</v>
      </c>
      <c r="BW400" s="72">
        <v>3.2378316954000002</v>
      </c>
      <c r="BX400" s="72">
        <v>47.060057110999999</v>
      </c>
      <c r="BY400" s="72">
        <v>0.44623866449999999</v>
      </c>
      <c r="BZ400" s="72">
        <v>5.9602859448999999</v>
      </c>
      <c r="CA400" s="72">
        <v>64.571390575999999</v>
      </c>
      <c r="CB400" s="72">
        <v>0</v>
      </c>
      <c r="CC400" s="72">
        <v>7.3646537090999997</v>
      </c>
      <c r="CD400" s="72">
        <v>0.64015341510000001</v>
      </c>
      <c r="CE400" s="72">
        <v>0.1670419527</v>
      </c>
      <c r="CF400" s="72">
        <v>0</v>
      </c>
      <c r="CG400" s="72">
        <v>10.326870528000001</v>
      </c>
      <c r="CH400" s="72">
        <v>0</v>
      </c>
      <c r="CI400" s="72">
        <v>0.18009545900000001</v>
      </c>
      <c r="CJ400" s="72">
        <v>5.6028108745000003</v>
      </c>
      <c r="CK400" s="72">
        <v>0</v>
      </c>
      <c r="CL400" s="72">
        <v>13.746877178</v>
      </c>
      <c r="CM400" s="72">
        <v>66.017413341999998</v>
      </c>
      <c r="CN400" s="72">
        <v>15.900993978000001</v>
      </c>
      <c r="CO400" s="72">
        <v>25.399890113000001</v>
      </c>
      <c r="CP400" s="72">
        <v>24.716529251000001</v>
      </c>
      <c r="CQ400" s="72">
        <v>382.39022483999997</v>
      </c>
      <c r="CR400" s="72">
        <v>297.98703675000002</v>
      </c>
      <c r="CS400" s="72">
        <v>1.8809861000000001E-3</v>
      </c>
      <c r="CT400" s="72">
        <v>20.888576429</v>
      </c>
      <c r="CU400" s="72">
        <v>62.513611462999997</v>
      </c>
      <c r="CV400" s="72">
        <v>0.99911920600000004</v>
      </c>
      <c r="CW400" s="72">
        <v>5745.8510892000004</v>
      </c>
      <c r="CX400" s="72">
        <v>274.13104150999999</v>
      </c>
      <c r="CY400" s="72">
        <v>1064.3506471000001</v>
      </c>
      <c r="CZ400" s="72">
        <v>1213.7718067999999</v>
      </c>
      <c r="DA400" s="72">
        <v>824.71752962999994</v>
      </c>
      <c r="DB400" s="72">
        <v>60.657665667000003</v>
      </c>
      <c r="DC400" s="72">
        <v>937.48337197000001</v>
      </c>
      <c r="DD400" s="72">
        <v>680.29766705999998</v>
      </c>
      <c r="DE400" s="72">
        <v>476.86546214999998</v>
      </c>
      <c r="DF400" s="72">
        <v>93.486605599000001</v>
      </c>
      <c r="DG400" s="72">
        <v>57.310942406000002</v>
      </c>
      <c r="DH400" s="72">
        <v>62.778349269000003</v>
      </c>
      <c r="DI400" s="72">
        <v>1178.4057161999999</v>
      </c>
      <c r="DJ400" s="72">
        <v>126.17676471</v>
      </c>
      <c r="DK400" s="72">
        <v>1052.2289515</v>
      </c>
    </row>
    <row r="401" spans="8:115" x14ac:dyDescent="0.3">
      <c r="H401" s="27" t="s">
        <v>413</v>
      </c>
      <c r="I401" s="39" t="s">
        <v>429</v>
      </c>
      <c r="J401" s="39">
        <v>33</v>
      </c>
      <c r="K401" s="75">
        <v>1673</v>
      </c>
      <c r="L401" s="75">
        <v>12568.732581</v>
      </c>
      <c r="M401" s="75">
        <v>41.513888889</v>
      </c>
      <c r="N401" s="75">
        <v>1448.4848244</v>
      </c>
      <c r="O401" s="75">
        <v>39.176252548000001</v>
      </c>
      <c r="P401" s="75">
        <v>145.55590071</v>
      </c>
      <c r="Q401" s="75">
        <v>2.6678633E-3</v>
      </c>
      <c r="R401" s="75">
        <v>39.475278918000001</v>
      </c>
      <c r="S401" s="75">
        <v>262.66402685000003</v>
      </c>
      <c r="T401" s="75">
        <v>0</v>
      </c>
      <c r="U401" s="75">
        <v>12.56691109</v>
      </c>
      <c r="V401" s="75">
        <v>308.54207258999998</v>
      </c>
      <c r="W401" s="75">
        <v>4.6199996353000001</v>
      </c>
      <c r="X401" s="75">
        <v>22.630720435000001</v>
      </c>
      <c r="Y401" s="75">
        <v>0.63685436350000002</v>
      </c>
      <c r="Z401" s="75">
        <v>235.27825959</v>
      </c>
      <c r="AA401" s="75">
        <v>6.1646975231000001</v>
      </c>
      <c r="AB401" s="75">
        <v>371.17073637999999</v>
      </c>
      <c r="AC401" s="75">
        <v>4.4585870000000001E-4</v>
      </c>
      <c r="AD401" s="75">
        <v>0</v>
      </c>
      <c r="AE401" s="75">
        <v>5859.4366295</v>
      </c>
      <c r="AF401" s="75">
        <v>3514.2643106</v>
      </c>
      <c r="AG401" s="75">
        <v>1023.531305</v>
      </c>
      <c r="AH401" s="75">
        <v>1244.0316792000001</v>
      </c>
      <c r="AI401" s="75">
        <v>15.96000454</v>
      </c>
      <c r="AJ401" s="75">
        <v>57.461189169999997</v>
      </c>
      <c r="AK401" s="75">
        <v>4.1881410005999999</v>
      </c>
      <c r="AL401" s="75">
        <v>137.46632839</v>
      </c>
      <c r="AM401" s="75">
        <v>135.55316676999999</v>
      </c>
      <c r="AN401" s="75">
        <v>0</v>
      </c>
      <c r="AO401" s="75">
        <v>0</v>
      </c>
      <c r="AP401" s="75">
        <v>1.9131616164</v>
      </c>
      <c r="AQ401" s="75">
        <v>0</v>
      </c>
      <c r="AR401" s="75">
        <v>0</v>
      </c>
      <c r="AS401" s="75">
        <v>0</v>
      </c>
      <c r="AT401" s="75">
        <v>21.649493052</v>
      </c>
      <c r="AU401" s="75">
        <v>0.90086357520000004</v>
      </c>
      <c r="AV401" s="75">
        <v>0</v>
      </c>
      <c r="AW401" s="75">
        <v>0</v>
      </c>
      <c r="AX401" s="75">
        <v>0</v>
      </c>
      <c r="AY401" s="75">
        <v>0.1075817719</v>
      </c>
      <c r="AZ401" s="75">
        <v>0</v>
      </c>
      <c r="BA401" s="75">
        <v>0</v>
      </c>
      <c r="BB401" s="75">
        <v>0</v>
      </c>
      <c r="BC401" s="75">
        <v>0</v>
      </c>
      <c r="BD401" s="75">
        <v>0</v>
      </c>
      <c r="BE401" s="75">
        <v>0</v>
      </c>
      <c r="BF401" s="75">
        <v>0</v>
      </c>
      <c r="BG401" s="75">
        <v>0</v>
      </c>
      <c r="BH401" s="75">
        <v>0</v>
      </c>
      <c r="BI401" s="75">
        <v>0.71461629989999997</v>
      </c>
      <c r="BJ401" s="75">
        <v>0</v>
      </c>
      <c r="BK401" s="75">
        <v>0</v>
      </c>
      <c r="BL401" s="75">
        <v>19.910337180999999</v>
      </c>
      <c r="BM401" s="75">
        <v>1.60942247E-2</v>
      </c>
      <c r="BN401" s="75">
        <v>589.81149689999995</v>
      </c>
      <c r="BO401" s="75">
        <v>125.56434539999999</v>
      </c>
      <c r="BP401" s="75">
        <v>13.434875055999999</v>
      </c>
      <c r="BQ401" s="75">
        <v>293.30481810999999</v>
      </c>
      <c r="BR401" s="75">
        <v>0.93501586830000005</v>
      </c>
      <c r="BS401" s="75">
        <v>0</v>
      </c>
      <c r="BT401" s="75">
        <v>45.542223505000003</v>
      </c>
      <c r="BU401" s="75">
        <v>15.943282497</v>
      </c>
      <c r="BV401" s="75">
        <v>0</v>
      </c>
      <c r="BW401" s="75">
        <v>1.1715705969000001</v>
      </c>
      <c r="BX401" s="75">
        <v>35.338975978000001</v>
      </c>
      <c r="BY401" s="75">
        <v>0</v>
      </c>
      <c r="BZ401" s="75">
        <v>0</v>
      </c>
      <c r="CA401" s="75">
        <v>29.172036791</v>
      </c>
      <c r="CB401" s="75">
        <v>0.29584129770000001</v>
      </c>
      <c r="CC401" s="75">
        <v>10.958469799</v>
      </c>
      <c r="CD401" s="75">
        <v>0</v>
      </c>
      <c r="CE401" s="75">
        <v>0</v>
      </c>
      <c r="CF401" s="75">
        <v>0</v>
      </c>
      <c r="CG401" s="75">
        <v>14.120968194</v>
      </c>
      <c r="CH401" s="75">
        <v>0</v>
      </c>
      <c r="CI401" s="75">
        <v>0</v>
      </c>
      <c r="CJ401" s="75">
        <v>2.8526340800000001</v>
      </c>
      <c r="CK401" s="75">
        <v>0</v>
      </c>
      <c r="CL401" s="75">
        <v>1.1764397222</v>
      </c>
      <c r="CM401" s="75">
        <v>17.379092518</v>
      </c>
      <c r="CN401" s="75">
        <v>15.671862518999999</v>
      </c>
      <c r="CO401" s="75">
        <v>0.5775474142</v>
      </c>
      <c r="CP401" s="75">
        <v>1.1296825842</v>
      </c>
      <c r="CQ401" s="75">
        <v>410.26024639000002</v>
      </c>
      <c r="CR401" s="75">
        <v>264.33438740000003</v>
      </c>
      <c r="CS401" s="75">
        <v>0</v>
      </c>
      <c r="CT401" s="75">
        <v>57.148822602999999</v>
      </c>
      <c r="CU401" s="75">
        <v>88.777036385000002</v>
      </c>
      <c r="CV401" s="75">
        <v>0</v>
      </c>
      <c r="CW401" s="75">
        <v>4084.2444701999998</v>
      </c>
      <c r="CX401" s="75">
        <v>175.32072188000001</v>
      </c>
      <c r="CY401" s="75">
        <v>814.40955479000002</v>
      </c>
      <c r="CZ401" s="75">
        <v>721.59352767999997</v>
      </c>
      <c r="DA401" s="75">
        <v>715.53441907000001</v>
      </c>
      <c r="DB401" s="75">
        <v>109.55992059</v>
      </c>
      <c r="DC401" s="75">
        <v>733.70147239000005</v>
      </c>
      <c r="DD401" s="75">
        <v>467.25823926999999</v>
      </c>
      <c r="DE401" s="75">
        <v>264.95519087999998</v>
      </c>
      <c r="DF401" s="75">
        <v>58.279735627000001</v>
      </c>
      <c r="DG401" s="75">
        <v>21.015663711999998</v>
      </c>
      <c r="DH401" s="75">
        <v>2.6160243516000001</v>
      </c>
      <c r="DI401" s="75">
        <v>624.21600676000003</v>
      </c>
      <c r="DJ401" s="75">
        <v>51.972315840999997</v>
      </c>
      <c r="DK401" s="75">
        <v>572.24369091999995</v>
      </c>
    </row>
    <row r="402" spans="8:115" x14ac:dyDescent="0.3">
      <c r="H402" s="28" t="s">
        <v>1013</v>
      </c>
      <c r="I402" s="37" t="s">
        <v>1014</v>
      </c>
      <c r="J402" s="37">
        <v>41</v>
      </c>
      <c r="K402" s="72">
        <v>2054</v>
      </c>
      <c r="L402" s="72">
        <v>15077.697136000001</v>
      </c>
      <c r="M402" s="72">
        <v>45.049939098000003</v>
      </c>
      <c r="N402" s="72">
        <v>1110.1904649999999</v>
      </c>
      <c r="O402" s="72">
        <v>24.100966028999999</v>
      </c>
      <c r="P402" s="72">
        <v>139.93773235</v>
      </c>
      <c r="Q402" s="72">
        <v>0.51799628549999999</v>
      </c>
      <c r="R402" s="72">
        <v>12.675513123</v>
      </c>
      <c r="S402" s="72">
        <v>396.52520156000003</v>
      </c>
      <c r="T402" s="72">
        <v>0</v>
      </c>
      <c r="U402" s="72">
        <v>27.646911718999998</v>
      </c>
      <c r="V402" s="72">
        <v>154.66044589000001</v>
      </c>
      <c r="W402" s="72">
        <v>4.6948915054000002</v>
      </c>
      <c r="X402" s="72">
        <v>13.857995111999999</v>
      </c>
      <c r="Y402" s="72">
        <v>3.9578651000000001E-3</v>
      </c>
      <c r="Z402" s="72">
        <v>276.20759403</v>
      </c>
      <c r="AA402" s="72">
        <v>9.5012633742000006</v>
      </c>
      <c r="AB402" s="72">
        <v>49.256998389000003</v>
      </c>
      <c r="AC402" s="72">
        <v>0.58304881720000001</v>
      </c>
      <c r="AD402" s="72">
        <v>1.9948976199999999E-2</v>
      </c>
      <c r="AE402" s="72">
        <v>8434.9193297999991</v>
      </c>
      <c r="AF402" s="72">
        <v>6086.8647115000003</v>
      </c>
      <c r="AG402" s="72">
        <v>1061.7806283</v>
      </c>
      <c r="AH402" s="72">
        <v>1228.5172557999999</v>
      </c>
      <c r="AI402" s="72">
        <v>15.436818312</v>
      </c>
      <c r="AJ402" s="72">
        <v>39.360792283000002</v>
      </c>
      <c r="AK402" s="72">
        <v>2.9591235687999999</v>
      </c>
      <c r="AL402" s="72">
        <v>197.14795566999999</v>
      </c>
      <c r="AM402" s="72">
        <v>63.919826903000001</v>
      </c>
      <c r="AN402" s="72">
        <v>125.33697447999999</v>
      </c>
      <c r="AO402" s="72">
        <v>0</v>
      </c>
      <c r="AP402" s="72">
        <v>7.8911542855999999</v>
      </c>
      <c r="AQ402" s="72">
        <v>0</v>
      </c>
      <c r="AR402" s="72">
        <v>0</v>
      </c>
      <c r="AS402" s="72">
        <v>0</v>
      </c>
      <c r="AT402" s="72">
        <v>34.291357140000002</v>
      </c>
      <c r="AU402" s="72">
        <v>2.9772807038</v>
      </c>
      <c r="AV402" s="72">
        <v>0</v>
      </c>
      <c r="AW402" s="72">
        <v>0</v>
      </c>
      <c r="AX402" s="72">
        <v>0</v>
      </c>
      <c r="AY402" s="72">
        <v>0.44454940850000002</v>
      </c>
      <c r="AZ402" s="72">
        <v>0</v>
      </c>
      <c r="BA402" s="72">
        <v>0</v>
      </c>
      <c r="BB402" s="72">
        <v>0</v>
      </c>
      <c r="BC402" s="72">
        <v>0</v>
      </c>
      <c r="BD402" s="72">
        <v>0</v>
      </c>
      <c r="BE402" s="72">
        <v>0</v>
      </c>
      <c r="BF402" s="72">
        <v>3.6963238500000002E-2</v>
      </c>
      <c r="BG402" s="72">
        <v>0</v>
      </c>
      <c r="BH402" s="72">
        <v>0</v>
      </c>
      <c r="BI402" s="72">
        <v>3.9416646999999999E-3</v>
      </c>
      <c r="BJ402" s="72">
        <v>0</v>
      </c>
      <c r="BK402" s="72">
        <v>0.10929386050000001</v>
      </c>
      <c r="BL402" s="72">
        <v>30.719328264000001</v>
      </c>
      <c r="BM402" s="72">
        <v>0</v>
      </c>
      <c r="BN402" s="72">
        <v>547.54027134</v>
      </c>
      <c r="BO402" s="72">
        <v>81.437535268999994</v>
      </c>
      <c r="BP402" s="72">
        <v>53.821828353000001</v>
      </c>
      <c r="BQ402" s="72">
        <v>231.67898671</v>
      </c>
      <c r="BR402" s="72">
        <v>2.6181080104999999</v>
      </c>
      <c r="BS402" s="72">
        <v>0</v>
      </c>
      <c r="BT402" s="72">
        <v>28.412447682</v>
      </c>
      <c r="BU402" s="72">
        <v>44.161661226</v>
      </c>
      <c r="BV402" s="72">
        <v>11.233178398</v>
      </c>
      <c r="BW402" s="72">
        <v>4.9779676449999997</v>
      </c>
      <c r="BX402" s="72">
        <v>21.507871028</v>
      </c>
      <c r="BY402" s="72">
        <v>9.3728755100000005E-2</v>
      </c>
      <c r="BZ402" s="72">
        <v>0</v>
      </c>
      <c r="CA402" s="72">
        <v>43.236542090999997</v>
      </c>
      <c r="CB402" s="72">
        <v>0.60473951299999995</v>
      </c>
      <c r="CC402" s="72">
        <v>13.741262018</v>
      </c>
      <c r="CD402" s="72">
        <v>0</v>
      </c>
      <c r="CE402" s="72">
        <v>0</v>
      </c>
      <c r="CF402" s="72">
        <v>0</v>
      </c>
      <c r="CG402" s="72">
        <v>8.7113201310000008</v>
      </c>
      <c r="CH402" s="72">
        <v>0</v>
      </c>
      <c r="CI402" s="72">
        <v>0</v>
      </c>
      <c r="CJ402" s="72">
        <v>1.303094505</v>
      </c>
      <c r="CK402" s="72">
        <v>0</v>
      </c>
      <c r="CL402" s="72">
        <v>0</v>
      </c>
      <c r="CM402" s="72">
        <v>12.563715762999999</v>
      </c>
      <c r="CN402" s="72">
        <v>4.7082177405000003</v>
      </c>
      <c r="CO402" s="72">
        <v>7.0640536188</v>
      </c>
      <c r="CP402" s="72">
        <v>0.7914444035</v>
      </c>
      <c r="CQ402" s="72">
        <v>276.34931668000002</v>
      </c>
      <c r="CR402" s="72">
        <v>194.47713253000001</v>
      </c>
      <c r="CS402" s="72">
        <v>5.2267162999999998E-3</v>
      </c>
      <c r="CT402" s="72">
        <v>27.859522467000001</v>
      </c>
      <c r="CU402" s="72">
        <v>52.701783763000002</v>
      </c>
      <c r="CV402" s="72">
        <v>1.3056511995</v>
      </c>
      <c r="CW402" s="72">
        <v>4464.6947241999997</v>
      </c>
      <c r="CX402" s="72">
        <v>220.87842326000001</v>
      </c>
      <c r="CY402" s="72">
        <v>801.12261822999994</v>
      </c>
      <c r="CZ402" s="72">
        <v>789.66889549999996</v>
      </c>
      <c r="DA402" s="72">
        <v>640.05503385999998</v>
      </c>
      <c r="DB402" s="72">
        <v>53.982214769999999</v>
      </c>
      <c r="DC402" s="72">
        <v>949.33534368000005</v>
      </c>
      <c r="DD402" s="72">
        <v>530.91726301999995</v>
      </c>
      <c r="DE402" s="72">
        <v>306.75262691</v>
      </c>
      <c r="DF402" s="72">
        <v>63.504103301999997</v>
      </c>
      <c r="DG402" s="72">
        <v>97.973866731000001</v>
      </c>
      <c r="DH402" s="72">
        <v>10.504334971</v>
      </c>
      <c r="DI402" s="72">
        <v>1009.1304402</v>
      </c>
      <c r="DJ402" s="72">
        <v>161.30020519999999</v>
      </c>
      <c r="DK402" s="72">
        <v>847.83023503000004</v>
      </c>
    </row>
    <row r="403" spans="8:115" x14ac:dyDescent="0.3">
      <c r="H403" s="27" t="s">
        <v>1015</v>
      </c>
      <c r="I403" s="39" t="s">
        <v>1016</v>
      </c>
      <c r="J403" s="39" t="s">
        <v>436</v>
      </c>
      <c r="K403" s="75">
        <v>745</v>
      </c>
      <c r="L403" s="75">
        <v>173.14235561000001</v>
      </c>
      <c r="M403" s="75" t="s">
        <v>436</v>
      </c>
      <c r="N403" s="75">
        <v>9.6529929567000003</v>
      </c>
      <c r="O403" s="75">
        <v>0</v>
      </c>
      <c r="P403" s="75">
        <v>4.4252086916</v>
      </c>
      <c r="Q403" s="75">
        <v>0</v>
      </c>
      <c r="R403" s="75">
        <v>0</v>
      </c>
      <c r="S403" s="75">
        <v>4.4476383468999998</v>
      </c>
      <c r="T403" s="75">
        <v>0</v>
      </c>
      <c r="U403" s="75">
        <v>2.7047546E-3</v>
      </c>
      <c r="V403" s="75">
        <v>0.24982910759999999</v>
      </c>
      <c r="W403" s="75">
        <v>0</v>
      </c>
      <c r="X403" s="75">
        <v>4.8886893000000001E-2</v>
      </c>
      <c r="Y403" s="75">
        <v>3.4110400000000001E-7</v>
      </c>
      <c r="Z403" s="75">
        <v>0.4727184116</v>
      </c>
      <c r="AA403" s="75">
        <v>1.7342536E-3</v>
      </c>
      <c r="AB403" s="75">
        <v>0</v>
      </c>
      <c r="AC403" s="75">
        <v>3.8795625000000002E-3</v>
      </c>
      <c r="AD403" s="75">
        <v>3.9259419999999998E-4</v>
      </c>
      <c r="AE403" s="75">
        <v>49.668460512000003</v>
      </c>
      <c r="AF403" s="75">
        <v>28.566465134000001</v>
      </c>
      <c r="AG403" s="75">
        <v>13.774884018</v>
      </c>
      <c r="AH403" s="75">
        <v>7.1083553144999998</v>
      </c>
      <c r="AI403" s="75">
        <v>2.8038874999999999E-3</v>
      </c>
      <c r="AJ403" s="75">
        <v>0.2158984779</v>
      </c>
      <c r="AK403" s="75">
        <v>5.3680100000000001E-5</v>
      </c>
      <c r="AL403" s="75">
        <v>1.6132654713000001</v>
      </c>
      <c r="AM403" s="75">
        <v>1.4649848540999999</v>
      </c>
      <c r="AN403" s="75">
        <v>2.9605151E-2</v>
      </c>
      <c r="AO403" s="75">
        <v>0</v>
      </c>
      <c r="AP403" s="75">
        <v>0.1186754662</v>
      </c>
      <c r="AQ403" s="75">
        <v>0</v>
      </c>
      <c r="AR403" s="75">
        <v>0</v>
      </c>
      <c r="AS403" s="75">
        <v>0</v>
      </c>
      <c r="AT403" s="75">
        <v>21.286777870000002</v>
      </c>
      <c r="AU403" s="75">
        <v>0.38434902310000002</v>
      </c>
      <c r="AV403" s="75">
        <v>0.1839996123</v>
      </c>
      <c r="AW403" s="75">
        <v>0</v>
      </c>
      <c r="AX403" s="75">
        <v>0.111361038</v>
      </c>
      <c r="AY403" s="75">
        <v>1.2994016983000001</v>
      </c>
      <c r="AZ403" s="75">
        <v>0</v>
      </c>
      <c r="BA403" s="75">
        <v>0</v>
      </c>
      <c r="BB403" s="75">
        <v>0</v>
      </c>
      <c r="BC403" s="75">
        <v>0</v>
      </c>
      <c r="BD403" s="75">
        <v>0</v>
      </c>
      <c r="BE403" s="75">
        <v>0</v>
      </c>
      <c r="BF403" s="75">
        <v>0</v>
      </c>
      <c r="BG403" s="75">
        <v>0</v>
      </c>
      <c r="BH403" s="75">
        <v>0</v>
      </c>
      <c r="BI403" s="75">
        <v>2.51314891</v>
      </c>
      <c r="BJ403" s="75">
        <v>13.991034317</v>
      </c>
      <c r="BK403" s="75">
        <v>0.18767800840000001</v>
      </c>
      <c r="BL403" s="75">
        <v>2.6158052632</v>
      </c>
      <c r="BM403" s="75">
        <v>0</v>
      </c>
      <c r="BN403" s="75">
        <v>30.077538358000002</v>
      </c>
      <c r="BO403" s="75">
        <v>2.1451517114</v>
      </c>
      <c r="BP403" s="75">
        <v>0.89830196630000003</v>
      </c>
      <c r="BQ403" s="75">
        <v>10.636531392</v>
      </c>
      <c r="BR403" s="75">
        <v>0.31615273170000002</v>
      </c>
      <c r="BS403" s="75">
        <v>0</v>
      </c>
      <c r="BT403" s="75">
        <v>0.54277756529999999</v>
      </c>
      <c r="BU403" s="75">
        <v>3.1994692927999999</v>
      </c>
      <c r="BV403" s="75">
        <v>4.1071496602000002</v>
      </c>
      <c r="BW403" s="75">
        <v>0</v>
      </c>
      <c r="BX403" s="75">
        <v>2.5570455354999999</v>
      </c>
      <c r="BY403" s="75">
        <v>0</v>
      </c>
      <c r="BZ403" s="75">
        <v>0</v>
      </c>
      <c r="CA403" s="75">
        <v>0.36913922539999999</v>
      </c>
      <c r="CB403" s="75">
        <v>0</v>
      </c>
      <c r="CC403" s="75">
        <v>0</v>
      </c>
      <c r="CD403" s="75">
        <v>0</v>
      </c>
      <c r="CE403" s="75">
        <v>0</v>
      </c>
      <c r="CF403" s="75">
        <v>0</v>
      </c>
      <c r="CG403" s="75">
        <v>3.9427259842</v>
      </c>
      <c r="CH403" s="75">
        <v>0</v>
      </c>
      <c r="CI403" s="75">
        <v>0</v>
      </c>
      <c r="CJ403" s="75">
        <v>1.3368033442</v>
      </c>
      <c r="CK403" s="75">
        <v>0</v>
      </c>
      <c r="CL403" s="75">
        <v>2.6289948600000002E-2</v>
      </c>
      <c r="CM403" s="75">
        <v>2.4835880000000001E-3</v>
      </c>
      <c r="CN403" s="75">
        <v>0</v>
      </c>
      <c r="CO403" s="75">
        <v>0</v>
      </c>
      <c r="CP403" s="75">
        <v>2.4835880000000001E-3</v>
      </c>
      <c r="CQ403" s="75">
        <v>2.1969364033000001</v>
      </c>
      <c r="CR403" s="75">
        <v>1.4926976917000001</v>
      </c>
      <c r="CS403" s="75">
        <v>5.5815500000000001E-5</v>
      </c>
      <c r="CT403" s="75">
        <v>0.22407296260000001</v>
      </c>
      <c r="CU403" s="75">
        <v>0.41717450950000001</v>
      </c>
      <c r="CV403" s="75">
        <v>6.2935424000000004E-2</v>
      </c>
      <c r="CW403" s="75">
        <v>58.643900453999997</v>
      </c>
      <c r="CX403" s="75">
        <v>1.3227888002999999</v>
      </c>
      <c r="CY403" s="75">
        <v>9.5167807535000009</v>
      </c>
      <c r="CZ403" s="75">
        <v>8.1809814258000007</v>
      </c>
      <c r="DA403" s="75">
        <v>6.3011146749</v>
      </c>
      <c r="DB403" s="75">
        <v>3.3153157216000002</v>
      </c>
      <c r="DC403" s="75">
        <v>13.716324868999999</v>
      </c>
      <c r="DD403" s="75">
        <v>6.6153918699999998</v>
      </c>
      <c r="DE403" s="75">
        <v>2.7470379268</v>
      </c>
      <c r="DF403" s="75">
        <v>4.9214642030000002</v>
      </c>
      <c r="DG403" s="75">
        <v>1.8126063797</v>
      </c>
      <c r="DH403" s="75">
        <v>0.19409382950000001</v>
      </c>
      <c r="DI403" s="75">
        <v>15.484412613</v>
      </c>
      <c r="DJ403" s="75">
        <v>2.6986045821000002</v>
      </c>
      <c r="DK403" s="75">
        <v>12.785808031</v>
      </c>
    </row>
    <row r="404" spans="8:115" x14ac:dyDescent="0.3">
      <c r="H404" s="28" t="s">
        <v>227</v>
      </c>
      <c r="I404" s="37" t="s">
        <v>228</v>
      </c>
      <c r="J404" s="37">
        <v>30</v>
      </c>
      <c r="K404" s="72">
        <v>518</v>
      </c>
      <c r="L404" s="72">
        <v>6139.4129850999998</v>
      </c>
      <c r="M404" s="72">
        <v>23.266108787</v>
      </c>
      <c r="N404" s="72">
        <v>316.35659289</v>
      </c>
      <c r="O404" s="72">
        <v>1.38825702E-2</v>
      </c>
      <c r="P404" s="72">
        <v>73.449077728999995</v>
      </c>
      <c r="Q404" s="72">
        <v>6.16806835E-2</v>
      </c>
      <c r="R404" s="72">
        <v>1.6646932199999999E-2</v>
      </c>
      <c r="S404" s="72">
        <v>146.52356466000001</v>
      </c>
      <c r="T404" s="72">
        <v>0</v>
      </c>
      <c r="U404" s="72">
        <v>2.0300941464000002</v>
      </c>
      <c r="V404" s="72">
        <v>37.082613934000001</v>
      </c>
      <c r="W404" s="72">
        <v>0</v>
      </c>
      <c r="X404" s="72">
        <v>0.15829787980000001</v>
      </c>
      <c r="Y404" s="72">
        <v>0</v>
      </c>
      <c r="Z404" s="72">
        <v>42.184899454000004</v>
      </c>
      <c r="AA404" s="72">
        <v>14.835834901</v>
      </c>
      <c r="AB404" s="72">
        <v>0</v>
      </c>
      <c r="AC404" s="72">
        <v>0</v>
      </c>
      <c r="AD404" s="72">
        <v>0</v>
      </c>
      <c r="AE404" s="72">
        <v>2703.9137691999999</v>
      </c>
      <c r="AF404" s="72">
        <v>1477.0691832</v>
      </c>
      <c r="AG404" s="72">
        <v>663.91803631000005</v>
      </c>
      <c r="AH404" s="72">
        <v>533.74257806000003</v>
      </c>
      <c r="AI404" s="72">
        <v>0.51832458749999999</v>
      </c>
      <c r="AJ404" s="72">
        <v>28.236629453999999</v>
      </c>
      <c r="AK404" s="72">
        <v>0.42901755829999999</v>
      </c>
      <c r="AL404" s="72">
        <v>6.4959206825000004</v>
      </c>
      <c r="AM404" s="72">
        <v>0</v>
      </c>
      <c r="AN404" s="72">
        <v>6.4959206825000004</v>
      </c>
      <c r="AO404" s="72">
        <v>0</v>
      </c>
      <c r="AP404" s="72">
        <v>0</v>
      </c>
      <c r="AQ404" s="72">
        <v>0</v>
      </c>
      <c r="AR404" s="72">
        <v>0</v>
      </c>
      <c r="AS404" s="72">
        <v>0</v>
      </c>
      <c r="AT404" s="72">
        <v>69.48204638</v>
      </c>
      <c r="AU404" s="72">
        <v>0.3380949472</v>
      </c>
      <c r="AV404" s="72">
        <v>0</v>
      </c>
      <c r="AW404" s="72">
        <v>0</v>
      </c>
      <c r="AX404" s="72">
        <v>0.19073739910000001</v>
      </c>
      <c r="AY404" s="72">
        <v>0</v>
      </c>
      <c r="AZ404" s="72">
        <v>0</v>
      </c>
      <c r="BA404" s="72">
        <v>0</v>
      </c>
      <c r="BB404" s="72">
        <v>0</v>
      </c>
      <c r="BC404" s="72">
        <v>0</v>
      </c>
      <c r="BD404" s="72">
        <v>0</v>
      </c>
      <c r="BE404" s="72">
        <v>0</v>
      </c>
      <c r="BF404" s="72">
        <v>0</v>
      </c>
      <c r="BG404" s="72">
        <v>0</v>
      </c>
      <c r="BH404" s="72">
        <v>0</v>
      </c>
      <c r="BI404" s="72">
        <v>2.6951339527</v>
      </c>
      <c r="BJ404" s="72">
        <v>17.038841246</v>
      </c>
      <c r="BK404" s="72">
        <v>3.8313665099999998E-2</v>
      </c>
      <c r="BL404" s="72">
        <v>49.180925170000002</v>
      </c>
      <c r="BM404" s="72">
        <v>0</v>
      </c>
      <c r="BN404" s="72">
        <v>643.88481305000005</v>
      </c>
      <c r="BO404" s="72">
        <v>13.056488239</v>
      </c>
      <c r="BP404" s="72">
        <v>7.0035769697000001</v>
      </c>
      <c r="BQ404" s="72">
        <v>460.46701447999999</v>
      </c>
      <c r="BR404" s="72">
        <v>0</v>
      </c>
      <c r="BS404" s="72">
        <v>0</v>
      </c>
      <c r="BT404" s="72">
        <v>11.804378892000001</v>
      </c>
      <c r="BU404" s="72">
        <v>8.4433496418999994</v>
      </c>
      <c r="BV404" s="72">
        <v>11.686578351</v>
      </c>
      <c r="BW404" s="72">
        <v>1.5858056173999999</v>
      </c>
      <c r="BX404" s="72">
        <v>10.161731034000001</v>
      </c>
      <c r="BY404" s="72">
        <v>0</v>
      </c>
      <c r="BZ404" s="72">
        <v>0</v>
      </c>
      <c r="CA404" s="72">
        <v>47.725856157999999</v>
      </c>
      <c r="CB404" s="72">
        <v>0</v>
      </c>
      <c r="CC404" s="72">
        <v>1.493867126</v>
      </c>
      <c r="CD404" s="72">
        <v>0</v>
      </c>
      <c r="CE404" s="72">
        <v>0</v>
      </c>
      <c r="CF404" s="72">
        <v>0</v>
      </c>
      <c r="CG404" s="72">
        <v>17.683878903</v>
      </c>
      <c r="CH404" s="72">
        <v>0</v>
      </c>
      <c r="CI404" s="72">
        <v>0</v>
      </c>
      <c r="CJ404" s="72">
        <v>51.693488305000002</v>
      </c>
      <c r="CK404" s="72">
        <v>0</v>
      </c>
      <c r="CL404" s="72">
        <v>1.0787993351</v>
      </c>
      <c r="CM404" s="72">
        <v>3.7914249145999999</v>
      </c>
      <c r="CN404" s="72">
        <v>2.4298342522</v>
      </c>
      <c r="CO404" s="72">
        <v>1.3615906623</v>
      </c>
      <c r="CP404" s="72">
        <v>0</v>
      </c>
      <c r="CQ404" s="72">
        <v>191.86020456</v>
      </c>
      <c r="CR404" s="72">
        <v>135.03699313999999</v>
      </c>
      <c r="CS404" s="72">
        <v>0</v>
      </c>
      <c r="CT404" s="72">
        <v>10.826394396</v>
      </c>
      <c r="CU404" s="72">
        <v>45.860198244999999</v>
      </c>
      <c r="CV404" s="72">
        <v>0.13661877729999999</v>
      </c>
      <c r="CW404" s="72">
        <v>2203.6282135000001</v>
      </c>
      <c r="CX404" s="72">
        <v>95.911685093000003</v>
      </c>
      <c r="CY404" s="72">
        <v>321.31717975999999</v>
      </c>
      <c r="CZ404" s="72">
        <v>483.56431726</v>
      </c>
      <c r="DA404" s="72">
        <v>447.30592001999997</v>
      </c>
      <c r="DB404" s="72">
        <v>68.364687653999994</v>
      </c>
      <c r="DC404" s="72">
        <v>324.07589832000002</v>
      </c>
      <c r="DD404" s="72">
        <v>232.1188909</v>
      </c>
      <c r="DE404" s="72">
        <v>168.99778642999999</v>
      </c>
      <c r="DF404" s="72">
        <v>31.609886253999999</v>
      </c>
      <c r="DG404" s="72">
        <v>9.1571159911999995</v>
      </c>
      <c r="DH404" s="72">
        <v>21.204845778999999</v>
      </c>
      <c r="DI404" s="72">
        <v>620.69544870000004</v>
      </c>
      <c r="DJ404" s="72">
        <v>100.29789783</v>
      </c>
      <c r="DK404" s="72">
        <v>520.39755087000003</v>
      </c>
    </row>
    <row r="405" spans="8:115" x14ac:dyDescent="0.3">
      <c r="H405" s="27" t="s">
        <v>1017</v>
      </c>
      <c r="I405" s="39" t="s">
        <v>1018</v>
      </c>
      <c r="J405" s="39" t="s">
        <v>436</v>
      </c>
      <c r="K405" s="75">
        <v>603</v>
      </c>
      <c r="L405" s="75">
        <v>237.20647156000001</v>
      </c>
      <c r="M405" s="75" t="s">
        <v>436</v>
      </c>
      <c r="N405" s="75">
        <v>10.250655596</v>
      </c>
      <c r="O405" s="75">
        <v>0</v>
      </c>
      <c r="P405" s="75">
        <v>0.4831971162</v>
      </c>
      <c r="Q405" s="75">
        <v>0</v>
      </c>
      <c r="R405" s="75">
        <v>0</v>
      </c>
      <c r="S405" s="75">
        <v>4.1298276728000003</v>
      </c>
      <c r="T405" s="75">
        <v>0</v>
      </c>
      <c r="U405" s="75">
        <v>0.11665256979999999</v>
      </c>
      <c r="V405" s="75">
        <v>0.57975521169999999</v>
      </c>
      <c r="W405" s="75">
        <v>0</v>
      </c>
      <c r="X405" s="75">
        <v>2.0972563900000001E-2</v>
      </c>
      <c r="Y405" s="75">
        <v>3.8850699999999997E-5</v>
      </c>
      <c r="Z405" s="75">
        <v>1.4274262100000001E-2</v>
      </c>
      <c r="AA405" s="75">
        <v>1.0472344E-6</v>
      </c>
      <c r="AB405" s="75">
        <v>4.9059363013999997</v>
      </c>
      <c r="AC405" s="75">
        <v>0</v>
      </c>
      <c r="AD405" s="75">
        <v>0</v>
      </c>
      <c r="AE405" s="75">
        <v>42.469646998999998</v>
      </c>
      <c r="AF405" s="75">
        <v>14.269518034000001</v>
      </c>
      <c r="AG405" s="75">
        <v>13.077070456</v>
      </c>
      <c r="AH405" s="75">
        <v>13.785991467000001</v>
      </c>
      <c r="AI405" s="75">
        <v>0.35163246500000001</v>
      </c>
      <c r="AJ405" s="75">
        <v>0.96372132669999999</v>
      </c>
      <c r="AK405" s="75">
        <v>2.17132503E-2</v>
      </c>
      <c r="AL405" s="75">
        <v>8.9580497928000007</v>
      </c>
      <c r="AM405" s="75">
        <v>0.20287815889999999</v>
      </c>
      <c r="AN405" s="75">
        <v>0</v>
      </c>
      <c r="AO405" s="75">
        <v>0</v>
      </c>
      <c r="AP405" s="75">
        <v>0</v>
      </c>
      <c r="AQ405" s="75">
        <v>0</v>
      </c>
      <c r="AR405" s="75">
        <v>0</v>
      </c>
      <c r="AS405" s="75">
        <v>8.7551716338999999</v>
      </c>
      <c r="AT405" s="75">
        <v>15.361620607000001</v>
      </c>
      <c r="AU405" s="75">
        <v>1.1027544925999999</v>
      </c>
      <c r="AV405" s="75">
        <v>0</v>
      </c>
      <c r="AW405" s="75">
        <v>0</v>
      </c>
      <c r="AX405" s="75">
        <v>0</v>
      </c>
      <c r="AY405" s="75">
        <v>0.1984676178</v>
      </c>
      <c r="AZ405" s="75">
        <v>0.94475413109999995</v>
      </c>
      <c r="BA405" s="75">
        <v>0</v>
      </c>
      <c r="BB405" s="75">
        <v>0</v>
      </c>
      <c r="BC405" s="75">
        <v>0</v>
      </c>
      <c r="BD405" s="75">
        <v>2.33664227E-2</v>
      </c>
      <c r="BE405" s="75">
        <v>0</v>
      </c>
      <c r="BF405" s="75">
        <v>1.2379864609</v>
      </c>
      <c r="BG405" s="75">
        <v>4.3380464161000001</v>
      </c>
      <c r="BH405" s="75">
        <v>0</v>
      </c>
      <c r="BI405" s="75">
        <v>0.81111403189999998</v>
      </c>
      <c r="BJ405" s="75">
        <v>0.96223210999999997</v>
      </c>
      <c r="BK405" s="75">
        <v>9.2502429000000004E-3</v>
      </c>
      <c r="BL405" s="75">
        <v>5.733648681</v>
      </c>
      <c r="BM405" s="75">
        <v>0</v>
      </c>
      <c r="BN405" s="75">
        <v>60.034691350999999</v>
      </c>
      <c r="BO405" s="75">
        <v>1.2045303933</v>
      </c>
      <c r="BP405" s="75">
        <v>0.96820437910000001</v>
      </c>
      <c r="BQ405" s="75">
        <v>25.119493027000001</v>
      </c>
      <c r="BR405" s="75">
        <v>0</v>
      </c>
      <c r="BS405" s="75">
        <v>0</v>
      </c>
      <c r="BT405" s="75">
        <v>0</v>
      </c>
      <c r="BU405" s="75">
        <v>10.970841827999999</v>
      </c>
      <c r="BV405" s="75">
        <v>8.2278205699999996E-2</v>
      </c>
      <c r="BW405" s="75">
        <v>0</v>
      </c>
      <c r="BX405" s="75">
        <v>2.1768196909999999</v>
      </c>
      <c r="BY405" s="75">
        <v>0</v>
      </c>
      <c r="BZ405" s="75">
        <v>0</v>
      </c>
      <c r="CA405" s="75">
        <v>0.65101252480000005</v>
      </c>
      <c r="CB405" s="75">
        <v>0</v>
      </c>
      <c r="CC405" s="75">
        <v>0</v>
      </c>
      <c r="CD405" s="75">
        <v>0</v>
      </c>
      <c r="CE405" s="75">
        <v>0</v>
      </c>
      <c r="CF405" s="75">
        <v>1.0333137164999999</v>
      </c>
      <c r="CG405" s="75">
        <v>1.5066269199999999E-2</v>
      </c>
      <c r="CH405" s="75">
        <v>0</v>
      </c>
      <c r="CI405" s="75">
        <v>8.0606512399999997E-2</v>
      </c>
      <c r="CJ405" s="75">
        <v>2.9589667299000002</v>
      </c>
      <c r="CK405" s="75">
        <v>0</v>
      </c>
      <c r="CL405" s="75">
        <v>14.773558075</v>
      </c>
      <c r="CM405" s="75">
        <v>21.339564893999999</v>
      </c>
      <c r="CN405" s="75">
        <v>1.1246870348</v>
      </c>
      <c r="CO405" s="75">
        <v>20.134728441</v>
      </c>
      <c r="CP405" s="75">
        <v>8.0149418900000005E-2</v>
      </c>
      <c r="CQ405" s="75">
        <v>2.4933890847</v>
      </c>
      <c r="CR405" s="75">
        <v>2.0103650591000002</v>
      </c>
      <c r="CS405" s="75">
        <v>0</v>
      </c>
      <c r="CT405" s="75">
        <v>0.37253638420000001</v>
      </c>
      <c r="CU405" s="75">
        <v>0.1103453559</v>
      </c>
      <c r="CV405" s="75">
        <v>1.4228550000000001E-4</v>
      </c>
      <c r="CW405" s="75">
        <v>76.298853238000007</v>
      </c>
      <c r="CX405" s="75">
        <v>1.9558065952000001</v>
      </c>
      <c r="CY405" s="75">
        <v>10.620040242</v>
      </c>
      <c r="CZ405" s="75">
        <v>13.413594277</v>
      </c>
      <c r="DA405" s="75">
        <v>15.604228459</v>
      </c>
      <c r="DB405" s="75">
        <v>3.0259843011999998</v>
      </c>
      <c r="DC405" s="75">
        <v>13.535052167</v>
      </c>
      <c r="DD405" s="75">
        <v>7.6868719341</v>
      </c>
      <c r="DE405" s="75">
        <v>7.2564945708000002</v>
      </c>
      <c r="DF405" s="75">
        <v>2.7226642941999999</v>
      </c>
      <c r="DG405" s="75">
        <v>0.32579912170000003</v>
      </c>
      <c r="DH405" s="75">
        <v>0.1523172767</v>
      </c>
      <c r="DI405" s="75">
        <v>16.890515797999999</v>
      </c>
      <c r="DJ405" s="75">
        <v>1.1601690663999999</v>
      </c>
      <c r="DK405" s="75">
        <v>15.730346731999999</v>
      </c>
    </row>
    <row r="406" spans="8:115" x14ac:dyDescent="0.3">
      <c r="H406" s="28" t="s">
        <v>1019</v>
      </c>
      <c r="I406" s="37" t="s">
        <v>1020</v>
      </c>
      <c r="J406" s="37" t="s">
        <v>436</v>
      </c>
      <c r="K406" s="72">
        <v>154</v>
      </c>
      <c r="L406" s="72">
        <v>239.81065391000001</v>
      </c>
      <c r="M406" s="72" t="s">
        <v>436</v>
      </c>
      <c r="N406" s="72">
        <v>6.3188068765000001</v>
      </c>
      <c r="O406" s="72">
        <v>0</v>
      </c>
      <c r="P406" s="72">
        <v>0.82022693469999997</v>
      </c>
      <c r="Q406" s="72">
        <v>0</v>
      </c>
      <c r="R406" s="72">
        <v>0</v>
      </c>
      <c r="S406" s="72">
        <v>4.3263659487000004</v>
      </c>
      <c r="T406" s="72">
        <v>0</v>
      </c>
      <c r="U406" s="72">
        <v>4.4156100500000003E-2</v>
      </c>
      <c r="V406" s="72">
        <v>0.87514112030000002</v>
      </c>
      <c r="W406" s="72">
        <v>0</v>
      </c>
      <c r="X406" s="72">
        <v>3.2541463600000001E-2</v>
      </c>
      <c r="Y406" s="72">
        <v>0</v>
      </c>
      <c r="Z406" s="72">
        <v>0.15965272999999999</v>
      </c>
      <c r="AA406" s="72">
        <v>1.3674376E-3</v>
      </c>
      <c r="AB406" s="72">
        <v>0</v>
      </c>
      <c r="AC406" s="72">
        <v>5.9355141E-2</v>
      </c>
      <c r="AD406" s="72">
        <v>0</v>
      </c>
      <c r="AE406" s="72">
        <v>73.698954364000002</v>
      </c>
      <c r="AF406" s="72">
        <v>40.745414928000002</v>
      </c>
      <c r="AG406" s="72">
        <v>17.307520105999998</v>
      </c>
      <c r="AH406" s="72">
        <v>14.616921012000001</v>
      </c>
      <c r="AI406" s="72">
        <v>0.23687694500000001</v>
      </c>
      <c r="AJ406" s="72">
        <v>0.79222137370000001</v>
      </c>
      <c r="AK406" s="72">
        <v>0</v>
      </c>
      <c r="AL406" s="72">
        <v>7.9388425357000001</v>
      </c>
      <c r="AM406" s="72">
        <v>0.1192999495</v>
      </c>
      <c r="AN406" s="72">
        <v>0</v>
      </c>
      <c r="AO406" s="72">
        <v>0</v>
      </c>
      <c r="AP406" s="72">
        <v>0</v>
      </c>
      <c r="AQ406" s="72">
        <v>0</v>
      </c>
      <c r="AR406" s="72">
        <v>0</v>
      </c>
      <c r="AS406" s="72">
        <v>7.8195425861999999</v>
      </c>
      <c r="AT406" s="72">
        <v>15.176488825</v>
      </c>
      <c r="AU406" s="72">
        <v>0.85707955160000004</v>
      </c>
      <c r="AV406" s="72">
        <v>0</v>
      </c>
      <c r="AW406" s="72">
        <v>0</v>
      </c>
      <c r="AX406" s="72">
        <v>0</v>
      </c>
      <c r="AY406" s="72">
        <v>0.26527314870000002</v>
      </c>
      <c r="AZ406" s="72">
        <v>0</v>
      </c>
      <c r="BA406" s="72">
        <v>0</v>
      </c>
      <c r="BB406" s="72">
        <v>0</v>
      </c>
      <c r="BC406" s="72">
        <v>0</v>
      </c>
      <c r="BD406" s="72">
        <v>0</v>
      </c>
      <c r="BE406" s="72">
        <v>0</v>
      </c>
      <c r="BF406" s="72">
        <v>1.0567105804000001</v>
      </c>
      <c r="BG406" s="72">
        <v>2.5972644243</v>
      </c>
      <c r="BH406" s="72">
        <v>0</v>
      </c>
      <c r="BI406" s="72">
        <v>0.63182299549999998</v>
      </c>
      <c r="BJ406" s="72">
        <v>3.2546149136000002</v>
      </c>
      <c r="BK406" s="72">
        <v>0</v>
      </c>
      <c r="BL406" s="72">
        <v>6.5137232111000003</v>
      </c>
      <c r="BM406" s="72">
        <v>0</v>
      </c>
      <c r="BN406" s="72">
        <v>40.884224989000003</v>
      </c>
      <c r="BO406" s="72">
        <v>0.92922465089999995</v>
      </c>
      <c r="BP406" s="72">
        <v>1.0160552158</v>
      </c>
      <c r="BQ406" s="72">
        <v>20.145995997</v>
      </c>
      <c r="BR406" s="72">
        <v>0</v>
      </c>
      <c r="BS406" s="72">
        <v>0</v>
      </c>
      <c r="BT406" s="72">
        <v>0</v>
      </c>
      <c r="BU406" s="72">
        <v>6.2237100124999998</v>
      </c>
      <c r="BV406" s="72">
        <v>1.1452116E-2</v>
      </c>
      <c r="BW406" s="72">
        <v>0</v>
      </c>
      <c r="BX406" s="72">
        <v>1.4274084403</v>
      </c>
      <c r="BY406" s="72">
        <v>0</v>
      </c>
      <c r="BZ406" s="72">
        <v>0</v>
      </c>
      <c r="CA406" s="72">
        <v>0</v>
      </c>
      <c r="CB406" s="72">
        <v>0</v>
      </c>
      <c r="CC406" s="72">
        <v>0</v>
      </c>
      <c r="CD406" s="72">
        <v>0</v>
      </c>
      <c r="CE406" s="72">
        <v>0</v>
      </c>
      <c r="CF406" s="72">
        <v>1.1968459368</v>
      </c>
      <c r="CG406" s="72">
        <v>0.112566497</v>
      </c>
      <c r="CH406" s="72">
        <v>0</v>
      </c>
      <c r="CI406" s="72">
        <v>0</v>
      </c>
      <c r="CJ406" s="72">
        <v>3.0042582003999998</v>
      </c>
      <c r="CK406" s="72">
        <v>0</v>
      </c>
      <c r="CL406" s="72">
        <v>6.8167079219</v>
      </c>
      <c r="CM406" s="72">
        <v>8.7602592699000006</v>
      </c>
      <c r="CN406" s="72">
        <v>0.79177561470000002</v>
      </c>
      <c r="CO406" s="72">
        <v>7.9684836552</v>
      </c>
      <c r="CP406" s="72">
        <v>0</v>
      </c>
      <c r="CQ406" s="72">
        <v>2.5412978198</v>
      </c>
      <c r="CR406" s="72">
        <v>2.0283507482999998</v>
      </c>
      <c r="CS406" s="72">
        <v>0</v>
      </c>
      <c r="CT406" s="72">
        <v>0.30598901160000003</v>
      </c>
      <c r="CU406" s="72">
        <v>0.20515731479999999</v>
      </c>
      <c r="CV406" s="72">
        <v>1.8007450999999999E-3</v>
      </c>
      <c r="CW406" s="72">
        <v>84.491779226999995</v>
      </c>
      <c r="CX406" s="72">
        <v>1.8195850672</v>
      </c>
      <c r="CY406" s="72">
        <v>10.248973756</v>
      </c>
      <c r="CZ406" s="72">
        <v>13.866808882000001</v>
      </c>
      <c r="DA406" s="72">
        <v>15.29805496</v>
      </c>
      <c r="DB406" s="72">
        <v>7.4277928294000004</v>
      </c>
      <c r="DC406" s="72">
        <v>15.947408971</v>
      </c>
      <c r="DD406" s="72">
        <v>8.0381023096999993</v>
      </c>
      <c r="DE406" s="72">
        <v>7.4553027644999998</v>
      </c>
      <c r="DF406" s="72">
        <v>3.4825826916999998</v>
      </c>
      <c r="DG406" s="72">
        <v>0.79971628319999999</v>
      </c>
      <c r="DH406" s="72">
        <v>0.10745071270000001</v>
      </c>
      <c r="DI406" s="72">
        <v>17.189485856000001</v>
      </c>
      <c r="DJ406" s="72">
        <v>1.3857235815</v>
      </c>
      <c r="DK406" s="72">
        <v>15.803762274</v>
      </c>
    </row>
    <row r="407" spans="8:115" x14ac:dyDescent="0.3">
      <c r="H407" s="27" t="s">
        <v>1021</v>
      </c>
      <c r="I407" s="39" t="s">
        <v>1022</v>
      </c>
      <c r="J407" s="39">
        <v>44</v>
      </c>
      <c r="K407" s="75">
        <v>1227</v>
      </c>
      <c r="L407" s="75">
        <v>9704.6694473000007</v>
      </c>
      <c r="M407" s="75">
        <v>28.008868021000001</v>
      </c>
      <c r="N407" s="75">
        <v>717.57493425999996</v>
      </c>
      <c r="O407" s="75">
        <v>2.8099471246999999</v>
      </c>
      <c r="P407" s="75">
        <v>121.75404616</v>
      </c>
      <c r="Q407" s="75">
        <v>0.1128022667</v>
      </c>
      <c r="R407" s="75">
        <v>4.6230489622000004</v>
      </c>
      <c r="S407" s="75">
        <v>130.70802196</v>
      </c>
      <c r="T407" s="75">
        <v>6.5823864699000003</v>
      </c>
      <c r="U407" s="75">
        <v>23.339919884</v>
      </c>
      <c r="V407" s="75">
        <v>112.40055302</v>
      </c>
      <c r="W407" s="75">
        <v>1.6488172522</v>
      </c>
      <c r="X407" s="75">
        <v>33.728387292999997</v>
      </c>
      <c r="Y407" s="75">
        <v>27.476294457000002</v>
      </c>
      <c r="Z407" s="75">
        <v>232.43810246000001</v>
      </c>
      <c r="AA407" s="75">
        <v>19.870051143000001</v>
      </c>
      <c r="AB407" s="75">
        <v>0</v>
      </c>
      <c r="AC407" s="75">
        <v>8.2555807800000006E-2</v>
      </c>
      <c r="AD407" s="75">
        <v>0</v>
      </c>
      <c r="AE407" s="75">
        <v>4741.2248885999998</v>
      </c>
      <c r="AF407" s="75">
        <v>3222.0479261</v>
      </c>
      <c r="AG407" s="75">
        <v>550.70379284000001</v>
      </c>
      <c r="AH407" s="75">
        <v>934.66388440000003</v>
      </c>
      <c r="AI407" s="75">
        <v>7.1166584057</v>
      </c>
      <c r="AJ407" s="75">
        <v>25.050545382999999</v>
      </c>
      <c r="AK407" s="75">
        <v>1.6420814370000001</v>
      </c>
      <c r="AL407" s="75">
        <v>107.5591958</v>
      </c>
      <c r="AM407" s="75">
        <v>78.723749394999999</v>
      </c>
      <c r="AN407" s="75">
        <v>19.892152729999999</v>
      </c>
      <c r="AO407" s="75">
        <v>0</v>
      </c>
      <c r="AP407" s="75">
        <v>8.9432936781999999</v>
      </c>
      <c r="AQ407" s="75">
        <v>0</v>
      </c>
      <c r="AR407" s="75">
        <v>0</v>
      </c>
      <c r="AS407" s="75">
        <v>0</v>
      </c>
      <c r="AT407" s="75">
        <v>94.656527337</v>
      </c>
      <c r="AU407" s="75">
        <v>9.7255068186999996</v>
      </c>
      <c r="AV407" s="75">
        <v>0</v>
      </c>
      <c r="AW407" s="75">
        <v>0</v>
      </c>
      <c r="AX407" s="75">
        <v>0</v>
      </c>
      <c r="AY407" s="75">
        <v>0.81733994769999996</v>
      </c>
      <c r="AZ407" s="75">
        <v>0</v>
      </c>
      <c r="BA407" s="75">
        <v>0</v>
      </c>
      <c r="BB407" s="75">
        <v>0</v>
      </c>
      <c r="BC407" s="75">
        <v>0</v>
      </c>
      <c r="BD407" s="75">
        <v>0.86095748839999997</v>
      </c>
      <c r="BE407" s="75">
        <v>0</v>
      </c>
      <c r="BF407" s="75">
        <v>0</v>
      </c>
      <c r="BG407" s="75">
        <v>6.6337474667</v>
      </c>
      <c r="BH407" s="75">
        <v>0</v>
      </c>
      <c r="BI407" s="75">
        <v>3.0071705729999998</v>
      </c>
      <c r="BJ407" s="75">
        <v>10.170289281000001</v>
      </c>
      <c r="BK407" s="75">
        <v>3.8591640699999999E-2</v>
      </c>
      <c r="BL407" s="75">
        <v>63.085356984999997</v>
      </c>
      <c r="BM407" s="75">
        <v>0.31756713510000001</v>
      </c>
      <c r="BN407" s="75">
        <v>946.52529364999998</v>
      </c>
      <c r="BO407" s="75">
        <v>110.56165197</v>
      </c>
      <c r="BP407" s="75">
        <v>67.416362320999994</v>
      </c>
      <c r="BQ407" s="75">
        <v>451.00408457999998</v>
      </c>
      <c r="BR407" s="75">
        <v>4.3285193095999999</v>
      </c>
      <c r="BS407" s="75">
        <v>0</v>
      </c>
      <c r="BT407" s="75">
        <v>24.150512657</v>
      </c>
      <c r="BU407" s="75">
        <v>101.61431858</v>
      </c>
      <c r="BV407" s="75">
        <v>8.3003661261000001</v>
      </c>
      <c r="BW407" s="75">
        <v>0</v>
      </c>
      <c r="BX407" s="75">
        <v>24.390773201999998</v>
      </c>
      <c r="BY407" s="75">
        <v>41.050900194999997</v>
      </c>
      <c r="BZ407" s="75">
        <v>0.82265356229999997</v>
      </c>
      <c r="CA407" s="75">
        <v>40.952880653999998</v>
      </c>
      <c r="CB407" s="75">
        <v>0</v>
      </c>
      <c r="CC407" s="75">
        <v>0</v>
      </c>
      <c r="CD407" s="75">
        <v>0</v>
      </c>
      <c r="CE407" s="75">
        <v>2.9316007125999999</v>
      </c>
      <c r="CF407" s="75">
        <v>0</v>
      </c>
      <c r="CG407" s="75">
        <v>7.1201600389999999</v>
      </c>
      <c r="CH407" s="75">
        <v>0</v>
      </c>
      <c r="CI407" s="75">
        <v>2.1214440105999999</v>
      </c>
      <c r="CJ407" s="75">
        <v>14.235755639000001</v>
      </c>
      <c r="CK407" s="75">
        <v>0</v>
      </c>
      <c r="CL407" s="75">
        <v>45.523310086000002</v>
      </c>
      <c r="CM407" s="75">
        <v>84.382235516999998</v>
      </c>
      <c r="CN407" s="75">
        <v>16.463684891</v>
      </c>
      <c r="CO407" s="75">
        <v>59.975119292000002</v>
      </c>
      <c r="CP407" s="75">
        <v>7.9434313343999996</v>
      </c>
      <c r="CQ407" s="75">
        <v>173.17000253</v>
      </c>
      <c r="CR407" s="75">
        <v>127.34813247</v>
      </c>
      <c r="CS407" s="75">
        <v>1.1135470999999999E-3</v>
      </c>
      <c r="CT407" s="75">
        <v>19.829989909999998</v>
      </c>
      <c r="CU407" s="75">
        <v>25.691248485999999</v>
      </c>
      <c r="CV407" s="75">
        <v>0.29951810960000003</v>
      </c>
      <c r="CW407" s="75">
        <v>2839.5763695999999</v>
      </c>
      <c r="CX407" s="75">
        <v>135.38457740000001</v>
      </c>
      <c r="CY407" s="75">
        <v>505.52476249</v>
      </c>
      <c r="CZ407" s="75">
        <v>560.74951011999997</v>
      </c>
      <c r="DA407" s="75">
        <v>411.07322104000002</v>
      </c>
      <c r="DB407" s="75">
        <v>71.599184665999999</v>
      </c>
      <c r="DC407" s="75">
        <v>490.35654721999998</v>
      </c>
      <c r="DD407" s="75">
        <v>334.82490130999997</v>
      </c>
      <c r="DE407" s="75">
        <v>214.93303218</v>
      </c>
      <c r="DF407" s="75">
        <v>48.411661096000003</v>
      </c>
      <c r="DG407" s="75">
        <v>26.247871184000001</v>
      </c>
      <c r="DH407" s="75">
        <v>40.471100919999998</v>
      </c>
      <c r="DI407" s="75">
        <v>610.93649736999998</v>
      </c>
      <c r="DJ407" s="75">
        <v>57.447621568999999</v>
      </c>
      <c r="DK407" s="75">
        <v>553.48887579999996</v>
      </c>
    </row>
    <row r="408" spans="8:115" x14ac:dyDescent="0.3">
      <c r="H408" s="28" t="s">
        <v>1023</v>
      </c>
      <c r="I408" s="37" t="s">
        <v>1024</v>
      </c>
      <c r="J408" s="37">
        <v>43</v>
      </c>
      <c r="K408" s="72">
        <v>1726</v>
      </c>
      <c r="L408" s="72">
        <v>12389.625102</v>
      </c>
      <c r="M408" s="72">
        <v>40.441729322999997</v>
      </c>
      <c r="N408" s="72">
        <v>806.05856529000005</v>
      </c>
      <c r="O408" s="72">
        <v>11.878740135999999</v>
      </c>
      <c r="P408" s="72">
        <v>142.60228534000001</v>
      </c>
      <c r="Q408" s="72">
        <v>0.10409465649999999</v>
      </c>
      <c r="R408" s="72">
        <v>9.0502602679000006</v>
      </c>
      <c r="S408" s="72">
        <v>241.02660316999999</v>
      </c>
      <c r="T408" s="72">
        <v>11.631289309</v>
      </c>
      <c r="U408" s="72">
        <v>9.5474940264000008</v>
      </c>
      <c r="V408" s="72">
        <v>188.53490897</v>
      </c>
      <c r="W408" s="72">
        <v>7.1016261716000004</v>
      </c>
      <c r="X408" s="72">
        <v>22.044864998000001</v>
      </c>
      <c r="Y408" s="72">
        <v>7.44343529E-2</v>
      </c>
      <c r="Z408" s="72">
        <v>147.54232324</v>
      </c>
      <c r="AA408" s="72">
        <v>12.843720934</v>
      </c>
      <c r="AB408" s="72">
        <v>0</v>
      </c>
      <c r="AC408" s="72">
        <v>2.0720849199</v>
      </c>
      <c r="AD408" s="72">
        <v>3.8347936000000002E-3</v>
      </c>
      <c r="AE408" s="72">
        <v>6746.6776837999996</v>
      </c>
      <c r="AF408" s="72">
        <v>4878.5728351999996</v>
      </c>
      <c r="AG408" s="72">
        <v>811.61454180999999</v>
      </c>
      <c r="AH408" s="72">
        <v>1009.5377718</v>
      </c>
      <c r="AI408" s="72">
        <v>5.2290656203000001</v>
      </c>
      <c r="AJ408" s="72">
        <v>32.567640257999997</v>
      </c>
      <c r="AK408" s="72">
        <v>9.1558291092000008</v>
      </c>
      <c r="AL408" s="72">
        <v>67.602029916999996</v>
      </c>
      <c r="AM408" s="72">
        <v>41.293477522000003</v>
      </c>
      <c r="AN408" s="72">
        <v>24.599890321</v>
      </c>
      <c r="AO408" s="72">
        <v>0</v>
      </c>
      <c r="AP408" s="72">
        <v>1.7086620738</v>
      </c>
      <c r="AQ408" s="72">
        <v>0</v>
      </c>
      <c r="AR408" s="72">
        <v>0</v>
      </c>
      <c r="AS408" s="72">
        <v>0</v>
      </c>
      <c r="AT408" s="72">
        <v>33.939989539999999</v>
      </c>
      <c r="AU408" s="72">
        <v>2.0021544197000001</v>
      </c>
      <c r="AV408" s="72">
        <v>0</v>
      </c>
      <c r="AW408" s="72">
        <v>0</v>
      </c>
      <c r="AX408" s="72">
        <v>0</v>
      </c>
      <c r="AY408" s="72">
        <v>0.11617995640000001</v>
      </c>
      <c r="AZ408" s="72">
        <v>0</v>
      </c>
      <c r="BA408" s="72">
        <v>0</v>
      </c>
      <c r="BB408" s="72">
        <v>0</v>
      </c>
      <c r="BC408" s="72">
        <v>0</v>
      </c>
      <c r="BD408" s="72">
        <v>0</v>
      </c>
      <c r="BE408" s="72">
        <v>0</v>
      </c>
      <c r="BF408" s="72">
        <v>0</v>
      </c>
      <c r="BG408" s="72">
        <v>4.6479641044999997</v>
      </c>
      <c r="BH408" s="72">
        <v>1.42725875E-2</v>
      </c>
      <c r="BI408" s="72">
        <v>0.1585817021</v>
      </c>
      <c r="BJ408" s="72">
        <v>0</v>
      </c>
      <c r="BK408" s="72">
        <v>0.13385830509999999</v>
      </c>
      <c r="BL408" s="72">
        <v>26.866978464999999</v>
      </c>
      <c r="BM408" s="72">
        <v>0</v>
      </c>
      <c r="BN408" s="72">
        <v>622.75758095000003</v>
      </c>
      <c r="BO408" s="72">
        <v>67.938275142999998</v>
      </c>
      <c r="BP408" s="72">
        <v>67.135466856999997</v>
      </c>
      <c r="BQ408" s="72">
        <v>224.72068121000001</v>
      </c>
      <c r="BR408" s="72">
        <v>3.2156557253</v>
      </c>
      <c r="BS408" s="72">
        <v>0</v>
      </c>
      <c r="BT408" s="72">
        <v>20.712687709000001</v>
      </c>
      <c r="BU408" s="72">
        <v>60.617084714000001</v>
      </c>
      <c r="BV408" s="72">
        <v>3.1137967413999998</v>
      </c>
      <c r="BW408" s="72">
        <v>3.6720413315</v>
      </c>
      <c r="BX408" s="72">
        <v>15.638381975</v>
      </c>
      <c r="BY408" s="72">
        <v>0</v>
      </c>
      <c r="BZ408" s="72">
        <v>1.5656707743</v>
      </c>
      <c r="CA408" s="72">
        <v>72.065422080999994</v>
      </c>
      <c r="CB408" s="72">
        <v>0</v>
      </c>
      <c r="CC408" s="72">
        <v>14.692127080000001</v>
      </c>
      <c r="CD408" s="72">
        <v>0.1062158855</v>
      </c>
      <c r="CE408" s="72">
        <v>0</v>
      </c>
      <c r="CF408" s="72">
        <v>0</v>
      </c>
      <c r="CG408" s="72">
        <v>45.482546800000001</v>
      </c>
      <c r="CH408" s="72">
        <v>0</v>
      </c>
      <c r="CI408" s="72">
        <v>0</v>
      </c>
      <c r="CJ408" s="72">
        <v>0</v>
      </c>
      <c r="CK408" s="72">
        <v>0</v>
      </c>
      <c r="CL408" s="72">
        <v>22.081526918000002</v>
      </c>
      <c r="CM408" s="72">
        <v>23.510491911999999</v>
      </c>
      <c r="CN408" s="72">
        <v>7.4033072492000001</v>
      </c>
      <c r="CO408" s="72">
        <v>14.634671668999999</v>
      </c>
      <c r="CP408" s="72">
        <v>1.4725129940999999</v>
      </c>
      <c r="CQ408" s="72">
        <v>251.41984504000001</v>
      </c>
      <c r="CR408" s="72">
        <v>181.74131281999999</v>
      </c>
      <c r="CS408" s="72">
        <v>4.8195425000000002E-3</v>
      </c>
      <c r="CT408" s="72">
        <v>34.616096245000001</v>
      </c>
      <c r="CU408" s="72">
        <v>34.807963684999997</v>
      </c>
      <c r="CV408" s="72">
        <v>0.24965274670000001</v>
      </c>
      <c r="CW408" s="72">
        <v>3837.6589156</v>
      </c>
      <c r="CX408" s="72">
        <v>196.76960052000001</v>
      </c>
      <c r="CY408" s="72">
        <v>669.10939070999996</v>
      </c>
      <c r="CZ408" s="72">
        <v>827.74302565000005</v>
      </c>
      <c r="DA408" s="72">
        <v>459.35224113999999</v>
      </c>
      <c r="DB408" s="72">
        <v>74.680100084000003</v>
      </c>
      <c r="DC408" s="72">
        <v>734.14586294000003</v>
      </c>
      <c r="DD408" s="72">
        <v>447.40910924000002</v>
      </c>
      <c r="DE408" s="72">
        <v>300.33943787999999</v>
      </c>
      <c r="DF408" s="72">
        <v>76.862092935000007</v>
      </c>
      <c r="DG408" s="72">
        <v>21.536777471000001</v>
      </c>
      <c r="DH408" s="72">
        <v>29.711277042999999</v>
      </c>
      <c r="DI408" s="72">
        <v>495.75187871000003</v>
      </c>
      <c r="DJ408" s="72">
        <v>55.295321625</v>
      </c>
      <c r="DK408" s="72">
        <v>440.45655707999998</v>
      </c>
    </row>
    <row r="409" spans="8:115" x14ac:dyDescent="0.3">
      <c r="H409" s="27" t="s">
        <v>1025</v>
      </c>
      <c r="I409" s="39" t="s">
        <v>1026</v>
      </c>
      <c r="J409" s="39" t="s">
        <v>436</v>
      </c>
      <c r="K409" s="75">
        <v>734</v>
      </c>
      <c r="L409" s="75">
        <v>235.65797662</v>
      </c>
      <c r="M409" s="75" t="s">
        <v>436</v>
      </c>
      <c r="N409" s="75">
        <v>5.861953776</v>
      </c>
      <c r="O409" s="75">
        <v>0</v>
      </c>
      <c r="P409" s="75">
        <v>1.4532402534</v>
      </c>
      <c r="Q409" s="75">
        <v>0</v>
      </c>
      <c r="R409" s="75">
        <v>0</v>
      </c>
      <c r="S409" s="75">
        <v>1.5984961938</v>
      </c>
      <c r="T409" s="75">
        <v>0</v>
      </c>
      <c r="U409" s="75">
        <v>8.3843109099999993E-2</v>
      </c>
      <c r="V409" s="75">
        <v>0.1555373994</v>
      </c>
      <c r="W409" s="75">
        <v>0</v>
      </c>
      <c r="X409" s="75">
        <v>6.4105242E-3</v>
      </c>
      <c r="Y409" s="75">
        <v>3.6062100000000002E-5</v>
      </c>
      <c r="Z409" s="75">
        <v>1.4050612999999999E-6</v>
      </c>
      <c r="AA409" s="75">
        <v>5.0743554099999998E-2</v>
      </c>
      <c r="AB409" s="75">
        <v>2.5136452749</v>
      </c>
      <c r="AC409" s="75">
        <v>0</v>
      </c>
      <c r="AD409" s="75">
        <v>0</v>
      </c>
      <c r="AE409" s="75">
        <v>53.221799660000002</v>
      </c>
      <c r="AF409" s="75">
        <v>21.717236692</v>
      </c>
      <c r="AG409" s="75">
        <v>19.698086067999999</v>
      </c>
      <c r="AH409" s="75">
        <v>10.987035776999999</v>
      </c>
      <c r="AI409" s="75">
        <v>0.2418435656</v>
      </c>
      <c r="AJ409" s="75">
        <v>0.4929312173</v>
      </c>
      <c r="AK409" s="75">
        <v>8.4666340399999998E-2</v>
      </c>
      <c r="AL409" s="75">
        <v>0</v>
      </c>
      <c r="AM409" s="75">
        <v>0</v>
      </c>
      <c r="AN409" s="75">
        <v>0</v>
      </c>
      <c r="AO409" s="75">
        <v>0</v>
      </c>
      <c r="AP409" s="75">
        <v>0</v>
      </c>
      <c r="AQ409" s="75">
        <v>0</v>
      </c>
      <c r="AR409" s="75">
        <v>0</v>
      </c>
      <c r="AS409" s="75">
        <v>0</v>
      </c>
      <c r="AT409" s="75">
        <v>10.410569334</v>
      </c>
      <c r="AU409" s="75">
        <v>0.65372021420000004</v>
      </c>
      <c r="AV409" s="75">
        <v>0</v>
      </c>
      <c r="AW409" s="75">
        <v>0</v>
      </c>
      <c r="AX409" s="75">
        <v>0</v>
      </c>
      <c r="AY409" s="75">
        <v>0</v>
      </c>
      <c r="AZ409" s="75">
        <v>0</v>
      </c>
      <c r="BA409" s="75">
        <v>0</v>
      </c>
      <c r="BB409" s="75">
        <v>0</v>
      </c>
      <c r="BC409" s="75">
        <v>0</v>
      </c>
      <c r="BD409" s="75">
        <v>0</v>
      </c>
      <c r="BE409" s="75">
        <v>0</v>
      </c>
      <c r="BF409" s="75">
        <v>0</v>
      </c>
      <c r="BG409" s="75">
        <v>1.3625013408</v>
      </c>
      <c r="BH409" s="75">
        <v>0</v>
      </c>
      <c r="BI409" s="75">
        <v>0.48079472880000002</v>
      </c>
      <c r="BJ409" s="75">
        <v>3.3917722654000002</v>
      </c>
      <c r="BK409" s="75">
        <v>0</v>
      </c>
      <c r="BL409" s="75">
        <v>4.5217807845999998</v>
      </c>
      <c r="BM409" s="75">
        <v>0</v>
      </c>
      <c r="BN409" s="75">
        <v>63.881264068999997</v>
      </c>
      <c r="BO409" s="75">
        <v>2.9846977645999999</v>
      </c>
      <c r="BP409" s="75">
        <v>1.6384009099999999E-2</v>
      </c>
      <c r="BQ409" s="75">
        <v>36.880452812000001</v>
      </c>
      <c r="BR409" s="75">
        <v>0</v>
      </c>
      <c r="BS409" s="75">
        <v>0</v>
      </c>
      <c r="BT409" s="75">
        <v>0.2869956602</v>
      </c>
      <c r="BU409" s="75">
        <v>6.9836544456</v>
      </c>
      <c r="BV409" s="75">
        <v>0</v>
      </c>
      <c r="BW409" s="75">
        <v>0.69091067750000001</v>
      </c>
      <c r="BX409" s="75">
        <v>0.2050753213</v>
      </c>
      <c r="BY409" s="75">
        <v>1.1975330571</v>
      </c>
      <c r="BZ409" s="75">
        <v>0</v>
      </c>
      <c r="CA409" s="75">
        <v>0.43962379709999999</v>
      </c>
      <c r="CB409" s="75">
        <v>9.0969767999999999E-3</v>
      </c>
      <c r="CC409" s="75">
        <v>0.19124167710000001</v>
      </c>
      <c r="CD409" s="75">
        <v>6.0172513E-3</v>
      </c>
      <c r="CE409" s="75">
        <v>0.26290484219999999</v>
      </c>
      <c r="CF409" s="75">
        <v>0</v>
      </c>
      <c r="CG409" s="75">
        <v>0</v>
      </c>
      <c r="CH409" s="75">
        <v>9.7365854700000004E-2</v>
      </c>
      <c r="CI409" s="75">
        <v>0</v>
      </c>
      <c r="CJ409" s="75">
        <v>6.5631533322999998</v>
      </c>
      <c r="CK409" s="75">
        <v>0</v>
      </c>
      <c r="CL409" s="75">
        <v>7.0661565894000002</v>
      </c>
      <c r="CM409" s="75">
        <v>20.260119646</v>
      </c>
      <c r="CN409" s="75">
        <v>0.2492485203</v>
      </c>
      <c r="CO409" s="75">
        <v>19.957592080000001</v>
      </c>
      <c r="CP409" s="75">
        <v>5.3279045599999998E-2</v>
      </c>
      <c r="CQ409" s="75">
        <v>4.9093289688999997</v>
      </c>
      <c r="CR409" s="75">
        <v>3.5438284723</v>
      </c>
      <c r="CS409" s="75">
        <v>0</v>
      </c>
      <c r="CT409" s="75">
        <v>0.31515258019999998</v>
      </c>
      <c r="CU409" s="75">
        <v>1.0503479164</v>
      </c>
      <c r="CV409" s="75">
        <v>0</v>
      </c>
      <c r="CW409" s="75">
        <v>77.112941164999995</v>
      </c>
      <c r="CX409" s="75">
        <v>1.4199262698999999</v>
      </c>
      <c r="CY409" s="75">
        <v>10.075410596999999</v>
      </c>
      <c r="CZ409" s="75">
        <v>17.288629174</v>
      </c>
      <c r="DA409" s="75">
        <v>14.857445045</v>
      </c>
      <c r="DB409" s="75">
        <v>4.0219555139000001</v>
      </c>
      <c r="DC409" s="75">
        <v>13.20031533</v>
      </c>
      <c r="DD409" s="75">
        <v>8.8824677442999995</v>
      </c>
      <c r="DE409" s="75">
        <v>4.4372301979</v>
      </c>
      <c r="DF409" s="75">
        <v>2.2451559592999999</v>
      </c>
      <c r="DG409" s="75">
        <v>0.1312758309</v>
      </c>
      <c r="DH409" s="75">
        <v>0.55312950429999996</v>
      </c>
      <c r="DI409" s="75">
        <v>37.795088139000001</v>
      </c>
      <c r="DJ409" s="75">
        <v>4.8146986598000003</v>
      </c>
      <c r="DK409" s="75">
        <v>32.980389479999999</v>
      </c>
    </row>
    <row r="410" spans="8:115" x14ac:dyDescent="0.3">
      <c r="H410" s="28" t="s">
        <v>1027</v>
      </c>
      <c r="I410" s="37" t="s">
        <v>1028</v>
      </c>
      <c r="J410" s="37">
        <v>56</v>
      </c>
      <c r="K410" s="72">
        <v>1322</v>
      </c>
      <c r="L410" s="72">
        <v>6588.1808275000003</v>
      </c>
      <c r="M410" s="72">
        <v>18.905454551999998</v>
      </c>
      <c r="N410" s="72">
        <v>584.33650461000002</v>
      </c>
      <c r="O410" s="72">
        <v>3.3954670057</v>
      </c>
      <c r="P410" s="72">
        <v>68.277449716000007</v>
      </c>
      <c r="Q410" s="72">
        <v>0.21133905610000001</v>
      </c>
      <c r="R410" s="72">
        <v>9.2373548E-3</v>
      </c>
      <c r="S410" s="72">
        <v>141.98412829</v>
      </c>
      <c r="T410" s="72">
        <v>0</v>
      </c>
      <c r="U410" s="72">
        <v>7.7844002239999996</v>
      </c>
      <c r="V410" s="72">
        <v>96.032760428000003</v>
      </c>
      <c r="W410" s="72">
        <v>0</v>
      </c>
      <c r="X410" s="72">
        <v>1.6509441171000001</v>
      </c>
      <c r="Y410" s="72">
        <v>1.2884331999999999E-3</v>
      </c>
      <c r="Z410" s="72">
        <v>69.772350947999996</v>
      </c>
      <c r="AA410" s="72">
        <v>5.4170184524999998</v>
      </c>
      <c r="AB410" s="72">
        <v>189.21188803000001</v>
      </c>
      <c r="AC410" s="72">
        <v>0.58823255490000004</v>
      </c>
      <c r="AD410" s="72">
        <v>0</v>
      </c>
      <c r="AE410" s="72">
        <v>2910.5275670000001</v>
      </c>
      <c r="AF410" s="72">
        <v>1742.3220475000001</v>
      </c>
      <c r="AG410" s="72">
        <v>530.28912774000003</v>
      </c>
      <c r="AH410" s="72">
        <v>605.11124403999997</v>
      </c>
      <c r="AI410" s="72">
        <v>5.4199412013000003</v>
      </c>
      <c r="AJ410" s="72">
        <v>27.215326419</v>
      </c>
      <c r="AK410" s="72">
        <v>0.169880053</v>
      </c>
      <c r="AL410" s="72">
        <v>45.714739786000003</v>
      </c>
      <c r="AM410" s="72">
        <v>27.883783666999999</v>
      </c>
      <c r="AN410" s="72">
        <v>16.388336739</v>
      </c>
      <c r="AO410" s="72">
        <v>0</v>
      </c>
      <c r="AP410" s="72">
        <v>1.4426193792999999</v>
      </c>
      <c r="AQ410" s="72">
        <v>0</v>
      </c>
      <c r="AR410" s="72">
        <v>0</v>
      </c>
      <c r="AS410" s="72">
        <v>0</v>
      </c>
      <c r="AT410" s="72">
        <v>121.67269895</v>
      </c>
      <c r="AU410" s="72">
        <v>0.77190923479999995</v>
      </c>
      <c r="AV410" s="72">
        <v>0</v>
      </c>
      <c r="AW410" s="72">
        <v>0</v>
      </c>
      <c r="AX410" s="72">
        <v>0.1286077487</v>
      </c>
      <c r="AY410" s="72">
        <v>0.14721632979999999</v>
      </c>
      <c r="AZ410" s="72">
        <v>0</v>
      </c>
      <c r="BA410" s="72">
        <v>0</v>
      </c>
      <c r="BB410" s="72">
        <v>0</v>
      </c>
      <c r="BC410" s="72">
        <v>0</v>
      </c>
      <c r="BD410" s="72">
        <v>0</v>
      </c>
      <c r="BE410" s="72">
        <v>0</v>
      </c>
      <c r="BF410" s="72">
        <v>0</v>
      </c>
      <c r="BG410" s="72">
        <v>4.7034936994000001</v>
      </c>
      <c r="BH410" s="72">
        <v>0</v>
      </c>
      <c r="BI410" s="72">
        <v>2.7169030059999999</v>
      </c>
      <c r="BJ410" s="72">
        <v>13.156027216</v>
      </c>
      <c r="BK410" s="72">
        <v>0</v>
      </c>
      <c r="BL410" s="72">
        <v>100.04854170999999</v>
      </c>
      <c r="BM410" s="72">
        <v>0</v>
      </c>
      <c r="BN410" s="72">
        <v>731.20304106000003</v>
      </c>
      <c r="BO410" s="72">
        <v>57.874975941000002</v>
      </c>
      <c r="BP410" s="72">
        <v>6.5586362981999997</v>
      </c>
      <c r="BQ410" s="72">
        <v>530.41401574999998</v>
      </c>
      <c r="BR410" s="72">
        <v>0.1959639342</v>
      </c>
      <c r="BS410" s="72">
        <v>0</v>
      </c>
      <c r="BT410" s="72">
        <v>23.838019869</v>
      </c>
      <c r="BU410" s="72">
        <v>9.4597349541</v>
      </c>
      <c r="BV410" s="72">
        <v>0</v>
      </c>
      <c r="BW410" s="72">
        <v>2.3527405975</v>
      </c>
      <c r="BX410" s="72">
        <v>8.9390610540999997</v>
      </c>
      <c r="BY410" s="72">
        <v>6.0861919774000004</v>
      </c>
      <c r="BZ410" s="72">
        <v>9.02359301E-2</v>
      </c>
      <c r="CA410" s="72">
        <v>7.9383694575000003</v>
      </c>
      <c r="CB410" s="72">
        <v>1.941639525</v>
      </c>
      <c r="CC410" s="72">
        <v>5.0363714018000003</v>
      </c>
      <c r="CD410" s="72">
        <v>0</v>
      </c>
      <c r="CE410" s="72">
        <v>7.7045646686999998</v>
      </c>
      <c r="CF410" s="72">
        <v>3.3435583556999999</v>
      </c>
      <c r="CG410" s="72">
        <v>3.5784583908999998</v>
      </c>
      <c r="CH410" s="72">
        <v>0</v>
      </c>
      <c r="CI410" s="72">
        <v>0</v>
      </c>
      <c r="CJ410" s="72">
        <v>28.953949734999998</v>
      </c>
      <c r="CK410" s="72">
        <v>0</v>
      </c>
      <c r="CL410" s="72">
        <v>26.896553216000001</v>
      </c>
      <c r="CM410" s="72">
        <v>29.313189703999999</v>
      </c>
      <c r="CN410" s="72">
        <v>12.732403399000001</v>
      </c>
      <c r="CO410" s="72">
        <v>16.091563948000001</v>
      </c>
      <c r="CP410" s="72">
        <v>0.48922235739999997</v>
      </c>
      <c r="CQ410" s="72">
        <v>146.98735639</v>
      </c>
      <c r="CR410" s="72">
        <v>89.530696152999994</v>
      </c>
      <c r="CS410" s="72">
        <v>5.4913559999999995E-4</v>
      </c>
      <c r="CT410" s="72">
        <v>24.309775554000002</v>
      </c>
      <c r="CU410" s="72">
        <v>32.879815800000003</v>
      </c>
      <c r="CV410" s="72">
        <v>0.26651974309999998</v>
      </c>
      <c r="CW410" s="72">
        <v>2018.4257301</v>
      </c>
      <c r="CX410" s="72">
        <v>82.988417256999995</v>
      </c>
      <c r="CY410" s="72">
        <v>369.84635868999999</v>
      </c>
      <c r="CZ410" s="72">
        <v>393.45222077</v>
      </c>
      <c r="DA410" s="72">
        <v>392.66642193000001</v>
      </c>
      <c r="DB410" s="72">
        <v>73.105824390999999</v>
      </c>
      <c r="DC410" s="72">
        <v>313.00490638000002</v>
      </c>
      <c r="DD410" s="72">
        <v>227.46982578999999</v>
      </c>
      <c r="DE410" s="72">
        <v>117.25166179</v>
      </c>
      <c r="DF410" s="72">
        <v>27.297962628000001</v>
      </c>
      <c r="DG410" s="72">
        <v>12.13311846</v>
      </c>
      <c r="DH410" s="72">
        <v>9.2090119842</v>
      </c>
      <c r="DI410" s="72">
        <v>509.28239212</v>
      </c>
      <c r="DJ410" s="72">
        <v>68.956129799999999</v>
      </c>
      <c r="DK410" s="72">
        <v>440.32626232000001</v>
      </c>
    </row>
    <row r="411" spans="8:115" x14ac:dyDescent="0.3">
      <c r="H411" s="27" t="s">
        <v>1029</v>
      </c>
      <c r="I411" s="39" t="s">
        <v>1030</v>
      </c>
      <c r="J411" s="39">
        <v>55</v>
      </c>
      <c r="K411" s="75">
        <v>2522</v>
      </c>
      <c r="L411" s="75">
        <v>15829.226726000001</v>
      </c>
      <c r="M411" s="75">
        <v>43.516363636000001</v>
      </c>
      <c r="N411" s="75">
        <v>1665.7034387000001</v>
      </c>
      <c r="O411" s="75">
        <v>32.868897523999998</v>
      </c>
      <c r="P411" s="75">
        <v>234.31991683000001</v>
      </c>
      <c r="Q411" s="75">
        <v>2.76455359E-2</v>
      </c>
      <c r="R411" s="75">
        <v>1.5213751100000001E-2</v>
      </c>
      <c r="S411" s="75">
        <v>356.83809590999999</v>
      </c>
      <c r="T411" s="75">
        <v>0</v>
      </c>
      <c r="U411" s="75">
        <v>2.7357543710000001</v>
      </c>
      <c r="V411" s="75">
        <v>303.54356789000002</v>
      </c>
      <c r="W411" s="75">
        <v>0.98591075809999995</v>
      </c>
      <c r="X411" s="75">
        <v>11.305991049999999</v>
      </c>
      <c r="Y411" s="75">
        <v>3.0625951E-3</v>
      </c>
      <c r="Z411" s="75">
        <v>322.88474116999998</v>
      </c>
      <c r="AA411" s="75">
        <v>11.255799848000001</v>
      </c>
      <c r="AB411" s="75">
        <v>388.31008364000002</v>
      </c>
      <c r="AC411" s="75">
        <v>0.60875785640000002</v>
      </c>
      <c r="AD411" s="75">
        <v>0</v>
      </c>
      <c r="AE411" s="75">
        <v>7872.5208941000001</v>
      </c>
      <c r="AF411" s="75">
        <v>5222.6171715999999</v>
      </c>
      <c r="AG411" s="75">
        <v>1150.1977819000001</v>
      </c>
      <c r="AH411" s="75">
        <v>1404.9773448000001</v>
      </c>
      <c r="AI411" s="75">
        <v>16.870392117000002</v>
      </c>
      <c r="AJ411" s="75">
        <v>76.736554131999995</v>
      </c>
      <c r="AK411" s="75">
        <v>1.1216495161</v>
      </c>
      <c r="AL411" s="75">
        <v>225.27237713</v>
      </c>
      <c r="AM411" s="75">
        <v>146.0874781</v>
      </c>
      <c r="AN411" s="75">
        <v>15.797781676</v>
      </c>
      <c r="AO411" s="75">
        <v>0</v>
      </c>
      <c r="AP411" s="75">
        <v>6.1834726554000001</v>
      </c>
      <c r="AQ411" s="75">
        <v>0</v>
      </c>
      <c r="AR411" s="75">
        <v>0</v>
      </c>
      <c r="AS411" s="75">
        <v>57.203644701000002</v>
      </c>
      <c r="AT411" s="75">
        <v>62.491362473000002</v>
      </c>
      <c r="AU411" s="75">
        <v>1.1208240318</v>
      </c>
      <c r="AV411" s="75">
        <v>0</v>
      </c>
      <c r="AW411" s="75">
        <v>0</v>
      </c>
      <c r="AX411" s="75">
        <v>0</v>
      </c>
      <c r="AY411" s="75">
        <v>0.11245088960000001</v>
      </c>
      <c r="AZ411" s="75">
        <v>0</v>
      </c>
      <c r="BA411" s="75">
        <v>0</v>
      </c>
      <c r="BB411" s="75">
        <v>0</v>
      </c>
      <c r="BC411" s="75">
        <v>0</v>
      </c>
      <c r="BD411" s="75">
        <v>0</v>
      </c>
      <c r="BE411" s="75">
        <v>0</v>
      </c>
      <c r="BF411" s="75">
        <v>0</v>
      </c>
      <c r="BG411" s="75">
        <v>0</v>
      </c>
      <c r="BH411" s="75">
        <v>0</v>
      </c>
      <c r="BI411" s="75">
        <v>2.8264608945999998</v>
      </c>
      <c r="BJ411" s="75">
        <v>10.469895629</v>
      </c>
      <c r="BK411" s="75">
        <v>3.2384934900000002E-2</v>
      </c>
      <c r="BL411" s="75">
        <v>47.929346092999999</v>
      </c>
      <c r="BM411" s="75">
        <v>0</v>
      </c>
      <c r="BN411" s="75">
        <v>1112.1763595</v>
      </c>
      <c r="BO411" s="75">
        <v>164.96968611</v>
      </c>
      <c r="BP411" s="75">
        <v>35.635986858000003</v>
      </c>
      <c r="BQ411" s="75">
        <v>593.52956611000002</v>
      </c>
      <c r="BR411" s="75">
        <v>30.577435248</v>
      </c>
      <c r="BS411" s="75">
        <v>0</v>
      </c>
      <c r="BT411" s="75">
        <v>43.452558383000003</v>
      </c>
      <c r="BU411" s="75">
        <v>48.771073199</v>
      </c>
      <c r="BV411" s="75">
        <v>1.7153775568</v>
      </c>
      <c r="BW411" s="75">
        <v>3.4999042958</v>
      </c>
      <c r="BX411" s="75">
        <v>30.309793803000002</v>
      </c>
      <c r="BY411" s="75">
        <v>0</v>
      </c>
      <c r="BZ411" s="75">
        <v>53.832490974000002</v>
      </c>
      <c r="CA411" s="75">
        <v>54.024298930999997</v>
      </c>
      <c r="CB411" s="75">
        <v>0</v>
      </c>
      <c r="CC411" s="75">
        <v>29.851355817999998</v>
      </c>
      <c r="CD411" s="75">
        <v>0</v>
      </c>
      <c r="CE411" s="75">
        <v>0</v>
      </c>
      <c r="CF411" s="75">
        <v>0</v>
      </c>
      <c r="CG411" s="75">
        <v>17.181549525000001</v>
      </c>
      <c r="CH411" s="75">
        <v>0</v>
      </c>
      <c r="CI411" s="75">
        <v>0</v>
      </c>
      <c r="CJ411" s="75">
        <v>4.8252827278000003</v>
      </c>
      <c r="CK411" s="75">
        <v>0</v>
      </c>
      <c r="CL411" s="75">
        <v>0</v>
      </c>
      <c r="CM411" s="75">
        <v>20.797078754000001</v>
      </c>
      <c r="CN411" s="75">
        <v>17.164334388</v>
      </c>
      <c r="CO411" s="75">
        <v>1.9621668311</v>
      </c>
      <c r="CP411" s="75">
        <v>1.6705775353000001</v>
      </c>
      <c r="CQ411" s="75">
        <v>384.71994848999998</v>
      </c>
      <c r="CR411" s="75">
        <v>232.61139159999999</v>
      </c>
      <c r="CS411" s="75">
        <v>7.1320740000000002E-4</v>
      </c>
      <c r="CT411" s="75">
        <v>65.069195722000003</v>
      </c>
      <c r="CU411" s="75">
        <v>86.933564093000001</v>
      </c>
      <c r="CV411" s="75">
        <v>0.1050838709</v>
      </c>
      <c r="CW411" s="75">
        <v>4485.5452666000001</v>
      </c>
      <c r="CX411" s="75">
        <v>179.86671638999999</v>
      </c>
      <c r="CY411" s="75">
        <v>886.79806688999997</v>
      </c>
      <c r="CZ411" s="75">
        <v>849.80258134999997</v>
      </c>
      <c r="DA411" s="75">
        <v>764.13307225000005</v>
      </c>
      <c r="DB411" s="75">
        <v>108.58463822</v>
      </c>
      <c r="DC411" s="75">
        <v>806.95120729999996</v>
      </c>
      <c r="DD411" s="75">
        <v>520.72489141999995</v>
      </c>
      <c r="DE411" s="75">
        <v>287.62527111000003</v>
      </c>
      <c r="DF411" s="75">
        <v>62.106602496999997</v>
      </c>
      <c r="DG411" s="75">
        <v>6.0666753956999999</v>
      </c>
      <c r="DH411" s="75">
        <v>12.885543821000001</v>
      </c>
      <c r="DI411" s="75">
        <v>708.17998849000003</v>
      </c>
      <c r="DJ411" s="75">
        <v>31.857624242</v>
      </c>
      <c r="DK411" s="75">
        <v>676.32236424999996</v>
      </c>
    </row>
    <row r="412" spans="8:115" x14ac:dyDescent="0.3">
      <c r="H412" s="28" t="s">
        <v>1031</v>
      </c>
      <c r="I412" s="37" t="s">
        <v>1032</v>
      </c>
      <c r="J412" s="37" t="s">
        <v>436</v>
      </c>
      <c r="K412" s="72">
        <v>60</v>
      </c>
      <c r="L412" s="72">
        <v>367.26417523999999</v>
      </c>
      <c r="M412" s="72" t="s">
        <v>436</v>
      </c>
      <c r="N412" s="72">
        <v>2.8265290194000001</v>
      </c>
      <c r="O412" s="72">
        <v>0</v>
      </c>
      <c r="P412" s="72">
        <v>0.7295336067</v>
      </c>
      <c r="Q412" s="72">
        <v>0</v>
      </c>
      <c r="R412" s="72">
        <v>0</v>
      </c>
      <c r="S412" s="72">
        <v>1.5466970846000001</v>
      </c>
      <c r="T412" s="72">
        <v>0</v>
      </c>
      <c r="U412" s="72">
        <v>0</v>
      </c>
      <c r="V412" s="72">
        <v>0.51619340479999998</v>
      </c>
      <c r="W412" s="72">
        <v>0</v>
      </c>
      <c r="X412" s="72">
        <v>2.6026770999999999E-3</v>
      </c>
      <c r="Y412" s="72">
        <v>2.3386232E-7</v>
      </c>
      <c r="Z412" s="72">
        <v>6.5111933999999996E-7</v>
      </c>
      <c r="AA412" s="72">
        <v>3.15013611E-2</v>
      </c>
      <c r="AB412" s="72">
        <v>0</v>
      </c>
      <c r="AC412" s="72">
        <v>0</v>
      </c>
      <c r="AD412" s="72">
        <v>0</v>
      </c>
      <c r="AE412" s="72">
        <v>112.95491081</v>
      </c>
      <c r="AF412" s="72">
        <v>54.025714325000003</v>
      </c>
      <c r="AG412" s="72">
        <v>45.284770899999998</v>
      </c>
      <c r="AH412" s="72">
        <v>13.3931244</v>
      </c>
      <c r="AI412" s="72">
        <v>0.22142326979999999</v>
      </c>
      <c r="AJ412" s="72">
        <v>2.98779131E-2</v>
      </c>
      <c r="AK412" s="72">
        <v>0</v>
      </c>
      <c r="AL412" s="72">
        <v>0</v>
      </c>
      <c r="AM412" s="72">
        <v>0</v>
      </c>
      <c r="AN412" s="72">
        <v>0</v>
      </c>
      <c r="AO412" s="72">
        <v>0</v>
      </c>
      <c r="AP412" s="72">
        <v>0</v>
      </c>
      <c r="AQ412" s="72">
        <v>0</v>
      </c>
      <c r="AR412" s="72">
        <v>0</v>
      </c>
      <c r="AS412" s="72">
        <v>0</v>
      </c>
      <c r="AT412" s="72">
        <v>1.6979184503</v>
      </c>
      <c r="AU412" s="72">
        <v>0.12535960230000001</v>
      </c>
      <c r="AV412" s="72">
        <v>0</v>
      </c>
      <c r="AW412" s="72">
        <v>0</v>
      </c>
      <c r="AX412" s="72">
        <v>0.44898960440000002</v>
      </c>
      <c r="AY412" s="72">
        <v>0</v>
      </c>
      <c r="AZ412" s="72">
        <v>0</v>
      </c>
      <c r="BA412" s="72">
        <v>0</v>
      </c>
      <c r="BB412" s="72">
        <v>0</v>
      </c>
      <c r="BC412" s="72">
        <v>0</v>
      </c>
      <c r="BD412" s="72">
        <v>0</v>
      </c>
      <c r="BE412" s="72">
        <v>0</v>
      </c>
      <c r="BF412" s="72">
        <v>0</v>
      </c>
      <c r="BG412" s="72">
        <v>0</v>
      </c>
      <c r="BH412" s="72">
        <v>0</v>
      </c>
      <c r="BI412" s="72">
        <v>1.1235692436</v>
      </c>
      <c r="BJ412" s="72">
        <v>0</v>
      </c>
      <c r="BK412" s="72">
        <v>0</v>
      </c>
      <c r="BL412" s="72">
        <v>0</v>
      </c>
      <c r="BM412" s="72">
        <v>0</v>
      </c>
      <c r="BN412" s="72">
        <v>91.564407133000003</v>
      </c>
      <c r="BO412" s="72">
        <v>36.070562211000002</v>
      </c>
      <c r="BP412" s="72">
        <v>7.4623034650999998</v>
      </c>
      <c r="BQ412" s="72">
        <v>0</v>
      </c>
      <c r="BR412" s="72">
        <v>0</v>
      </c>
      <c r="BS412" s="72">
        <v>0</v>
      </c>
      <c r="BT412" s="72">
        <v>13.482507473</v>
      </c>
      <c r="BU412" s="72">
        <v>0</v>
      </c>
      <c r="BV412" s="72">
        <v>0.77951898210000004</v>
      </c>
      <c r="BW412" s="72">
        <v>0</v>
      </c>
      <c r="BX412" s="72">
        <v>14.267854957000001</v>
      </c>
      <c r="BY412" s="72">
        <v>0</v>
      </c>
      <c r="BZ412" s="72">
        <v>4.8094162791999997</v>
      </c>
      <c r="CA412" s="72">
        <v>2.0079459471000001</v>
      </c>
      <c r="CB412" s="72">
        <v>0</v>
      </c>
      <c r="CC412" s="72">
        <v>0.74894346160000003</v>
      </c>
      <c r="CD412" s="72">
        <v>0</v>
      </c>
      <c r="CE412" s="72">
        <v>0</v>
      </c>
      <c r="CF412" s="72">
        <v>0</v>
      </c>
      <c r="CG412" s="72">
        <v>0</v>
      </c>
      <c r="CH412" s="72">
        <v>0</v>
      </c>
      <c r="CI412" s="72">
        <v>0</v>
      </c>
      <c r="CJ412" s="72">
        <v>11.457606551</v>
      </c>
      <c r="CK412" s="72">
        <v>0</v>
      </c>
      <c r="CL412" s="72">
        <v>0.47774780579999998</v>
      </c>
      <c r="CM412" s="72">
        <v>0</v>
      </c>
      <c r="CN412" s="72">
        <v>0</v>
      </c>
      <c r="CO412" s="72">
        <v>0</v>
      </c>
      <c r="CP412" s="72">
        <v>0</v>
      </c>
      <c r="CQ412" s="72">
        <v>1.8775238844</v>
      </c>
      <c r="CR412" s="72">
        <v>1.2825631045999999</v>
      </c>
      <c r="CS412" s="72">
        <v>0</v>
      </c>
      <c r="CT412" s="72">
        <v>0.40655898080000002</v>
      </c>
      <c r="CU412" s="72">
        <v>0.18840179900000001</v>
      </c>
      <c r="CV412" s="72">
        <v>0</v>
      </c>
      <c r="CW412" s="72">
        <v>156.34288595000001</v>
      </c>
      <c r="CX412" s="72">
        <v>0.85541608579999995</v>
      </c>
      <c r="CY412" s="72">
        <v>14.584866097999999</v>
      </c>
      <c r="CZ412" s="72">
        <v>37.700596421999997</v>
      </c>
      <c r="DA412" s="72">
        <v>19.774342231999999</v>
      </c>
      <c r="DB412" s="72">
        <v>37.019070935000002</v>
      </c>
      <c r="DC412" s="72">
        <v>16.088557603999998</v>
      </c>
      <c r="DD412" s="72">
        <v>11.187560320999999</v>
      </c>
      <c r="DE412" s="72">
        <v>10.988395441</v>
      </c>
      <c r="DF412" s="72">
        <v>4.2970166727999999</v>
      </c>
      <c r="DG412" s="72">
        <v>3.8470641365999998</v>
      </c>
      <c r="DH412" s="72">
        <v>0</v>
      </c>
      <c r="DI412" s="72">
        <v>24.518576603</v>
      </c>
      <c r="DJ412" s="72">
        <v>0.93154557329999998</v>
      </c>
      <c r="DK412" s="72">
        <v>23.587031029999999</v>
      </c>
    </row>
    <row r="413" spans="8:115" x14ac:dyDescent="0.3">
      <c r="H413" s="27" t="s">
        <v>229</v>
      </c>
      <c r="I413" s="39" t="s">
        <v>230</v>
      </c>
      <c r="J413" s="39">
        <v>212</v>
      </c>
      <c r="K413" s="75">
        <v>4136</v>
      </c>
      <c r="L413" s="75">
        <v>5189.4628051</v>
      </c>
      <c r="M413" s="75">
        <v>15.568143578000001</v>
      </c>
      <c r="N413" s="75">
        <v>366.48212330000001</v>
      </c>
      <c r="O413" s="75">
        <v>0</v>
      </c>
      <c r="P413" s="75">
        <v>101.57839027999999</v>
      </c>
      <c r="Q413" s="75">
        <v>0</v>
      </c>
      <c r="R413" s="75">
        <v>0</v>
      </c>
      <c r="S413" s="75">
        <v>10.714419891</v>
      </c>
      <c r="T413" s="75">
        <v>0</v>
      </c>
      <c r="U413" s="75">
        <v>13.696721064</v>
      </c>
      <c r="V413" s="75">
        <v>12.695165379000001</v>
      </c>
      <c r="W413" s="75">
        <v>0</v>
      </c>
      <c r="X413" s="75">
        <v>1.9786945924999999</v>
      </c>
      <c r="Y413" s="75">
        <v>0.1227720395</v>
      </c>
      <c r="Z413" s="75">
        <v>61.169151206000002</v>
      </c>
      <c r="AA413" s="75">
        <v>164.52680885999999</v>
      </c>
      <c r="AB413" s="75">
        <v>0</v>
      </c>
      <c r="AC413" s="75">
        <v>0</v>
      </c>
      <c r="AD413" s="75">
        <v>0</v>
      </c>
      <c r="AE413" s="75">
        <v>1269.3172307</v>
      </c>
      <c r="AF413" s="75">
        <v>910.41125258</v>
      </c>
      <c r="AG413" s="75">
        <v>150.27954269</v>
      </c>
      <c r="AH413" s="75">
        <v>205.39607796999999</v>
      </c>
      <c r="AI413" s="75">
        <v>0.28227140119999999</v>
      </c>
      <c r="AJ413" s="75">
        <v>2.8969323004</v>
      </c>
      <c r="AK413" s="75">
        <v>5.1153721999999999E-2</v>
      </c>
      <c r="AL413" s="75">
        <v>0</v>
      </c>
      <c r="AM413" s="75">
        <v>0</v>
      </c>
      <c r="AN413" s="75">
        <v>0</v>
      </c>
      <c r="AO413" s="75">
        <v>0</v>
      </c>
      <c r="AP413" s="75">
        <v>0</v>
      </c>
      <c r="AQ413" s="75">
        <v>0</v>
      </c>
      <c r="AR413" s="75">
        <v>0</v>
      </c>
      <c r="AS413" s="75">
        <v>0</v>
      </c>
      <c r="AT413" s="75">
        <v>23.306319988999999</v>
      </c>
      <c r="AU413" s="75">
        <v>6.6447422054</v>
      </c>
      <c r="AV413" s="75">
        <v>0</v>
      </c>
      <c r="AW413" s="75">
        <v>0</v>
      </c>
      <c r="AX413" s="75">
        <v>5.5544411876000002</v>
      </c>
      <c r="AY413" s="75">
        <v>0</v>
      </c>
      <c r="AZ413" s="75">
        <v>0</v>
      </c>
      <c r="BA413" s="75">
        <v>0</v>
      </c>
      <c r="BB413" s="75">
        <v>0</v>
      </c>
      <c r="BC413" s="75">
        <v>0</v>
      </c>
      <c r="BD413" s="75">
        <v>0</v>
      </c>
      <c r="BE413" s="75">
        <v>0</v>
      </c>
      <c r="BF413" s="75">
        <v>0</v>
      </c>
      <c r="BG413" s="75">
        <v>0</v>
      </c>
      <c r="BH413" s="75">
        <v>0</v>
      </c>
      <c r="BI413" s="75">
        <v>6.1253052885999999</v>
      </c>
      <c r="BJ413" s="75">
        <v>0.80136660289999995</v>
      </c>
      <c r="BK413" s="75">
        <v>0</v>
      </c>
      <c r="BL413" s="75">
        <v>4.1804647043000003</v>
      </c>
      <c r="BM413" s="75">
        <v>0</v>
      </c>
      <c r="BN413" s="75">
        <v>997.19921854999996</v>
      </c>
      <c r="BO413" s="75">
        <v>154.97718216000001</v>
      </c>
      <c r="BP413" s="75">
        <v>86.304175655999998</v>
      </c>
      <c r="BQ413" s="75">
        <v>0.57927481359999999</v>
      </c>
      <c r="BR413" s="75">
        <v>0</v>
      </c>
      <c r="BS413" s="75">
        <v>0</v>
      </c>
      <c r="BT413" s="75">
        <v>101.07656269</v>
      </c>
      <c r="BU413" s="75">
        <v>1.8523721100000001E-2</v>
      </c>
      <c r="BV413" s="75">
        <v>41.567551270999999</v>
      </c>
      <c r="BW413" s="75">
        <v>0</v>
      </c>
      <c r="BX413" s="75">
        <v>98.012659666999994</v>
      </c>
      <c r="BY413" s="75">
        <v>0</v>
      </c>
      <c r="BZ413" s="75">
        <v>110.78643005000001</v>
      </c>
      <c r="CA413" s="75">
        <v>2.3897202438999998</v>
      </c>
      <c r="CB413" s="75">
        <v>0</v>
      </c>
      <c r="CC413" s="75">
        <v>177.18933781000001</v>
      </c>
      <c r="CD413" s="75">
        <v>0</v>
      </c>
      <c r="CE413" s="75">
        <v>38.678165710999998</v>
      </c>
      <c r="CF413" s="75">
        <v>21.402297796999999</v>
      </c>
      <c r="CG413" s="75">
        <v>50.849095153</v>
      </c>
      <c r="CH413" s="75">
        <v>0</v>
      </c>
      <c r="CI413" s="75">
        <v>0</v>
      </c>
      <c r="CJ413" s="75">
        <v>54.789490577999999</v>
      </c>
      <c r="CK413" s="75">
        <v>0</v>
      </c>
      <c r="CL413" s="75">
        <v>58.578751224999998</v>
      </c>
      <c r="CM413" s="75">
        <v>0</v>
      </c>
      <c r="CN413" s="75">
        <v>0</v>
      </c>
      <c r="CO413" s="75">
        <v>0</v>
      </c>
      <c r="CP413" s="75">
        <v>0</v>
      </c>
      <c r="CQ413" s="75">
        <v>60.939462527000003</v>
      </c>
      <c r="CR413" s="75">
        <v>48.46260066</v>
      </c>
      <c r="CS413" s="75">
        <v>0</v>
      </c>
      <c r="CT413" s="75">
        <v>6.2398634466000003</v>
      </c>
      <c r="CU413" s="75">
        <v>6.2369984204</v>
      </c>
      <c r="CV413" s="75">
        <v>0</v>
      </c>
      <c r="CW413" s="75">
        <v>2472.2184501000002</v>
      </c>
      <c r="CX413" s="75">
        <v>65.961628810999997</v>
      </c>
      <c r="CY413" s="75">
        <v>529.67878303999998</v>
      </c>
      <c r="CZ413" s="75">
        <v>677.69950525000002</v>
      </c>
      <c r="DA413" s="75">
        <v>280.82697794000001</v>
      </c>
      <c r="DB413" s="75">
        <v>264.33727901999998</v>
      </c>
      <c r="DC413" s="75">
        <v>214.23442847999999</v>
      </c>
      <c r="DD413" s="75">
        <v>164.15603469000001</v>
      </c>
      <c r="DE413" s="75">
        <v>178.40966961999999</v>
      </c>
      <c r="DF413" s="75">
        <v>39.349658736000002</v>
      </c>
      <c r="DG413" s="75">
        <v>57.56448451</v>
      </c>
      <c r="DH413" s="75">
        <v>0</v>
      </c>
      <c r="DI413" s="75">
        <v>580.22819040000002</v>
      </c>
      <c r="DJ413" s="75">
        <v>30.290503319999999</v>
      </c>
      <c r="DK413" s="75">
        <v>549.93768708000005</v>
      </c>
    </row>
    <row r="414" spans="8:115" x14ac:dyDescent="0.3">
      <c r="H414" s="28" t="s">
        <v>1033</v>
      </c>
      <c r="I414" s="37" t="s">
        <v>1034</v>
      </c>
      <c r="J414" s="37" t="s">
        <v>436</v>
      </c>
      <c r="K414" s="72">
        <v>355</v>
      </c>
      <c r="L414" s="72">
        <v>174.934933</v>
      </c>
      <c r="M414" s="72" t="s">
        <v>436</v>
      </c>
      <c r="N414" s="72">
        <v>0.78236114059999995</v>
      </c>
      <c r="O414" s="72">
        <v>0</v>
      </c>
      <c r="P414" s="72">
        <v>2.0628345000000001E-3</v>
      </c>
      <c r="Q414" s="72">
        <v>0</v>
      </c>
      <c r="R414" s="72">
        <v>0</v>
      </c>
      <c r="S414" s="72">
        <v>0.42917841470000001</v>
      </c>
      <c r="T414" s="72">
        <v>0</v>
      </c>
      <c r="U414" s="72">
        <v>1.0991420000000001E-4</v>
      </c>
      <c r="V414" s="72">
        <v>0.17651340770000001</v>
      </c>
      <c r="W414" s="72">
        <v>0</v>
      </c>
      <c r="X414" s="72">
        <v>2.9738088499999999E-2</v>
      </c>
      <c r="Y414" s="72">
        <v>4.1112990000000003E-18</v>
      </c>
      <c r="Z414" s="72">
        <v>1.4450500000000001E-4</v>
      </c>
      <c r="AA414" s="72">
        <v>9.6252300000000007E-5</v>
      </c>
      <c r="AB414" s="72">
        <v>0.14451772369999999</v>
      </c>
      <c r="AC414" s="72">
        <v>0</v>
      </c>
      <c r="AD414" s="72">
        <v>0</v>
      </c>
      <c r="AE414" s="72">
        <v>57.959773128000002</v>
      </c>
      <c r="AF414" s="72">
        <v>28.396597751000002</v>
      </c>
      <c r="AG414" s="72">
        <v>18.901405945</v>
      </c>
      <c r="AH414" s="72">
        <v>9.7867358546999998</v>
      </c>
      <c r="AI414" s="72">
        <v>1.9724407E-3</v>
      </c>
      <c r="AJ414" s="72">
        <v>0.87306113659999995</v>
      </c>
      <c r="AK414" s="72">
        <v>0</v>
      </c>
      <c r="AL414" s="72">
        <v>0</v>
      </c>
      <c r="AM414" s="72">
        <v>0</v>
      </c>
      <c r="AN414" s="72">
        <v>0</v>
      </c>
      <c r="AO414" s="72">
        <v>0</v>
      </c>
      <c r="AP414" s="72">
        <v>0</v>
      </c>
      <c r="AQ414" s="72">
        <v>0</v>
      </c>
      <c r="AR414" s="72">
        <v>0</v>
      </c>
      <c r="AS414" s="72">
        <v>0</v>
      </c>
      <c r="AT414" s="72">
        <v>2.1397701777</v>
      </c>
      <c r="AU414" s="72">
        <v>1.54348434E-2</v>
      </c>
      <c r="AV414" s="72">
        <v>0</v>
      </c>
      <c r="AW414" s="72">
        <v>0</v>
      </c>
      <c r="AX414" s="72">
        <v>0</v>
      </c>
      <c r="AY414" s="72">
        <v>0</v>
      </c>
      <c r="AZ414" s="72">
        <v>0</v>
      </c>
      <c r="BA414" s="72">
        <v>0</v>
      </c>
      <c r="BB414" s="72">
        <v>0</v>
      </c>
      <c r="BC414" s="72">
        <v>0</v>
      </c>
      <c r="BD414" s="72">
        <v>0</v>
      </c>
      <c r="BE414" s="72">
        <v>0</v>
      </c>
      <c r="BF414" s="72">
        <v>0</v>
      </c>
      <c r="BG414" s="72">
        <v>0</v>
      </c>
      <c r="BH414" s="72">
        <v>0</v>
      </c>
      <c r="BI414" s="72">
        <v>0.39937649130000002</v>
      </c>
      <c r="BJ414" s="72">
        <v>1.6384274851</v>
      </c>
      <c r="BK414" s="72">
        <v>0</v>
      </c>
      <c r="BL414" s="72">
        <v>8.3050183700000002E-2</v>
      </c>
      <c r="BM414" s="72">
        <v>3.4811743000000002E-3</v>
      </c>
      <c r="BN414" s="72">
        <v>46.426048813000001</v>
      </c>
      <c r="BO414" s="72">
        <v>8.1176114073000001</v>
      </c>
      <c r="BP414" s="72">
        <v>14.858631939</v>
      </c>
      <c r="BQ414" s="72">
        <v>1.0616315652999999</v>
      </c>
      <c r="BR414" s="72">
        <v>0</v>
      </c>
      <c r="BS414" s="72">
        <v>0</v>
      </c>
      <c r="BT414" s="72">
        <v>13.791266309999999</v>
      </c>
      <c r="BU414" s="72">
        <v>0.69426654870000004</v>
      </c>
      <c r="BV414" s="72">
        <v>0</v>
      </c>
      <c r="BW414" s="72">
        <v>0</v>
      </c>
      <c r="BX414" s="72">
        <v>0</v>
      </c>
      <c r="BY414" s="72">
        <v>0</v>
      </c>
      <c r="BZ414" s="72">
        <v>0</v>
      </c>
      <c r="CA414" s="72">
        <v>0</v>
      </c>
      <c r="CB414" s="72">
        <v>0</v>
      </c>
      <c r="CC414" s="72">
        <v>0</v>
      </c>
      <c r="CD414" s="72">
        <v>0</v>
      </c>
      <c r="CE414" s="72">
        <v>0</v>
      </c>
      <c r="CF414" s="72">
        <v>0</v>
      </c>
      <c r="CG414" s="72">
        <v>0</v>
      </c>
      <c r="CH414" s="72">
        <v>0</v>
      </c>
      <c r="CI414" s="72">
        <v>0</v>
      </c>
      <c r="CJ414" s="72">
        <v>7.9026410432</v>
      </c>
      <c r="CK414" s="72">
        <v>0</v>
      </c>
      <c r="CL414" s="72">
        <v>0</v>
      </c>
      <c r="CM414" s="72">
        <v>0.2088998718</v>
      </c>
      <c r="CN414" s="72">
        <v>0.1039769549</v>
      </c>
      <c r="CO414" s="72">
        <v>9.4236544500000005E-2</v>
      </c>
      <c r="CP414" s="72">
        <v>1.06863724E-2</v>
      </c>
      <c r="CQ414" s="72">
        <v>0.63403649849999999</v>
      </c>
      <c r="CR414" s="72">
        <v>0.28761024229999999</v>
      </c>
      <c r="CS414" s="72">
        <v>0</v>
      </c>
      <c r="CT414" s="72">
        <v>0.24404101310000001</v>
      </c>
      <c r="CU414" s="72">
        <v>0.1023852431</v>
      </c>
      <c r="CV414" s="72">
        <v>0</v>
      </c>
      <c r="CW414" s="72">
        <v>66.784043371999999</v>
      </c>
      <c r="CX414" s="72">
        <v>0.95614629959999997</v>
      </c>
      <c r="CY414" s="72">
        <v>10.504472741000001</v>
      </c>
      <c r="CZ414" s="72">
        <v>8.5011485171000007</v>
      </c>
      <c r="DA414" s="72">
        <v>8.6321613232000001</v>
      </c>
      <c r="DB414" s="72">
        <v>11.739504214</v>
      </c>
      <c r="DC414" s="72">
        <v>9.9118292896</v>
      </c>
      <c r="DD414" s="72">
        <v>5.9639184197999997</v>
      </c>
      <c r="DE414" s="72">
        <v>2.8644956177999998</v>
      </c>
      <c r="DF414" s="72">
        <v>7.6575273343000001</v>
      </c>
      <c r="DG414" s="72">
        <v>1.42450861E-2</v>
      </c>
      <c r="DH414" s="72">
        <v>3.8594529799999999E-2</v>
      </c>
      <c r="DI414" s="72">
        <v>8.8404662560999991</v>
      </c>
      <c r="DJ414" s="72">
        <v>0.57369174079999996</v>
      </c>
      <c r="DK414" s="72">
        <v>8.2667745152999998</v>
      </c>
    </row>
    <row r="415" spans="8:115" x14ac:dyDescent="0.3">
      <c r="H415" s="27" t="s">
        <v>1035</v>
      </c>
      <c r="I415" s="39" t="s">
        <v>1036</v>
      </c>
      <c r="J415" s="39">
        <v>40</v>
      </c>
      <c r="K415" s="75">
        <v>618</v>
      </c>
      <c r="L415" s="75">
        <v>5527.4785537999996</v>
      </c>
      <c r="M415" s="75">
        <v>18.953422051</v>
      </c>
      <c r="N415" s="75">
        <v>347.70817568000001</v>
      </c>
      <c r="O415" s="75">
        <v>1.0657335299999999E-2</v>
      </c>
      <c r="P415" s="75">
        <v>73.067694356999993</v>
      </c>
      <c r="Q415" s="75">
        <v>9.928732999999999E-4</v>
      </c>
      <c r="R415" s="75">
        <v>6.3693005000000002E-3</v>
      </c>
      <c r="S415" s="75">
        <v>98.015754498000007</v>
      </c>
      <c r="T415" s="75">
        <v>0</v>
      </c>
      <c r="U415" s="75">
        <v>7.0679702934000002</v>
      </c>
      <c r="V415" s="75">
        <v>46.817533732999998</v>
      </c>
      <c r="W415" s="75">
        <v>0</v>
      </c>
      <c r="X415" s="75">
        <v>2.1890370588999999</v>
      </c>
      <c r="Y415" s="75">
        <v>2.6099686E-3</v>
      </c>
      <c r="Z415" s="75">
        <v>22.177243366999999</v>
      </c>
      <c r="AA415" s="75">
        <v>0.69858462290000001</v>
      </c>
      <c r="AB415" s="75">
        <v>97.653728275000006</v>
      </c>
      <c r="AC415" s="75">
        <v>0</v>
      </c>
      <c r="AD415" s="75">
        <v>0</v>
      </c>
      <c r="AE415" s="75">
        <v>2559.3305495999998</v>
      </c>
      <c r="AF415" s="75">
        <v>1385.1620424</v>
      </c>
      <c r="AG415" s="75">
        <v>481.05241489999997</v>
      </c>
      <c r="AH415" s="75">
        <v>661.10552376999999</v>
      </c>
      <c r="AI415" s="75">
        <v>6.6902529428999999</v>
      </c>
      <c r="AJ415" s="75">
        <v>23.237928735000001</v>
      </c>
      <c r="AK415" s="75">
        <v>2.0823868860000001</v>
      </c>
      <c r="AL415" s="75">
        <v>37.723044119999997</v>
      </c>
      <c r="AM415" s="75">
        <v>12.239886091000001</v>
      </c>
      <c r="AN415" s="75">
        <v>0.46555849859999998</v>
      </c>
      <c r="AO415" s="75">
        <v>0</v>
      </c>
      <c r="AP415" s="75">
        <v>25.017599530999998</v>
      </c>
      <c r="AQ415" s="75">
        <v>0</v>
      </c>
      <c r="AR415" s="75">
        <v>0</v>
      </c>
      <c r="AS415" s="75">
        <v>0</v>
      </c>
      <c r="AT415" s="75">
        <v>15.947580950000001</v>
      </c>
      <c r="AU415" s="75">
        <v>0.35567900860000001</v>
      </c>
      <c r="AV415" s="75">
        <v>0</v>
      </c>
      <c r="AW415" s="75">
        <v>0</v>
      </c>
      <c r="AX415" s="75">
        <v>0.73453294960000004</v>
      </c>
      <c r="AY415" s="75">
        <v>0</v>
      </c>
      <c r="AZ415" s="75">
        <v>0</v>
      </c>
      <c r="BA415" s="75">
        <v>0</v>
      </c>
      <c r="BB415" s="75">
        <v>0</v>
      </c>
      <c r="BC415" s="75">
        <v>0</v>
      </c>
      <c r="BD415" s="75">
        <v>0</v>
      </c>
      <c r="BE415" s="75">
        <v>0</v>
      </c>
      <c r="BF415" s="75">
        <v>0</v>
      </c>
      <c r="BG415" s="75">
        <v>0</v>
      </c>
      <c r="BH415" s="75">
        <v>0</v>
      </c>
      <c r="BI415" s="75">
        <v>1.1651236462000001</v>
      </c>
      <c r="BJ415" s="75">
        <v>2.5707938058000002</v>
      </c>
      <c r="BK415" s="75">
        <v>0</v>
      </c>
      <c r="BL415" s="75">
        <v>11.044812108</v>
      </c>
      <c r="BM415" s="75">
        <v>7.6639431399999999E-2</v>
      </c>
      <c r="BN415" s="75">
        <v>458.36688753999999</v>
      </c>
      <c r="BO415" s="75">
        <v>78.046103758000001</v>
      </c>
      <c r="BP415" s="75">
        <v>66.420586470000003</v>
      </c>
      <c r="BQ415" s="75">
        <v>114.51763004999999</v>
      </c>
      <c r="BR415" s="75">
        <v>0</v>
      </c>
      <c r="BS415" s="75">
        <v>0</v>
      </c>
      <c r="BT415" s="75">
        <v>79.496290212999995</v>
      </c>
      <c r="BU415" s="75">
        <v>27.054006432000001</v>
      </c>
      <c r="BV415" s="75">
        <v>0</v>
      </c>
      <c r="BW415" s="75">
        <v>0.49323272559999998</v>
      </c>
      <c r="BX415" s="75">
        <v>25.058324239000001</v>
      </c>
      <c r="BY415" s="75">
        <v>0</v>
      </c>
      <c r="BZ415" s="75">
        <v>0</v>
      </c>
      <c r="CA415" s="75">
        <v>24.160852003999999</v>
      </c>
      <c r="CB415" s="75">
        <v>0</v>
      </c>
      <c r="CC415" s="75">
        <v>12.389401721</v>
      </c>
      <c r="CD415" s="75">
        <v>0.17611332139999999</v>
      </c>
      <c r="CE415" s="75">
        <v>0</v>
      </c>
      <c r="CF415" s="75">
        <v>0</v>
      </c>
      <c r="CG415" s="75">
        <v>2.2753052461999999</v>
      </c>
      <c r="CH415" s="75">
        <v>0</v>
      </c>
      <c r="CI415" s="75">
        <v>0</v>
      </c>
      <c r="CJ415" s="75">
        <v>24.480729142000001</v>
      </c>
      <c r="CK415" s="75">
        <v>0</v>
      </c>
      <c r="CL415" s="75">
        <v>3.7983122202000001</v>
      </c>
      <c r="CM415" s="75">
        <v>8.0216118768999998</v>
      </c>
      <c r="CN415" s="75">
        <v>7.4982361478000001</v>
      </c>
      <c r="CO415" s="75">
        <v>0.52337572909999996</v>
      </c>
      <c r="CP415" s="75">
        <v>0</v>
      </c>
      <c r="CQ415" s="75">
        <v>169.40413321</v>
      </c>
      <c r="CR415" s="75">
        <v>113.29027211</v>
      </c>
      <c r="CS415" s="75">
        <v>1.9267100000000001E-5</v>
      </c>
      <c r="CT415" s="75">
        <v>21.889424473999998</v>
      </c>
      <c r="CU415" s="75">
        <v>34.220714712000003</v>
      </c>
      <c r="CV415" s="75">
        <v>3.702646E-3</v>
      </c>
      <c r="CW415" s="75">
        <v>1930.9765708</v>
      </c>
      <c r="CX415" s="75">
        <v>84.446858637999995</v>
      </c>
      <c r="CY415" s="75">
        <v>345.86736550000001</v>
      </c>
      <c r="CZ415" s="75">
        <v>309.28672749999998</v>
      </c>
      <c r="DA415" s="75">
        <v>323.07565506999998</v>
      </c>
      <c r="DB415" s="75">
        <v>119.42963795</v>
      </c>
      <c r="DC415" s="75">
        <v>358.60056280999999</v>
      </c>
      <c r="DD415" s="75">
        <v>217.2369224</v>
      </c>
      <c r="DE415" s="75">
        <v>122.40700338000001</v>
      </c>
      <c r="DF415" s="75">
        <v>30.553331536000002</v>
      </c>
      <c r="DG415" s="75">
        <v>19.765571459</v>
      </c>
      <c r="DH415" s="75">
        <v>0.30693454930000003</v>
      </c>
      <c r="DI415" s="75">
        <v>325.23551881999998</v>
      </c>
      <c r="DJ415" s="75">
        <v>42.360604100000003</v>
      </c>
      <c r="DK415" s="75">
        <v>282.87491471999999</v>
      </c>
    </row>
    <row r="416" spans="8:115" x14ac:dyDescent="0.3">
      <c r="H416" s="28" t="s">
        <v>1037</v>
      </c>
      <c r="I416" s="37" t="s">
        <v>1038</v>
      </c>
      <c r="J416" s="37" t="s">
        <v>436</v>
      </c>
      <c r="K416" s="72">
        <v>658</v>
      </c>
      <c r="L416" s="72">
        <v>277.99202310999999</v>
      </c>
      <c r="M416" s="72" t="s">
        <v>436</v>
      </c>
      <c r="N416" s="72">
        <v>1.6830793320999999</v>
      </c>
      <c r="O416" s="72">
        <v>0</v>
      </c>
      <c r="P416" s="72">
        <v>8.41786125E-2</v>
      </c>
      <c r="Q416" s="72">
        <v>0</v>
      </c>
      <c r="R416" s="72">
        <v>0</v>
      </c>
      <c r="S416" s="72">
        <v>0.38103047740000001</v>
      </c>
      <c r="T416" s="72">
        <v>0</v>
      </c>
      <c r="U416" s="72">
        <v>0</v>
      </c>
      <c r="V416" s="72">
        <v>9.1870814800000006E-2</v>
      </c>
      <c r="W416" s="72">
        <v>0</v>
      </c>
      <c r="X416" s="72">
        <v>0.36250904830000003</v>
      </c>
      <c r="Y416" s="72">
        <v>1.2551264999999999E-7</v>
      </c>
      <c r="Z416" s="72">
        <v>1.38307467E-2</v>
      </c>
      <c r="AA416" s="72">
        <v>0.74965950690000005</v>
      </c>
      <c r="AB416" s="72">
        <v>0</v>
      </c>
      <c r="AC416" s="72">
        <v>0</v>
      </c>
      <c r="AD416" s="72">
        <v>0</v>
      </c>
      <c r="AE416" s="72">
        <v>106.24590456</v>
      </c>
      <c r="AF416" s="72">
        <v>20.691417186999999</v>
      </c>
      <c r="AG416" s="72">
        <v>36.580804069000003</v>
      </c>
      <c r="AH416" s="72">
        <v>48.423835394000001</v>
      </c>
      <c r="AI416" s="72">
        <v>6.4037724000000004E-2</v>
      </c>
      <c r="AJ416" s="72">
        <v>0.48581018710000001</v>
      </c>
      <c r="AK416" s="72">
        <v>0</v>
      </c>
      <c r="AL416" s="72">
        <v>0</v>
      </c>
      <c r="AM416" s="72">
        <v>0</v>
      </c>
      <c r="AN416" s="72">
        <v>0</v>
      </c>
      <c r="AO416" s="72">
        <v>0</v>
      </c>
      <c r="AP416" s="72">
        <v>0</v>
      </c>
      <c r="AQ416" s="72">
        <v>0</v>
      </c>
      <c r="AR416" s="72">
        <v>0</v>
      </c>
      <c r="AS416" s="72">
        <v>0</v>
      </c>
      <c r="AT416" s="72">
        <v>1.7636509994</v>
      </c>
      <c r="AU416" s="72">
        <v>6.4805061799999994E-2</v>
      </c>
      <c r="AV416" s="72">
        <v>0</v>
      </c>
      <c r="AW416" s="72">
        <v>0</v>
      </c>
      <c r="AX416" s="72">
        <v>0.45282152879999998</v>
      </c>
      <c r="AY416" s="72">
        <v>0</v>
      </c>
      <c r="AZ416" s="72">
        <v>0</v>
      </c>
      <c r="BA416" s="72">
        <v>0</v>
      </c>
      <c r="BB416" s="72">
        <v>0</v>
      </c>
      <c r="BC416" s="72">
        <v>0</v>
      </c>
      <c r="BD416" s="72">
        <v>0</v>
      </c>
      <c r="BE416" s="72">
        <v>0</v>
      </c>
      <c r="BF416" s="72">
        <v>0</v>
      </c>
      <c r="BG416" s="72">
        <v>0</v>
      </c>
      <c r="BH416" s="72">
        <v>0</v>
      </c>
      <c r="BI416" s="72">
        <v>7.7889859500000005E-2</v>
      </c>
      <c r="BJ416" s="72">
        <v>0.61919261420000005</v>
      </c>
      <c r="BK416" s="72">
        <v>0</v>
      </c>
      <c r="BL416" s="72">
        <v>0.5489419351</v>
      </c>
      <c r="BM416" s="72">
        <v>0</v>
      </c>
      <c r="BN416" s="72">
        <v>54.904866595000001</v>
      </c>
      <c r="BO416" s="72">
        <v>13.994012834999999</v>
      </c>
      <c r="BP416" s="72">
        <v>1.5257333698</v>
      </c>
      <c r="BQ416" s="72">
        <v>3.9903331872000001</v>
      </c>
      <c r="BR416" s="72">
        <v>0</v>
      </c>
      <c r="BS416" s="72">
        <v>0</v>
      </c>
      <c r="BT416" s="72">
        <v>7.4397959356000003</v>
      </c>
      <c r="BU416" s="72">
        <v>0.24098898229999999</v>
      </c>
      <c r="BV416" s="72">
        <v>0.15495204600000001</v>
      </c>
      <c r="BW416" s="72">
        <v>1.8385475314999999</v>
      </c>
      <c r="BX416" s="72">
        <v>11.277799088</v>
      </c>
      <c r="BY416" s="72">
        <v>0</v>
      </c>
      <c r="BZ416" s="72">
        <v>1.2800828013000001</v>
      </c>
      <c r="CA416" s="72">
        <v>0.54164647119999998</v>
      </c>
      <c r="CB416" s="72">
        <v>2.7500735816000001</v>
      </c>
      <c r="CC416" s="72">
        <v>0.32434741890000002</v>
      </c>
      <c r="CD416" s="72">
        <v>0</v>
      </c>
      <c r="CE416" s="72">
        <v>2.1077463018000002</v>
      </c>
      <c r="CF416" s="72">
        <v>0</v>
      </c>
      <c r="CG416" s="72">
        <v>0.61240390109999998</v>
      </c>
      <c r="CH416" s="72">
        <v>0</v>
      </c>
      <c r="CI416" s="72">
        <v>0</v>
      </c>
      <c r="CJ416" s="72">
        <v>6.8190525348</v>
      </c>
      <c r="CK416" s="72">
        <v>0</v>
      </c>
      <c r="CL416" s="72">
        <v>7.3506085000000004E-3</v>
      </c>
      <c r="CM416" s="72">
        <v>1.0757443785</v>
      </c>
      <c r="CN416" s="72">
        <v>0.13801938990000001</v>
      </c>
      <c r="CO416" s="72">
        <v>1.3644430799999999E-2</v>
      </c>
      <c r="CP416" s="72">
        <v>0.92408055779999998</v>
      </c>
      <c r="CQ416" s="72">
        <v>1.6934623288999999</v>
      </c>
      <c r="CR416" s="72">
        <v>1.2492588159</v>
      </c>
      <c r="CS416" s="72">
        <v>0</v>
      </c>
      <c r="CT416" s="72">
        <v>0.1217294796</v>
      </c>
      <c r="CU416" s="72">
        <v>0.32247403340000003</v>
      </c>
      <c r="CV416" s="72">
        <v>0</v>
      </c>
      <c r="CW416" s="72">
        <v>110.62531491999999</v>
      </c>
      <c r="CX416" s="72">
        <v>1.0853833012</v>
      </c>
      <c r="CY416" s="72">
        <v>10.785578532000001</v>
      </c>
      <c r="CZ416" s="72">
        <v>23.864884759999999</v>
      </c>
      <c r="DA416" s="72">
        <v>13.833413478000001</v>
      </c>
      <c r="DB416" s="72">
        <v>30.593357081000001</v>
      </c>
      <c r="DC416" s="72">
        <v>9.6200206439000002</v>
      </c>
      <c r="DD416" s="72">
        <v>7.2623630162000001</v>
      </c>
      <c r="DE416" s="72">
        <v>3.5483081705999999</v>
      </c>
      <c r="DF416" s="72">
        <v>8.9184242240000007</v>
      </c>
      <c r="DG416" s="72">
        <v>1.050257379</v>
      </c>
      <c r="DH416" s="72">
        <v>6.3324332499999997E-2</v>
      </c>
      <c r="DI416" s="72">
        <v>15.973099374</v>
      </c>
      <c r="DJ416" s="72">
        <v>1.4204263441</v>
      </c>
      <c r="DK416" s="72">
        <v>14.552673029999999</v>
      </c>
    </row>
    <row r="417" spans="8:115" x14ac:dyDescent="0.3">
      <c r="H417" s="27" t="s">
        <v>1039</v>
      </c>
      <c r="I417" s="39" t="s">
        <v>1040</v>
      </c>
      <c r="J417" s="39">
        <v>97</v>
      </c>
      <c r="K417" s="75">
        <v>3440</v>
      </c>
      <c r="L417" s="75">
        <v>8682.8122739999999</v>
      </c>
      <c r="M417" s="75">
        <v>34.155279503000003</v>
      </c>
      <c r="N417" s="75">
        <v>136.26730506000001</v>
      </c>
      <c r="O417" s="75">
        <v>8.4527131717999993</v>
      </c>
      <c r="P417" s="75">
        <v>14.970351206</v>
      </c>
      <c r="Q417" s="75">
        <v>0</v>
      </c>
      <c r="R417" s="75">
        <v>0</v>
      </c>
      <c r="S417" s="75">
        <v>24.394827026000002</v>
      </c>
      <c r="T417" s="75">
        <v>0</v>
      </c>
      <c r="U417" s="75">
        <v>0</v>
      </c>
      <c r="V417" s="75">
        <v>25.650961338999998</v>
      </c>
      <c r="W417" s="75">
        <v>0</v>
      </c>
      <c r="X417" s="75">
        <v>8.7089412272000004</v>
      </c>
      <c r="Y417" s="75">
        <v>1.8627113000000001E-7</v>
      </c>
      <c r="Z417" s="75">
        <v>29.474997590000001</v>
      </c>
      <c r="AA417" s="75">
        <v>24.61451331</v>
      </c>
      <c r="AB417" s="75">
        <v>0</v>
      </c>
      <c r="AC417" s="75">
        <v>0</v>
      </c>
      <c r="AD417" s="75">
        <v>0</v>
      </c>
      <c r="AE417" s="75">
        <v>2824.2850524999999</v>
      </c>
      <c r="AF417" s="75">
        <v>1443.486799</v>
      </c>
      <c r="AG417" s="75">
        <v>521.08082447000004</v>
      </c>
      <c r="AH417" s="75">
        <v>846.60441139</v>
      </c>
      <c r="AI417" s="75">
        <v>1.2571072002000001</v>
      </c>
      <c r="AJ417" s="75">
        <v>11.275104838000001</v>
      </c>
      <c r="AK417" s="75">
        <v>0.58080566239999998</v>
      </c>
      <c r="AL417" s="75">
        <v>0.82619762200000002</v>
      </c>
      <c r="AM417" s="75">
        <v>0.82619762200000002</v>
      </c>
      <c r="AN417" s="75">
        <v>0</v>
      </c>
      <c r="AO417" s="75">
        <v>0</v>
      </c>
      <c r="AP417" s="75">
        <v>0</v>
      </c>
      <c r="AQ417" s="75">
        <v>0</v>
      </c>
      <c r="AR417" s="75">
        <v>0</v>
      </c>
      <c r="AS417" s="75">
        <v>0</v>
      </c>
      <c r="AT417" s="75">
        <v>132.28883579000001</v>
      </c>
      <c r="AU417" s="75">
        <v>4.4010355700000003E-2</v>
      </c>
      <c r="AV417" s="75">
        <v>0</v>
      </c>
      <c r="AW417" s="75">
        <v>0</v>
      </c>
      <c r="AX417" s="75">
        <v>23.862166512000002</v>
      </c>
      <c r="AY417" s="75">
        <v>0</v>
      </c>
      <c r="AZ417" s="75">
        <v>0</v>
      </c>
      <c r="BA417" s="75">
        <v>0</v>
      </c>
      <c r="BB417" s="75">
        <v>0</v>
      </c>
      <c r="BC417" s="75">
        <v>0</v>
      </c>
      <c r="BD417" s="75">
        <v>0</v>
      </c>
      <c r="BE417" s="75">
        <v>0</v>
      </c>
      <c r="BF417" s="75">
        <v>0</v>
      </c>
      <c r="BG417" s="75">
        <v>0</v>
      </c>
      <c r="BH417" s="75">
        <v>0</v>
      </c>
      <c r="BI417" s="75">
        <v>32.238834939999997</v>
      </c>
      <c r="BJ417" s="75">
        <v>49.670833778999999</v>
      </c>
      <c r="BK417" s="75">
        <v>9.0738640499999995E-2</v>
      </c>
      <c r="BL417" s="75">
        <v>26.382251566000001</v>
      </c>
      <c r="BM417" s="75">
        <v>0</v>
      </c>
      <c r="BN417" s="75">
        <v>1075.6158817</v>
      </c>
      <c r="BO417" s="75">
        <v>124.9914283</v>
      </c>
      <c r="BP417" s="75">
        <v>87.271535299999996</v>
      </c>
      <c r="BQ417" s="75">
        <v>9.3178011606000002</v>
      </c>
      <c r="BR417" s="75">
        <v>5.4668037471000002</v>
      </c>
      <c r="BS417" s="75">
        <v>0</v>
      </c>
      <c r="BT417" s="75">
        <v>161.56261280999999</v>
      </c>
      <c r="BU417" s="75">
        <v>0.1279040568</v>
      </c>
      <c r="BV417" s="75">
        <v>2.2604237773000002</v>
      </c>
      <c r="BW417" s="75">
        <v>0.85695676620000005</v>
      </c>
      <c r="BX417" s="75">
        <v>75.657397953</v>
      </c>
      <c r="BY417" s="75">
        <v>0</v>
      </c>
      <c r="BZ417" s="75">
        <v>174.71465426</v>
      </c>
      <c r="CA417" s="75">
        <v>3.0401027535999998</v>
      </c>
      <c r="CB417" s="75">
        <v>0</v>
      </c>
      <c r="CC417" s="75">
        <v>0.1932888794</v>
      </c>
      <c r="CD417" s="75">
        <v>0</v>
      </c>
      <c r="CE417" s="75">
        <v>227.45362216999999</v>
      </c>
      <c r="CF417" s="75">
        <v>0.85541455040000003</v>
      </c>
      <c r="CG417" s="75">
        <v>16.286870657000001</v>
      </c>
      <c r="CH417" s="75">
        <v>0</v>
      </c>
      <c r="CI417" s="75">
        <v>0</v>
      </c>
      <c r="CJ417" s="75">
        <v>173.74692268000001</v>
      </c>
      <c r="CK417" s="75">
        <v>0</v>
      </c>
      <c r="CL417" s="75">
        <v>11.81214185</v>
      </c>
      <c r="CM417" s="75">
        <v>0</v>
      </c>
      <c r="CN417" s="75">
        <v>0</v>
      </c>
      <c r="CO417" s="75">
        <v>0</v>
      </c>
      <c r="CP417" s="75">
        <v>0</v>
      </c>
      <c r="CQ417" s="75">
        <v>59.346713113</v>
      </c>
      <c r="CR417" s="75">
        <v>49.148753376999998</v>
      </c>
      <c r="CS417" s="75">
        <v>0</v>
      </c>
      <c r="CT417" s="75">
        <v>2.4673587973000002</v>
      </c>
      <c r="CU417" s="75">
        <v>7.7306009391000003</v>
      </c>
      <c r="CV417" s="75">
        <v>0</v>
      </c>
      <c r="CW417" s="75">
        <v>4454.1822881999997</v>
      </c>
      <c r="CX417" s="75">
        <v>90.136362288000001</v>
      </c>
      <c r="CY417" s="75">
        <v>940.80062032000001</v>
      </c>
      <c r="CZ417" s="75">
        <v>986.30530325999996</v>
      </c>
      <c r="DA417" s="75">
        <v>725.75124539000001</v>
      </c>
      <c r="DB417" s="75">
        <v>222.26023927</v>
      </c>
      <c r="DC417" s="75">
        <v>640.44988422999995</v>
      </c>
      <c r="DD417" s="75">
        <v>380.55481699000001</v>
      </c>
      <c r="DE417" s="75">
        <v>329.35765956</v>
      </c>
      <c r="DF417" s="75">
        <v>18.832306848000002</v>
      </c>
      <c r="DG417" s="75">
        <v>119.57017023</v>
      </c>
      <c r="DH417" s="75">
        <v>0.1636797884</v>
      </c>
      <c r="DI417" s="75">
        <v>328.81503156999997</v>
      </c>
      <c r="DJ417" s="75">
        <v>11.247942428</v>
      </c>
      <c r="DK417" s="75">
        <v>317.56708914000001</v>
      </c>
    </row>
    <row r="418" spans="8:115" x14ac:dyDescent="0.3">
      <c r="H418" s="28" t="s">
        <v>231</v>
      </c>
      <c r="I418" s="37" t="s">
        <v>232</v>
      </c>
      <c r="J418" s="37">
        <v>54</v>
      </c>
      <c r="K418" s="72">
        <v>1499</v>
      </c>
      <c r="L418" s="72">
        <v>10123.568708000001</v>
      </c>
      <c r="M418" s="72">
        <v>32.064073219999997</v>
      </c>
      <c r="N418" s="72">
        <v>162.64180812000001</v>
      </c>
      <c r="O418" s="72">
        <v>0</v>
      </c>
      <c r="P418" s="72">
        <v>13.900461615999999</v>
      </c>
      <c r="Q418" s="72">
        <v>0</v>
      </c>
      <c r="R418" s="72">
        <v>0</v>
      </c>
      <c r="S418" s="72">
        <v>40.025319662999998</v>
      </c>
      <c r="T418" s="72">
        <v>0</v>
      </c>
      <c r="U418" s="72">
        <v>14.715411323</v>
      </c>
      <c r="V418" s="72">
        <v>19.625328947</v>
      </c>
      <c r="W418" s="72">
        <v>0</v>
      </c>
      <c r="X418" s="72">
        <v>0.2415107313</v>
      </c>
      <c r="Y418" s="72">
        <v>2.16695E-5</v>
      </c>
      <c r="Z418" s="72">
        <v>62.865611368000003</v>
      </c>
      <c r="AA418" s="72">
        <v>11.268142802</v>
      </c>
      <c r="AB418" s="72">
        <v>0</v>
      </c>
      <c r="AC418" s="72">
        <v>0</v>
      </c>
      <c r="AD418" s="72">
        <v>0</v>
      </c>
      <c r="AE418" s="72">
        <v>3632.8316860999998</v>
      </c>
      <c r="AF418" s="72">
        <v>2380.3222986999999</v>
      </c>
      <c r="AG418" s="72">
        <v>609.26734796000005</v>
      </c>
      <c r="AH418" s="72">
        <v>611.90009743999997</v>
      </c>
      <c r="AI418" s="72">
        <v>6.9510223306999999</v>
      </c>
      <c r="AJ418" s="72">
        <v>23.511659523999999</v>
      </c>
      <c r="AK418" s="72">
        <v>0.87926012819999999</v>
      </c>
      <c r="AL418" s="72">
        <v>0</v>
      </c>
      <c r="AM418" s="72">
        <v>0</v>
      </c>
      <c r="AN418" s="72">
        <v>0</v>
      </c>
      <c r="AO418" s="72">
        <v>0</v>
      </c>
      <c r="AP418" s="72">
        <v>0</v>
      </c>
      <c r="AQ418" s="72">
        <v>0</v>
      </c>
      <c r="AR418" s="72">
        <v>0</v>
      </c>
      <c r="AS418" s="72">
        <v>0</v>
      </c>
      <c r="AT418" s="72">
        <v>152.93235852000001</v>
      </c>
      <c r="AU418" s="72">
        <v>1.1641390752</v>
      </c>
      <c r="AV418" s="72">
        <v>0</v>
      </c>
      <c r="AW418" s="72">
        <v>0</v>
      </c>
      <c r="AX418" s="72">
        <v>39.318518568999998</v>
      </c>
      <c r="AY418" s="72">
        <v>0</v>
      </c>
      <c r="AZ418" s="72">
        <v>0</v>
      </c>
      <c r="BA418" s="72">
        <v>0</v>
      </c>
      <c r="BB418" s="72">
        <v>0</v>
      </c>
      <c r="BC418" s="72">
        <v>0</v>
      </c>
      <c r="BD418" s="72">
        <v>0</v>
      </c>
      <c r="BE418" s="72">
        <v>0</v>
      </c>
      <c r="BF418" s="72">
        <v>0</v>
      </c>
      <c r="BG418" s="72">
        <v>0</v>
      </c>
      <c r="BH418" s="72">
        <v>0</v>
      </c>
      <c r="BI418" s="72">
        <v>55.621615118999998</v>
      </c>
      <c r="BJ418" s="72">
        <v>24.668502506999999</v>
      </c>
      <c r="BK418" s="72">
        <v>0</v>
      </c>
      <c r="BL418" s="72">
        <v>32.159583249000001</v>
      </c>
      <c r="BM418" s="72">
        <v>0</v>
      </c>
      <c r="BN418" s="72">
        <v>1590.6625093</v>
      </c>
      <c r="BO418" s="72">
        <v>200.08161124</v>
      </c>
      <c r="BP418" s="72">
        <v>87.641061571999998</v>
      </c>
      <c r="BQ418" s="72">
        <v>48.187988853</v>
      </c>
      <c r="BR418" s="72">
        <v>2.6236210010000001</v>
      </c>
      <c r="BS418" s="72">
        <v>0</v>
      </c>
      <c r="BT418" s="72">
        <v>252.82835427000001</v>
      </c>
      <c r="BU418" s="72">
        <v>3.7034074209000001</v>
      </c>
      <c r="BV418" s="72">
        <v>0</v>
      </c>
      <c r="BW418" s="72">
        <v>0</v>
      </c>
      <c r="BX418" s="72">
        <v>139.17728554000001</v>
      </c>
      <c r="BY418" s="72">
        <v>0</v>
      </c>
      <c r="BZ418" s="72">
        <v>96.238360044999993</v>
      </c>
      <c r="CA418" s="72">
        <v>5.2189362454000001</v>
      </c>
      <c r="CB418" s="72">
        <v>0</v>
      </c>
      <c r="CC418" s="72">
        <v>121.79214383999999</v>
      </c>
      <c r="CD418" s="72">
        <v>0</v>
      </c>
      <c r="CE418" s="72">
        <v>202.88134919999999</v>
      </c>
      <c r="CF418" s="72">
        <v>139.86737880999999</v>
      </c>
      <c r="CG418" s="72">
        <v>1.7155323446999999</v>
      </c>
      <c r="CH418" s="72">
        <v>0</v>
      </c>
      <c r="CI418" s="72">
        <v>0</v>
      </c>
      <c r="CJ418" s="72">
        <v>275.38557944000001</v>
      </c>
      <c r="CK418" s="72">
        <v>0</v>
      </c>
      <c r="CL418" s="72">
        <v>13.319899455</v>
      </c>
      <c r="CM418" s="72">
        <v>0</v>
      </c>
      <c r="CN418" s="72">
        <v>0</v>
      </c>
      <c r="CO418" s="72">
        <v>0</v>
      </c>
      <c r="CP418" s="72">
        <v>0</v>
      </c>
      <c r="CQ418" s="72">
        <v>75.434117053999998</v>
      </c>
      <c r="CR418" s="72">
        <v>40.349106954</v>
      </c>
      <c r="CS418" s="72">
        <v>0</v>
      </c>
      <c r="CT418" s="72">
        <v>28.731615883</v>
      </c>
      <c r="CU418" s="72">
        <v>6.3533942172</v>
      </c>
      <c r="CV418" s="72">
        <v>0</v>
      </c>
      <c r="CW418" s="72">
        <v>4509.0662292999996</v>
      </c>
      <c r="CX418" s="72">
        <v>103.03359879</v>
      </c>
      <c r="CY418" s="72">
        <v>1063.5897935999999</v>
      </c>
      <c r="CZ418" s="72">
        <v>1226.9729752999999</v>
      </c>
      <c r="DA418" s="72">
        <v>509.49073866999998</v>
      </c>
      <c r="DB418" s="72">
        <v>165.74603531</v>
      </c>
      <c r="DC418" s="72">
        <v>532.92803550999997</v>
      </c>
      <c r="DD418" s="72">
        <v>361.00977502000001</v>
      </c>
      <c r="DE418" s="72">
        <v>350.25173117999998</v>
      </c>
      <c r="DF418" s="72">
        <v>60.056933585000003</v>
      </c>
      <c r="DG418" s="72">
        <v>135.98661233999999</v>
      </c>
      <c r="DH418" s="72">
        <v>0</v>
      </c>
      <c r="DI418" s="72">
        <v>1100.8066779999999</v>
      </c>
      <c r="DJ418" s="72">
        <v>18.052143005000001</v>
      </c>
      <c r="DK418" s="72">
        <v>1082.754535</v>
      </c>
    </row>
    <row r="419" spans="8:115" x14ac:dyDescent="0.3">
      <c r="H419" s="27" t="s">
        <v>1041</v>
      </c>
      <c r="I419" s="39" t="s">
        <v>1042</v>
      </c>
      <c r="J419" s="39" t="s">
        <v>436</v>
      </c>
      <c r="K419" s="75">
        <v>1844</v>
      </c>
      <c r="L419" s="75">
        <v>414.25747147999999</v>
      </c>
      <c r="M419" s="75" t="s">
        <v>436</v>
      </c>
      <c r="N419" s="75">
        <v>1.4031434439999999</v>
      </c>
      <c r="O419" s="75">
        <v>0</v>
      </c>
      <c r="P419" s="75">
        <v>2.6913196100000002E-2</v>
      </c>
      <c r="Q419" s="75">
        <v>0</v>
      </c>
      <c r="R419" s="75">
        <v>0</v>
      </c>
      <c r="S419" s="75">
        <v>0.24295778230000001</v>
      </c>
      <c r="T419" s="75">
        <v>0</v>
      </c>
      <c r="U419" s="75">
        <v>0</v>
      </c>
      <c r="V419" s="75">
        <v>8.0951692399999997E-2</v>
      </c>
      <c r="W419" s="75">
        <v>0</v>
      </c>
      <c r="X419" s="75">
        <v>0.13187609450000001</v>
      </c>
      <c r="Y419" s="75">
        <v>1.8641010000000001E-7</v>
      </c>
      <c r="Z419" s="75">
        <v>3.5826571E-3</v>
      </c>
      <c r="AA419" s="75">
        <v>0.91686183519999997</v>
      </c>
      <c r="AB419" s="75">
        <v>0</v>
      </c>
      <c r="AC419" s="75">
        <v>0</v>
      </c>
      <c r="AD419" s="75">
        <v>0</v>
      </c>
      <c r="AE419" s="75">
        <v>116.62001544</v>
      </c>
      <c r="AF419" s="75">
        <v>22.480310399</v>
      </c>
      <c r="AG419" s="75">
        <v>38.307522358</v>
      </c>
      <c r="AH419" s="75">
        <v>55.209735586999997</v>
      </c>
      <c r="AI419" s="75">
        <v>6.4819158099999996E-2</v>
      </c>
      <c r="AJ419" s="75">
        <v>0.55762794010000005</v>
      </c>
      <c r="AK419" s="75">
        <v>0</v>
      </c>
      <c r="AL419" s="75">
        <v>2.5539128000000001E-2</v>
      </c>
      <c r="AM419" s="75">
        <v>2.5539128000000001E-2</v>
      </c>
      <c r="AN419" s="75">
        <v>0</v>
      </c>
      <c r="AO419" s="75">
        <v>0</v>
      </c>
      <c r="AP419" s="75">
        <v>0</v>
      </c>
      <c r="AQ419" s="75">
        <v>0</v>
      </c>
      <c r="AR419" s="75">
        <v>0</v>
      </c>
      <c r="AS419" s="75">
        <v>0</v>
      </c>
      <c r="AT419" s="75">
        <v>2.4197090615999999</v>
      </c>
      <c r="AU419" s="75">
        <v>3.3027757900000003E-2</v>
      </c>
      <c r="AV419" s="75">
        <v>0</v>
      </c>
      <c r="AW419" s="75">
        <v>0</v>
      </c>
      <c r="AX419" s="75">
        <v>0.93704432189999998</v>
      </c>
      <c r="AY419" s="75">
        <v>5.5156399E-3</v>
      </c>
      <c r="AZ419" s="75">
        <v>0</v>
      </c>
      <c r="BA419" s="75">
        <v>0</v>
      </c>
      <c r="BB419" s="75">
        <v>0</v>
      </c>
      <c r="BC419" s="75">
        <v>0</v>
      </c>
      <c r="BD419" s="75">
        <v>0</v>
      </c>
      <c r="BE419" s="75">
        <v>0</v>
      </c>
      <c r="BF419" s="75">
        <v>0</v>
      </c>
      <c r="BG419" s="75">
        <v>0</v>
      </c>
      <c r="BH419" s="75">
        <v>0</v>
      </c>
      <c r="BI419" s="75">
        <v>0.42640050979999999</v>
      </c>
      <c r="BJ419" s="75">
        <v>0.24037132459999999</v>
      </c>
      <c r="BK419" s="75">
        <v>1.9579747000000002E-3</v>
      </c>
      <c r="BL419" s="75">
        <v>0.77539153270000005</v>
      </c>
      <c r="BM419" s="75">
        <v>0</v>
      </c>
      <c r="BN419" s="75">
        <v>137.18776109000001</v>
      </c>
      <c r="BO419" s="75">
        <v>19.626469017000002</v>
      </c>
      <c r="BP419" s="75">
        <v>3.7712856257</v>
      </c>
      <c r="BQ419" s="75">
        <v>3.0494176183000001</v>
      </c>
      <c r="BR419" s="75">
        <v>9.9938843999999999E-3</v>
      </c>
      <c r="BS419" s="75">
        <v>0</v>
      </c>
      <c r="BT419" s="75">
        <v>47.854495655000001</v>
      </c>
      <c r="BU419" s="75">
        <v>0.1465597042</v>
      </c>
      <c r="BV419" s="75">
        <v>0.73180551739999999</v>
      </c>
      <c r="BW419" s="75">
        <v>1.5721755499000001</v>
      </c>
      <c r="BX419" s="75">
        <v>21.144433028000002</v>
      </c>
      <c r="BY419" s="75">
        <v>0</v>
      </c>
      <c r="BZ419" s="75">
        <v>2.5407405059000001</v>
      </c>
      <c r="CA419" s="75">
        <v>1.7326501030999999</v>
      </c>
      <c r="CB419" s="75">
        <v>0.5670668271</v>
      </c>
      <c r="CC419" s="75">
        <v>2.7393401000000001E-2</v>
      </c>
      <c r="CD419" s="75">
        <v>0</v>
      </c>
      <c r="CE419" s="75">
        <v>16.01949948</v>
      </c>
      <c r="CF419" s="75">
        <v>0</v>
      </c>
      <c r="CG419" s="75">
        <v>2.8328909545999998</v>
      </c>
      <c r="CH419" s="75">
        <v>0</v>
      </c>
      <c r="CI419" s="75">
        <v>0</v>
      </c>
      <c r="CJ419" s="75">
        <v>15.530096872</v>
      </c>
      <c r="CK419" s="75">
        <v>0</v>
      </c>
      <c r="CL419" s="75">
        <v>3.0787350099999999E-2</v>
      </c>
      <c r="CM419" s="75">
        <v>1.4885959568</v>
      </c>
      <c r="CN419" s="75">
        <v>3.9032460900000003E-2</v>
      </c>
      <c r="CO419" s="75">
        <v>0</v>
      </c>
      <c r="CP419" s="75">
        <v>1.4495634959000001</v>
      </c>
      <c r="CQ419" s="75">
        <v>1.1467259555</v>
      </c>
      <c r="CR419" s="75">
        <v>0.74658135250000002</v>
      </c>
      <c r="CS419" s="75">
        <v>0</v>
      </c>
      <c r="CT419" s="75">
        <v>0.27357723029999997</v>
      </c>
      <c r="CU419" s="75">
        <v>0.12656737270000001</v>
      </c>
      <c r="CV419" s="75">
        <v>0</v>
      </c>
      <c r="CW419" s="75">
        <v>153.9659814</v>
      </c>
      <c r="CX419" s="75">
        <v>1.1350344845</v>
      </c>
      <c r="CY419" s="75">
        <v>11.339276186999999</v>
      </c>
      <c r="CZ419" s="75">
        <v>39.688843224000003</v>
      </c>
      <c r="DA419" s="75">
        <v>21.033421874999998</v>
      </c>
      <c r="DB419" s="75">
        <v>37.430505637000003</v>
      </c>
      <c r="DC419" s="75">
        <v>14.191925096</v>
      </c>
      <c r="DD419" s="75">
        <v>11.111462626</v>
      </c>
      <c r="DE419" s="75">
        <v>6.340652199</v>
      </c>
      <c r="DF419" s="75">
        <v>9.8604589103000002</v>
      </c>
      <c r="DG419" s="75">
        <v>1.8175813951999999</v>
      </c>
      <c r="DH419" s="75">
        <v>1.6819767100000001E-2</v>
      </c>
      <c r="DI419" s="75">
        <v>25.486459551999999</v>
      </c>
      <c r="DJ419" s="75">
        <v>1.8096670524</v>
      </c>
      <c r="DK419" s="75">
        <v>23.676792500000001</v>
      </c>
    </row>
    <row r="420" spans="8:115" x14ac:dyDescent="0.3">
      <c r="H420" s="28" t="s">
        <v>1043</v>
      </c>
      <c r="I420" s="37" t="s">
        <v>1044</v>
      </c>
      <c r="J420" s="37">
        <v>571</v>
      </c>
      <c r="K420" s="72">
        <v>10592</v>
      </c>
      <c r="L420" s="72">
        <v>7606.7135098999997</v>
      </c>
      <c r="M420" s="72">
        <v>19.551062371</v>
      </c>
      <c r="N420" s="72">
        <v>189.02144290999999</v>
      </c>
      <c r="O420" s="72">
        <v>1.4280208910000001</v>
      </c>
      <c r="P420" s="72">
        <v>14.261979716000001</v>
      </c>
      <c r="Q420" s="72">
        <v>0</v>
      </c>
      <c r="R420" s="72">
        <v>0</v>
      </c>
      <c r="S420" s="72">
        <v>69.604688275000001</v>
      </c>
      <c r="T420" s="72">
        <v>0.2864318669</v>
      </c>
      <c r="U420" s="72">
        <v>26.836576382000001</v>
      </c>
      <c r="V420" s="72">
        <v>16.923013170000001</v>
      </c>
      <c r="W420" s="72">
        <v>0</v>
      </c>
      <c r="X420" s="72">
        <v>2.6227410104</v>
      </c>
      <c r="Y420" s="72">
        <v>0.18942367809999999</v>
      </c>
      <c r="Z420" s="72">
        <v>54.362075732999998</v>
      </c>
      <c r="AA420" s="72">
        <v>2.2895784456000001</v>
      </c>
      <c r="AB420" s="72">
        <v>0.21691374369999999</v>
      </c>
      <c r="AC420" s="72">
        <v>0</v>
      </c>
      <c r="AD420" s="72">
        <v>0</v>
      </c>
      <c r="AE420" s="72">
        <v>3223.0950545999999</v>
      </c>
      <c r="AF420" s="72">
        <v>1461.0285908999999</v>
      </c>
      <c r="AG420" s="72">
        <v>715.66030739999997</v>
      </c>
      <c r="AH420" s="72">
        <v>1003.0956500999999</v>
      </c>
      <c r="AI420" s="72">
        <v>5.9838109592000004</v>
      </c>
      <c r="AJ420" s="72">
        <v>36.221977410000001</v>
      </c>
      <c r="AK420" s="72">
        <v>1.1047178689999999</v>
      </c>
      <c r="AL420" s="72">
        <v>6.1974815822</v>
      </c>
      <c r="AM420" s="72">
        <v>4.1268770800999999</v>
      </c>
      <c r="AN420" s="72">
        <v>0</v>
      </c>
      <c r="AO420" s="72">
        <v>0</v>
      </c>
      <c r="AP420" s="72">
        <v>2.0706045021000001</v>
      </c>
      <c r="AQ420" s="72">
        <v>0</v>
      </c>
      <c r="AR420" s="72">
        <v>0</v>
      </c>
      <c r="AS420" s="72">
        <v>0</v>
      </c>
      <c r="AT420" s="72">
        <v>128.23576392000001</v>
      </c>
      <c r="AU420" s="72">
        <v>5.0931389667999998</v>
      </c>
      <c r="AV420" s="72">
        <v>0</v>
      </c>
      <c r="AW420" s="72">
        <v>1.73973563E-2</v>
      </c>
      <c r="AX420" s="72">
        <v>20.222733332000001</v>
      </c>
      <c r="AY420" s="72">
        <v>2.1016807775999999</v>
      </c>
      <c r="AZ420" s="72">
        <v>0</v>
      </c>
      <c r="BA420" s="72">
        <v>0</v>
      </c>
      <c r="BB420" s="72">
        <v>0</v>
      </c>
      <c r="BC420" s="72">
        <v>0</v>
      </c>
      <c r="BD420" s="72">
        <v>0</v>
      </c>
      <c r="BE420" s="72">
        <v>0</v>
      </c>
      <c r="BF420" s="72">
        <v>0.34709520199999999</v>
      </c>
      <c r="BG420" s="72">
        <v>0</v>
      </c>
      <c r="BH420" s="72">
        <v>1.21239612E-2</v>
      </c>
      <c r="BI420" s="72">
        <v>20.753969378000001</v>
      </c>
      <c r="BJ420" s="72">
        <v>62.845899103999997</v>
      </c>
      <c r="BK420" s="72">
        <v>1.1400692589999999</v>
      </c>
      <c r="BL420" s="72">
        <v>15.647303508</v>
      </c>
      <c r="BM420" s="72">
        <v>5.43530744E-2</v>
      </c>
      <c r="BN420" s="72">
        <v>1411.8701191</v>
      </c>
      <c r="BO420" s="72">
        <v>125.97557414000001</v>
      </c>
      <c r="BP420" s="72">
        <v>48.352316684000002</v>
      </c>
      <c r="BQ420" s="72">
        <v>47.542470473999998</v>
      </c>
      <c r="BR420" s="72">
        <v>6.3361204887999998</v>
      </c>
      <c r="BS420" s="72">
        <v>1.01799534E-2</v>
      </c>
      <c r="BT420" s="72">
        <v>230.84506930000001</v>
      </c>
      <c r="BU420" s="72">
        <v>6.9312092274000001</v>
      </c>
      <c r="BV420" s="72">
        <v>59.165427751000003</v>
      </c>
      <c r="BW420" s="72">
        <v>8.4002906352999993</v>
      </c>
      <c r="BX420" s="72">
        <v>161.22335645999999</v>
      </c>
      <c r="BY420" s="72">
        <v>0</v>
      </c>
      <c r="BZ420" s="72">
        <v>165.38004613000001</v>
      </c>
      <c r="CA420" s="72">
        <v>15.950322086</v>
      </c>
      <c r="CB420" s="72">
        <v>18.468200828000001</v>
      </c>
      <c r="CC420" s="72">
        <v>39.986128979999997</v>
      </c>
      <c r="CD420" s="72">
        <v>0</v>
      </c>
      <c r="CE420" s="72">
        <v>210.89836812999999</v>
      </c>
      <c r="CF420" s="72">
        <v>5.9405862077</v>
      </c>
      <c r="CG420" s="72">
        <v>106.90937522999999</v>
      </c>
      <c r="CH420" s="72">
        <v>0</v>
      </c>
      <c r="CI420" s="72">
        <v>0</v>
      </c>
      <c r="CJ420" s="72">
        <v>95.441725426999994</v>
      </c>
      <c r="CK420" s="72">
        <v>0</v>
      </c>
      <c r="CL420" s="72">
        <v>58.113350957999998</v>
      </c>
      <c r="CM420" s="72">
        <v>2.4106130789</v>
      </c>
      <c r="CN420" s="72">
        <v>0.79579365660000001</v>
      </c>
      <c r="CO420" s="72">
        <v>1.6148194223000001</v>
      </c>
      <c r="CP420" s="72">
        <v>0</v>
      </c>
      <c r="CQ420" s="72">
        <v>89.162126169999993</v>
      </c>
      <c r="CR420" s="72">
        <v>70.904637140000006</v>
      </c>
      <c r="CS420" s="72">
        <v>0</v>
      </c>
      <c r="CT420" s="72">
        <v>7.3992737853000001</v>
      </c>
      <c r="CU420" s="72">
        <v>10.858215245</v>
      </c>
      <c r="CV420" s="72">
        <v>0</v>
      </c>
      <c r="CW420" s="72">
        <v>2556.7209085</v>
      </c>
      <c r="CX420" s="72">
        <v>101.78113733000001</v>
      </c>
      <c r="CY420" s="72">
        <v>429.11960316</v>
      </c>
      <c r="CZ420" s="72">
        <v>606.10834886999999</v>
      </c>
      <c r="DA420" s="72">
        <v>463.57904316999998</v>
      </c>
      <c r="DB420" s="72">
        <v>83.281047357999995</v>
      </c>
      <c r="DC420" s="72">
        <v>382.29989656999999</v>
      </c>
      <c r="DD420" s="72">
        <v>215.54501514</v>
      </c>
      <c r="DE420" s="72">
        <v>205.87560693</v>
      </c>
      <c r="DF420" s="72">
        <v>34.820588581000003</v>
      </c>
      <c r="DG420" s="72">
        <v>32.627003973000001</v>
      </c>
      <c r="DH420" s="72">
        <v>1.6836174341000001</v>
      </c>
      <c r="DI420" s="72">
        <v>546.15717711000002</v>
      </c>
      <c r="DJ420" s="72">
        <v>84.383443298000003</v>
      </c>
      <c r="DK420" s="72">
        <v>461.77373381000001</v>
      </c>
    </row>
    <row r="421" spans="8:115" x14ac:dyDescent="0.3">
      <c r="H421" s="27" t="s">
        <v>1045</v>
      </c>
      <c r="I421" s="39" t="s">
        <v>1046</v>
      </c>
      <c r="J421" s="39">
        <v>141</v>
      </c>
      <c r="K421" s="75">
        <v>3294</v>
      </c>
      <c r="L421" s="75">
        <v>7259.4961057</v>
      </c>
      <c r="M421" s="75">
        <v>19.045859873000001</v>
      </c>
      <c r="N421" s="75">
        <v>83.030697826999997</v>
      </c>
      <c r="O421" s="75">
        <v>0</v>
      </c>
      <c r="P421" s="75">
        <v>20.373591658999999</v>
      </c>
      <c r="Q421" s="75">
        <v>0</v>
      </c>
      <c r="R421" s="75">
        <v>0</v>
      </c>
      <c r="S421" s="75">
        <v>7.4493903988000003</v>
      </c>
      <c r="T421" s="75">
        <v>0</v>
      </c>
      <c r="U421" s="75">
        <v>10.933330858</v>
      </c>
      <c r="V421" s="75">
        <v>17.408789810999998</v>
      </c>
      <c r="W421" s="75">
        <v>0</v>
      </c>
      <c r="X421" s="75">
        <v>7.0567655021000002</v>
      </c>
      <c r="Y421" s="75">
        <v>1.2041100000000001E-5</v>
      </c>
      <c r="Z421" s="75">
        <v>12.025470399</v>
      </c>
      <c r="AA421" s="75">
        <v>7.7833471580999998</v>
      </c>
      <c r="AB421" s="75">
        <v>0</v>
      </c>
      <c r="AC421" s="75">
        <v>0</v>
      </c>
      <c r="AD421" s="75">
        <v>0</v>
      </c>
      <c r="AE421" s="75">
        <v>2657.0149059</v>
      </c>
      <c r="AF421" s="75">
        <v>1572.6469761999999</v>
      </c>
      <c r="AG421" s="75">
        <v>648.91040240999996</v>
      </c>
      <c r="AH421" s="75">
        <v>423.56080652000003</v>
      </c>
      <c r="AI421" s="75">
        <v>2.4236690298000001</v>
      </c>
      <c r="AJ421" s="75">
        <v>8.1578273830000008</v>
      </c>
      <c r="AK421" s="75">
        <v>1.3152243279</v>
      </c>
      <c r="AL421" s="75">
        <v>0</v>
      </c>
      <c r="AM421" s="75">
        <v>0</v>
      </c>
      <c r="AN421" s="75">
        <v>0</v>
      </c>
      <c r="AO421" s="75">
        <v>0</v>
      </c>
      <c r="AP421" s="75">
        <v>0</v>
      </c>
      <c r="AQ421" s="75">
        <v>0</v>
      </c>
      <c r="AR421" s="75">
        <v>0</v>
      </c>
      <c r="AS421" s="75">
        <v>0</v>
      </c>
      <c r="AT421" s="75">
        <v>104.79881834</v>
      </c>
      <c r="AU421" s="75">
        <v>1.7512652146000001</v>
      </c>
      <c r="AV421" s="75">
        <v>0</v>
      </c>
      <c r="AW421" s="75">
        <v>0</v>
      </c>
      <c r="AX421" s="75">
        <v>24.888259856000001</v>
      </c>
      <c r="AY421" s="75">
        <v>0</v>
      </c>
      <c r="AZ421" s="75">
        <v>0</v>
      </c>
      <c r="BA421" s="75">
        <v>0</v>
      </c>
      <c r="BB421" s="75">
        <v>0</v>
      </c>
      <c r="BC421" s="75">
        <v>0</v>
      </c>
      <c r="BD421" s="75">
        <v>0</v>
      </c>
      <c r="BE421" s="75">
        <v>0</v>
      </c>
      <c r="BF421" s="75">
        <v>0</v>
      </c>
      <c r="BG421" s="75">
        <v>0</v>
      </c>
      <c r="BH421" s="75">
        <v>0</v>
      </c>
      <c r="BI421" s="75">
        <v>47.149765957</v>
      </c>
      <c r="BJ421" s="75">
        <v>18.826242002000001</v>
      </c>
      <c r="BK421" s="75">
        <v>8.1074475E-3</v>
      </c>
      <c r="BL421" s="75">
        <v>12.17517786</v>
      </c>
      <c r="BM421" s="75">
        <v>0</v>
      </c>
      <c r="BN421" s="75">
        <v>1547.8928277</v>
      </c>
      <c r="BO421" s="75">
        <v>321.19298170000002</v>
      </c>
      <c r="BP421" s="75">
        <v>70.956439160000002</v>
      </c>
      <c r="BQ421" s="75">
        <v>15.160816025000001</v>
      </c>
      <c r="BR421" s="75">
        <v>13.279315899</v>
      </c>
      <c r="BS421" s="75">
        <v>0</v>
      </c>
      <c r="BT421" s="75">
        <v>156.35143439999999</v>
      </c>
      <c r="BU421" s="75">
        <v>5.0895731703999996</v>
      </c>
      <c r="BV421" s="75">
        <v>0.4786071637</v>
      </c>
      <c r="BW421" s="75">
        <v>4.7881709199999997E-2</v>
      </c>
      <c r="BX421" s="75">
        <v>113.65224857</v>
      </c>
      <c r="BY421" s="75">
        <v>0</v>
      </c>
      <c r="BZ421" s="75">
        <v>206.64596947000001</v>
      </c>
      <c r="CA421" s="75">
        <v>10.169473092</v>
      </c>
      <c r="CB421" s="75">
        <v>0.60674809289999998</v>
      </c>
      <c r="CC421" s="75">
        <v>206.32026141</v>
      </c>
      <c r="CD421" s="75">
        <v>0</v>
      </c>
      <c r="CE421" s="75">
        <v>142.08837853</v>
      </c>
      <c r="CF421" s="75">
        <v>85.846175638999995</v>
      </c>
      <c r="CG421" s="75">
        <v>1.1267803985</v>
      </c>
      <c r="CH421" s="75">
        <v>0</v>
      </c>
      <c r="CI421" s="75">
        <v>0</v>
      </c>
      <c r="CJ421" s="75">
        <v>187.03032363</v>
      </c>
      <c r="CK421" s="75">
        <v>0</v>
      </c>
      <c r="CL421" s="75">
        <v>11.849419627</v>
      </c>
      <c r="CM421" s="75">
        <v>0</v>
      </c>
      <c r="CN421" s="75">
        <v>0</v>
      </c>
      <c r="CO421" s="75">
        <v>0</v>
      </c>
      <c r="CP421" s="75">
        <v>0</v>
      </c>
      <c r="CQ421" s="75">
        <v>69.373275422000006</v>
      </c>
      <c r="CR421" s="75">
        <v>42.529893516000001</v>
      </c>
      <c r="CS421" s="75">
        <v>0</v>
      </c>
      <c r="CT421" s="75">
        <v>20.555055855999999</v>
      </c>
      <c r="CU421" s="75">
        <v>6.2883260502000002</v>
      </c>
      <c r="CV421" s="75">
        <v>0</v>
      </c>
      <c r="CW421" s="75">
        <v>2797.3855804999998</v>
      </c>
      <c r="CX421" s="75">
        <v>57.034162916</v>
      </c>
      <c r="CY421" s="75">
        <v>641.05002109999998</v>
      </c>
      <c r="CZ421" s="75">
        <v>737.99290470999995</v>
      </c>
      <c r="DA421" s="75">
        <v>307.99647754</v>
      </c>
      <c r="DB421" s="75">
        <v>200.03580274999999</v>
      </c>
      <c r="DC421" s="75">
        <v>312.8366929</v>
      </c>
      <c r="DD421" s="75">
        <v>213.28882525</v>
      </c>
      <c r="DE421" s="75">
        <v>209.74873079</v>
      </c>
      <c r="DF421" s="75">
        <v>37.943349730000001</v>
      </c>
      <c r="DG421" s="75">
        <v>79.458612866999999</v>
      </c>
      <c r="DH421" s="75">
        <v>0</v>
      </c>
      <c r="DI421" s="75">
        <v>599.88413223999999</v>
      </c>
      <c r="DJ421" s="75">
        <v>1.9898899287</v>
      </c>
      <c r="DK421" s="75">
        <v>597.89424231999999</v>
      </c>
    </row>
    <row r="422" spans="8:115" x14ac:dyDescent="0.3">
      <c r="H422" s="28" t="s">
        <v>1047</v>
      </c>
      <c r="I422" s="37" t="s">
        <v>1048</v>
      </c>
      <c r="J422" s="37" t="s">
        <v>436</v>
      </c>
      <c r="K422" s="72">
        <v>627</v>
      </c>
      <c r="L422" s="72">
        <v>202.43770821999999</v>
      </c>
      <c r="M422" s="72" t="s">
        <v>436</v>
      </c>
      <c r="N422" s="72">
        <v>7.7394128687999997</v>
      </c>
      <c r="O422" s="72">
        <v>0</v>
      </c>
      <c r="P422" s="72">
        <v>0.2584127477</v>
      </c>
      <c r="Q422" s="72">
        <v>0</v>
      </c>
      <c r="R422" s="72">
        <v>0</v>
      </c>
      <c r="S422" s="72">
        <v>1.8917543057999999</v>
      </c>
      <c r="T422" s="72">
        <v>0</v>
      </c>
      <c r="U422" s="72">
        <v>2.18922E-5</v>
      </c>
      <c r="V422" s="72">
        <v>5.4315017874000002</v>
      </c>
      <c r="W422" s="72">
        <v>7.9888018000000005E-2</v>
      </c>
      <c r="X422" s="72">
        <v>5.79881956E-2</v>
      </c>
      <c r="Y422" s="72">
        <v>1.6549400000000001E-5</v>
      </c>
      <c r="Z422" s="72">
        <v>1.85281045E-2</v>
      </c>
      <c r="AA422" s="72">
        <v>1.3012682E-3</v>
      </c>
      <c r="AB422" s="72">
        <v>0</v>
      </c>
      <c r="AC422" s="72">
        <v>0</v>
      </c>
      <c r="AD422" s="72">
        <v>0</v>
      </c>
      <c r="AE422" s="72">
        <v>87.805851184999995</v>
      </c>
      <c r="AF422" s="72">
        <v>35.395424759999997</v>
      </c>
      <c r="AG422" s="72">
        <v>30.006180349000001</v>
      </c>
      <c r="AH422" s="72">
        <v>21.586387040000002</v>
      </c>
      <c r="AI422" s="72">
        <v>0.2711123668</v>
      </c>
      <c r="AJ422" s="72">
        <v>0.53741261149999997</v>
      </c>
      <c r="AK422" s="72">
        <v>9.3340576000000008E-3</v>
      </c>
      <c r="AL422" s="72">
        <v>0.6902098203</v>
      </c>
      <c r="AM422" s="72">
        <v>0.34280552889999999</v>
      </c>
      <c r="AN422" s="72">
        <v>0</v>
      </c>
      <c r="AO422" s="72">
        <v>0</v>
      </c>
      <c r="AP422" s="72">
        <v>0.34740429140000001</v>
      </c>
      <c r="AQ422" s="72">
        <v>0</v>
      </c>
      <c r="AR422" s="72">
        <v>0</v>
      </c>
      <c r="AS422" s="72">
        <v>0</v>
      </c>
      <c r="AT422" s="72">
        <v>2.4314524311999999</v>
      </c>
      <c r="AU422" s="72">
        <v>0.250131304</v>
      </c>
      <c r="AV422" s="72">
        <v>0</v>
      </c>
      <c r="AW422" s="72">
        <v>0</v>
      </c>
      <c r="AX422" s="72">
        <v>0.1353184275</v>
      </c>
      <c r="AY422" s="72">
        <v>1.7841379000000001E-2</v>
      </c>
      <c r="AZ422" s="72">
        <v>0</v>
      </c>
      <c r="BA422" s="72">
        <v>0</v>
      </c>
      <c r="BB422" s="72">
        <v>0</v>
      </c>
      <c r="BC422" s="72">
        <v>0</v>
      </c>
      <c r="BD422" s="72">
        <v>0</v>
      </c>
      <c r="BE422" s="72">
        <v>0</v>
      </c>
      <c r="BF422" s="72">
        <v>0</v>
      </c>
      <c r="BG422" s="72">
        <v>0</v>
      </c>
      <c r="BH422" s="72">
        <v>0</v>
      </c>
      <c r="BI422" s="72">
        <v>0.36201377940000001</v>
      </c>
      <c r="BJ422" s="72">
        <v>1.2461749958999999</v>
      </c>
      <c r="BK422" s="72">
        <v>0</v>
      </c>
      <c r="BL422" s="72">
        <v>0.39015806409999998</v>
      </c>
      <c r="BM422" s="72">
        <v>2.9814481300000001E-2</v>
      </c>
      <c r="BN422" s="72">
        <v>30.611916245</v>
      </c>
      <c r="BO422" s="72">
        <v>1.5315436512</v>
      </c>
      <c r="BP422" s="72">
        <v>6.5163906867000003</v>
      </c>
      <c r="BQ422" s="72">
        <v>2.0370967182999999</v>
      </c>
      <c r="BR422" s="72">
        <v>0</v>
      </c>
      <c r="BS422" s="72">
        <v>0</v>
      </c>
      <c r="BT422" s="72">
        <v>13.992473932999999</v>
      </c>
      <c r="BU422" s="72">
        <v>0.6048291818</v>
      </c>
      <c r="BV422" s="72">
        <v>0</v>
      </c>
      <c r="BW422" s="72">
        <v>5.9036258000000001E-2</v>
      </c>
      <c r="BX422" s="72">
        <v>2.5740283650000002</v>
      </c>
      <c r="BY422" s="72">
        <v>0</v>
      </c>
      <c r="BZ422" s="72">
        <v>0</v>
      </c>
      <c r="CA422" s="72">
        <v>3.8502721000000001E-3</v>
      </c>
      <c r="CB422" s="72">
        <v>0</v>
      </c>
      <c r="CC422" s="72">
        <v>0</v>
      </c>
      <c r="CD422" s="72">
        <v>0</v>
      </c>
      <c r="CE422" s="72">
        <v>0</v>
      </c>
      <c r="CF422" s="72">
        <v>0</v>
      </c>
      <c r="CG422" s="72">
        <v>0.5204335538</v>
      </c>
      <c r="CH422" s="72">
        <v>0</v>
      </c>
      <c r="CI422" s="72">
        <v>0</v>
      </c>
      <c r="CJ422" s="72">
        <v>2.7186821522</v>
      </c>
      <c r="CK422" s="72">
        <v>0</v>
      </c>
      <c r="CL422" s="72">
        <v>5.3551472099999997E-2</v>
      </c>
      <c r="CM422" s="72">
        <v>0.19270128180000001</v>
      </c>
      <c r="CN422" s="72">
        <v>0.1349947276</v>
      </c>
      <c r="CO422" s="72">
        <v>0</v>
      </c>
      <c r="CP422" s="72">
        <v>5.7706554200000003E-2</v>
      </c>
      <c r="CQ422" s="72">
        <v>1.4511973597000001</v>
      </c>
      <c r="CR422" s="72">
        <v>1.1068541963</v>
      </c>
      <c r="CS422" s="72">
        <v>0</v>
      </c>
      <c r="CT422" s="72">
        <v>0.16757157010000001</v>
      </c>
      <c r="CU422" s="72">
        <v>0.1754970518</v>
      </c>
      <c r="CV422" s="72">
        <v>1.2745415000000001E-3</v>
      </c>
      <c r="CW422" s="72">
        <v>71.514967026999997</v>
      </c>
      <c r="CX422" s="72">
        <v>1.2591342210000001</v>
      </c>
      <c r="CY422" s="72">
        <v>9.4260058276999992</v>
      </c>
      <c r="CZ422" s="72">
        <v>11.220197235000001</v>
      </c>
      <c r="DA422" s="72">
        <v>7.9505123180000004</v>
      </c>
      <c r="DB422" s="72">
        <v>11.856718403</v>
      </c>
      <c r="DC422" s="72">
        <v>10.751274773</v>
      </c>
      <c r="DD422" s="72">
        <v>5.6462497778999996</v>
      </c>
      <c r="DE422" s="72">
        <v>5.6063388740000004</v>
      </c>
      <c r="DF422" s="72">
        <v>7.5868022473999996</v>
      </c>
      <c r="DG422" s="72">
        <v>7.1734484900000006E-2</v>
      </c>
      <c r="DH422" s="72">
        <v>0.1399988643</v>
      </c>
      <c r="DI422" s="72">
        <v>8.9992996747999996</v>
      </c>
      <c r="DJ422" s="72">
        <v>0.45709191049999998</v>
      </c>
      <c r="DK422" s="72">
        <v>8.5422077643000005</v>
      </c>
    </row>
    <row r="423" spans="8:115" x14ac:dyDescent="0.3">
      <c r="H423" s="27" t="s">
        <v>233</v>
      </c>
      <c r="I423" s="39" t="s">
        <v>234</v>
      </c>
      <c r="J423" s="39">
        <v>63</v>
      </c>
      <c r="K423" s="75">
        <v>1913</v>
      </c>
      <c r="L423" s="75">
        <v>6943.7386331999996</v>
      </c>
      <c r="M423" s="75">
        <v>21.689195407</v>
      </c>
      <c r="N423" s="75">
        <v>392.52485403999998</v>
      </c>
      <c r="O423" s="75">
        <v>4.3347837322</v>
      </c>
      <c r="P423" s="75">
        <v>95.759477704000005</v>
      </c>
      <c r="Q423" s="75">
        <v>2.0270029999999999E-4</v>
      </c>
      <c r="R423" s="75">
        <v>1.1163037179999999</v>
      </c>
      <c r="S423" s="75">
        <v>110.92806453999999</v>
      </c>
      <c r="T423" s="75">
        <v>4.3381436472999999</v>
      </c>
      <c r="U423" s="75">
        <v>4.0037867154000004</v>
      </c>
      <c r="V423" s="75">
        <v>100.98321253</v>
      </c>
      <c r="W423" s="75">
        <v>1.9036620281000001</v>
      </c>
      <c r="X423" s="75">
        <v>1.5295197943000001</v>
      </c>
      <c r="Y423" s="75">
        <v>0</v>
      </c>
      <c r="Z423" s="75">
        <v>23.485091584999999</v>
      </c>
      <c r="AA423" s="75">
        <v>16.548895508000001</v>
      </c>
      <c r="AB423" s="75">
        <v>27.593709841999999</v>
      </c>
      <c r="AC423" s="75">
        <v>0</v>
      </c>
      <c r="AD423" s="75">
        <v>0</v>
      </c>
      <c r="AE423" s="75">
        <v>3157.333392</v>
      </c>
      <c r="AF423" s="75">
        <v>1777.0663476</v>
      </c>
      <c r="AG423" s="75">
        <v>779.13134658000001</v>
      </c>
      <c r="AH423" s="75">
        <v>547.58473307999998</v>
      </c>
      <c r="AI423" s="75">
        <v>2.2308673433999999</v>
      </c>
      <c r="AJ423" s="75">
        <v>51.109810912999997</v>
      </c>
      <c r="AK423" s="75">
        <v>0.2102865209</v>
      </c>
      <c r="AL423" s="75">
        <v>57.613690804000001</v>
      </c>
      <c r="AM423" s="75">
        <v>32.811885398000001</v>
      </c>
      <c r="AN423" s="75">
        <v>0</v>
      </c>
      <c r="AO423" s="75">
        <v>0</v>
      </c>
      <c r="AP423" s="75">
        <v>23.406878752000001</v>
      </c>
      <c r="AQ423" s="75">
        <v>0</v>
      </c>
      <c r="AR423" s="75">
        <v>0</v>
      </c>
      <c r="AS423" s="75">
        <v>1.3949266539</v>
      </c>
      <c r="AT423" s="75">
        <v>73.942041348000004</v>
      </c>
      <c r="AU423" s="75">
        <v>1.1485081708</v>
      </c>
      <c r="AV423" s="75">
        <v>0</v>
      </c>
      <c r="AW423" s="75">
        <v>0</v>
      </c>
      <c r="AX423" s="75">
        <v>12.757061284000001</v>
      </c>
      <c r="AY423" s="75">
        <v>0.85664981600000001</v>
      </c>
      <c r="AZ423" s="75">
        <v>0</v>
      </c>
      <c r="BA423" s="75">
        <v>0</v>
      </c>
      <c r="BB423" s="75">
        <v>0</v>
      </c>
      <c r="BC423" s="75">
        <v>0</v>
      </c>
      <c r="BD423" s="75">
        <v>0</v>
      </c>
      <c r="BE423" s="75">
        <v>0</v>
      </c>
      <c r="BF423" s="75">
        <v>2.8958696526000001</v>
      </c>
      <c r="BG423" s="75">
        <v>0</v>
      </c>
      <c r="BH423" s="75">
        <v>4.3880234499999997E-2</v>
      </c>
      <c r="BI423" s="75">
        <v>7.5088705105000004</v>
      </c>
      <c r="BJ423" s="75">
        <v>21.080744758000002</v>
      </c>
      <c r="BK423" s="75">
        <v>0</v>
      </c>
      <c r="BL423" s="75">
        <v>25.545903294999999</v>
      </c>
      <c r="BM423" s="75">
        <v>2.1045536268</v>
      </c>
      <c r="BN423" s="75">
        <v>620.60456208000005</v>
      </c>
      <c r="BO423" s="75">
        <v>63.001147197000002</v>
      </c>
      <c r="BP423" s="75">
        <v>51.173549133000002</v>
      </c>
      <c r="BQ423" s="75">
        <v>199.92246464999999</v>
      </c>
      <c r="BR423" s="75">
        <v>1.6825331554</v>
      </c>
      <c r="BS423" s="75">
        <v>0</v>
      </c>
      <c r="BT423" s="75">
        <v>137.37334483000001</v>
      </c>
      <c r="BU423" s="75">
        <v>13.677408559</v>
      </c>
      <c r="BV423" s="75">
        <v>0.51085476890000003</v>
      </c>
      <c r="BW423" s="75">
        <v>0</v>
      </c>
      <c r="BX423" s="75">
        <v>41.070633366000003</v>
      </c>
      <c r="BY423" s="75">
        <v>0</v>
      </c>
      <c r="BZ423" s="75">
        <v>15.333163707000001</v>
      </c>
      <c r="CA423" s="75">
        <v>11.696980183000001</v>
      </c>
      <c r="CB423" s="75">
        <v>0</v>
      </c>
      <c r="CC423" s="75">
        <v>0.51319747110000002</v>
      </c>
      <c r="CD423" s="75">
        <v>0</v>
      </c>
      <c r="CE423" s="75">
        <v>20.888914317000001</v>
      </c>
      <c r="CF423" s="75">
        <v>0</v>
      </c>
      <c r="CG423" s="75">
        <v>3.2818180202999998</v>
      </c>
      <c r="CH423" s="75">
        <v>0</v>
      </c>
      <c r="CI423" s="75">
        <v>0</v>
      </c>
      <c r="CJ423" s="75">
        <v>54.711392820999997</v>
      </c>
      <c r="CK423" s="75">
        <v>0</v>
      </c>
      <c r="CL423" s="75">
        <v>5.7671598931999997</v>
      </c>
      <c r="CM423" s="75">
        <v>31.881201124</v>
      </c>
      <c r="CN423" s="75">
        <v>22.780420571000001</v>
      </c>
      <c r="CO423" s="75">
        <v>1.2442190420000001</v>
      </c>
      <c r="CP423" s="75">
        <v>7.8565615107999998</v>
      </c>
      <c r="CQ423" s="75">
        <v>165.27866621999999</v>
      </c>
      <c r="CR423" s="75">
        <v>128.45477427</v>
      </c>
      <c r="CS423" s="75">
        <v>0</v>
      </c>
      <c r="CT423" s="75">
        <v>15.165785963999999</v>
      </c>
      <c r="CU423" s="75">
        <v>21.658105988999999</v>
      </c>
      <c r="CV423" s="75">
        <v>0</v>
      </c>
      <c r="CW423" s="75">
        <v>2444.5602256000002</v>
      </c>
      <c r="CX423" s="75">
        <v>98.474642916999997</v>
      </c>
      <c r="CY423" s="75">
        <v>427.38096200000001</v>
      </c>
      <c r="CZ423" s="75">
        <v>497.59910148</v>
      </c>
      <c r="DA423" s="75">
        <v>433.22609016000001</v>
      </c>
      <c r="DB423" s="75">
        <v>77.386482192000003</v>
      </c>
      <c r="DC423" s="75">
        <v>399.76529897</v>
      </c>
      <c r="DD423" s="75">
        <v>241.46867189</v>
      </c>
      <c r="DE423" s="75">
        <v>217.5470522</v>
      </c>
      <c r="DF423" s="75">
        <v>35.931774560000001</v>
      </c>
      <c r="DG423" s="75">
        <v>11.415605349</v>
      </c>
      <c r="DH423" s="75">
        <v>4.3645438775000001</v>
      </c>
      <c r="DI423" s="75">
        <v>472.49473490000003</v>
      </c>
      <c r="DJ423" s="75">
        <v>26.466830687000002</v>
      </c>
      <c r="DK423" s="75">
        <v>446.02790421999998</v>
      </c>
    </row>
    <row r="424" spans="8:115" x14ac:dyDescent="0.3">
      <c r="H424" s="28" t="s">
        <v>1049</v>
      </c>
      <c r="I424" s="37" t="s">
        <v>1050</v>
      </c>
      <c r="J424" s="37" t="s">
        <v>436</v>
      </c>
      <c r="K424" s="72">
        <v>3043</v>
      </c>
      <c r="L424" s="72">
        <v>390.35562941000001</v>
      </c>
      <c r="M424" s="72" t="s">
        <v>436</v>
      </c>
      <c r="N424" s="72">
        <v>50.123165497999999</v>
      </c>
      <c r="O424" s="72">
        <v>5.6494599999999999E-5</v>
      </c>
      <c r="P424" s="72">
        <v>0.74102220659999996</v>
      </c>
      <c r="Q424" s="72">
        <v>0</v>
      </c>
      <c r="R424" s="72">
        <v>0</v>
      </c>
      <c r="S424" s="72">
        <v>8.4684327542000002</v>
      </c>
      <c r="T424" s="72">
        <v>3.3054360999999997E-2</v>
      </c>
      <c r="U424" s="72">
        <v>2.7061502000000001E-3</v>
      </c>
      <c r="V424" s="72">
        <v>40.691609239000002</v>
      </c>
      <c r="W424" s="72">
        <v>6.4820498800000001E-2</v>
      </c>
      <c r="X424" s="72">
        <v>4.3241413300000003E-2</v>
      </c>
      <c r="Y424" s="72">
        <v>0</v>
      </c>
      <c r="Z424" s="72">
        <v>5.1667054499999997E-2</v>
      </c>
      <c r="AA424" s="72">
        <v>2.65553257E-2</v>
      </c>
      <c r="AB424" s="72">
        <v>0</v>
      </c>
      <c r="AC424" s="72">
        <v>0</v>
      </c>
      <c r="AD424" s="72">
        <v>0</v>
      </c>
      <c r="AE424" s="72">
        <v>132.02658245000001</v>
      </c>
      <c r="AF424" s="72">
        <v>40.813190311</v>
      </c>
      <c r="AG424" s="72">
        <v>65.689357368000003</v>
      </c>
      <c r="AH424" s="72">
        <v>24.004056740999999</v>
      </c>
      <c r="AI424" s="72">
        <v>9.7249640999999998E-2</v>
      </c>
      <c r="AJ424" s="72">
        <v>1.4227283861</v>
      </c>
      <c r="AK424" s="72">
        <v>0</v>
      </c>
      <c r="AL424" s="72">
        <v>2.9901306542000001</v>
      </c>
      <c r="AM424" s="72">
        <v>0.66067166349999995</v>
      </c>
      <c r="AN424" s="72">
        <v>0</v>
      </c>
      <c r="AO424" s="72">
        <v>0</v>
      </c>
      <c r="AP424" s="72">
        <v>1.5306049936999999</v>
      </c>
      <c r="AQ424" s="72">
        <v>0</v>
      </c>
      <c r="AR424" s="72">
        <v>0</v>
      </c>
      <c r="AS424" s="72">
        <v>0.79885399700000004</v>
      </c>
      <c r="AT424" s="72">
        <v>8.4250855222999999</v>
      </c>
      <c r="AU424" s="72">
        <v>9.9275928900000004E-2</v>
      </c>
      <c r="AV424" s="72">
        <v>0</v>
      </c>
      <c r="AW424" s="72">
        <v>0</v>
      </c>
      <c r="AX424" s="72">
        <v>2.2726593454000001</v>
      </c>
      <c r="AY424" s="72">
        <v>0.12557860279999999</v>
      </c>
      <c r="AZ424" s="72">
        <v>0</v>
      </c>
      <c r="BA424" s="72">
        <v>0</v>
      </c>
      <c r="BB424" s="72">
        <v>0</v>
      </c>
      <c r="BC424" s="72">
        <v>0</v>
      </c>
      <c r="BD424" s="72">
        <v>0</v>
      </c>
      <c r="BE424" s="72">
        <v>0</v>
      </c>
      <c r="BF424" s="72">
        <v>5.52905749E-2</v>
      </c>
      <c r="BG424" s="72">
        <v>0</v>
      </c>
      <c r="BH424" s="72">
        <v>0</v>
      </c>
      <c r="BI424" s="72">
        <v>0.70781243309999997</v>
      </c>
      <c r="BJ424" s="72">
        <v>2.5264941223999999</v>
      </c>
      <c r="BK424" s="72">
        <v>0</v>
      </c>
      <c r="BL424" s="72">
        <v>2.4621891201000001</v>
      </c>
      <c r="BM424" s="72">
        <v>0.17578539460000001</v>
      </c>
      <c r="BN424" s="72">
        <v>71.587245922999998</v>
      </c>
      <c r="BO424" s="72">
        <v>4.9202568942999996</v>
      </c>
      <c r="BP424" s="72">
        <v>10.223611675000001</v>
      </c>
      <c r="BQ424" s="72">
        <v>21.421777238000001</v>
      </c>
      <c r="BR424" s="72">
        <v>0</v>
      </c>
      <c r="BS424" s="72">
        <v>0</v>
      </c>
      <c r="BT424" s="72">
        <v>22.273728667</v>
      </c>
      <c r="BU424" s="72">
        <v>0.66564338919999999</v>
      </c>
      <c r="BV424" s="72">
        <v>0</v>
      </c>
      <c r="BW424" s="72">
        <v>7.2991361500000004E-2</v>
      </c>
      <c r="BX424" s="72">
        <v>4.1747892245999996</v>
      </c>
      <c r="BY424" s="72">
        <v>0</v>
      </c>
      <c r="BZ424" s="72">
        <v>1.4046069099999999E-2</v>
      </c>
      <c r="CA424" s="72">
        <v>0.26093391640000002</v>
      </c>
      <c r="CB424" s="72">
        <v>0</v>
      </c>
      <c r="CC424" s="72">
        <v>0</v>
      </c>
      <c r="CD424" s="72">
        <v>0</v>
      </c>
      <c r="CE424" s="72">
        <v>5.6751973599999998E-2</v>
      </c>
      <c r="CF424" s="72">
        <v>0</v>
      </c>
      <c r="CG424" s="72">
        <v>1.5259456336999999</v>
      </c>
      <c r="CH424" s="72">
        <v>0</v>
      </c>
      <c r="CI424" s="72">
        <v>0</v>
      </c>
      <c r="CJ424" s="72">
        <v>5.9767698799</v>
      </c>
      <c r="CK424" s="72">
        <v>0</v>
      </c>
      <c r="CL424" s="72">
        <v>0</v>
      </c>
      <c r="CM424" s="72">
        <v>0.1677376461</v>
      </c>
      <c r="CN424" s="72">
        <v>0</v>
      </c>
      <c r="CO424" s="72">
        <v>7.7946720000000001E-4</v>
      </c>
      <c r="CP424" s="72">
        <v>0.1669581789</v>
      </c>
      <c r="CQ424" s="72">
        <v>5.5126677828000004</v>
      </c>
      <c r="CR424" s="72">
        <v>4.6997998716999998</v>
      </c>
      <c r="CS424" s="72">
        <v>0</v>
      </c>
      <c r="CT424" s="72">
        <v>0.40601381219999999</v>
      </c>
      <c r="CU424" s="72">
        <v>0.40684827690000003</v>
      </c>
      <c r="CV424" s="72">
        <v>5.8220631000000001E-6</v>
      </c>
      <c r="CW424" s="72">
        <v>119.52301394</v>
      </c>
      <c r="CX424" s="72">
        <v>1.4383593801000001</v>
      </c>
      <c r="CY424" s="72">
        <v>9.0298020667000003</v>
      </c>
      <c r="CZ424" s="72">
        <v>23.125042097000001</v>
      </c>
      <c r="DA424" s="72">
        <v>21.973636853999999</v>
      </c>
      <c r="DB424" s="72">
        <v>12.610041821999999</v>
      </c>
      <c r="DC424" s="72">
        <v>20.182966739000001</v>
      </c>
      <c r="DD424" s="72">
        <v>10.658599438</v>
      </c>
      <c r="DE424" s="72">
        <v>12.888232064</v>
      </c>
      <c r="DF424" s="72">
        <v>7.2852605938000004</v>
      </c>
      <c r="DG424" s="72">
        <v>0.27773027509999998</v>
      </c>
      <c r="DH424" s="72">
        <v>5.3342609200000002E-2</v>
      </c>
      <c r="DI424" s="72">
        <v>21.608725152000002</v>
      </c>
      <c r="DJ424" s="72">
        <v>0.5115852514</v>
      </c>
      <c r="DK424" s="72">
        <v>21.097139899999998</v>
      </c>
    </row>
    <row r="425" spans="8:115" x14ac:dyDescent="0.3">
      <c r="H425" s="27" t="s">
        <v>1051</v>
      </c>
      <c r="I425" s="39" t="s">
        <v>1052</v>
      </c>
      <c r="J425" s="39">
        <v>885</v>
      </c>
      <c r="K425" s="75">
        <v>17209</v>
      </c>
      <c r="L425" s="75">
        <v>7136.1286423000001</v>
      </c>
      <c r="M425" s="75">
        <v>22.118915929</v>
      </c>
      <c r="N425" s="75">
        <v>285.89724165000001</v>
      </c>
      <c r="O425" s="75">
        <v>1.8612256735999999</v>
      </c>
      <c r="P425" s="75">
        <v>64.647117683000005</v>
      </c>
      <c r="Q425" s="75">
        <v>5.0729796999999998E-3</v>
      </c>
      <c r="R425" s="75">
        <v>0.3801555566</v>
      </c>
      <c r="S425" s="75">
        <v>99.949421341999994</v>
      </c>
      <c r="T425" s="75">
        <v>1.5138741231999999</v>
      </c>
      <c r="U425" s="75">
        <v>23.748829278999999</v>
      </c>
      <c r="V425" s="75">
        <v>56.093889773000001</v>
      </c>
      <c r="W425" s="75">
        <v>0.79456529570000001</v>
      </c>
      <c r="X425" s="75">
        <v>2.5403426523000001</v>
      </c>
      <c r="Y425" s="75">
        <v>0</v>
      </c>
      <c r="Z425" s="75">
        <v>12.005897724</v>
      </c>
      <c r="AA425" s="75">
        <v>22.170940680000001</v>
      </c>
      <c r="AB425" s="75">
        <v>0.18585984990000001</v>
      </c>
      <c r="AC425" s="75">
        <v>4.9042899999999998E-5</v>
      </c>
      <c r="AD425" s="75">
        <v>0</v>
      </c>
      <c r="AE425" s="75">
        <v>3459.4538502999999</v>
      </c>
      <c r="AF425" s="75">
        <v>1831.9509859</v>
      </c>
      <c r="AG425" s="75">
        <v>852.55575191000003</v>
      </c>
      <c r="AH425" s="75">
        <v>738.95024503000002</v>
      </c>
      <c r="AI425" s="75">
        <v>5.2066653312</v>
      </c>
      <c r="AJ425" s="75">
        <v>30.492160404</v>
      </c>
      <c r="AK425" s="75">
        <v>0.2980417876</v>
      </c>
      <c r="AL425" s="75">
        <v>35.676035562999999</v>
      </c>
      <c r="AM425" s="75">
        <v>21.428240120000002</v>
      </c>
      <c r="AN425" s="75">
        <v>1.16614636E-2</v>
      </c>
      <c r="AO425" s="75">
        <v>0</v>
      </c>
      <c r="AP425" s="75">
        <v>12.312635915</v>
      </c>
      <c r="AQ425" s="75">
        <v>0</v>
      </c>
      <c r="AR425" s="75">
        <v>0</v>
      </c>
      <c r="AS425" s="75">
        <v>1.9234980651</v>
      </c>
      <c r="AT425" s="75">
        <v>123.5949354</v>
      </c>
      <c r="AU425" s="75">
        <v>0.77733508230000004</v>
      </c>
      <c r="AV425" s="75">
        <v>0</v>
      </c>
      <c r="AW425" s="75">
        <v>0</v>
      </c>
      <c r="AX425" s="75">
        <v>37.317499597000001</v>
      </c>
      <c r="AY425" s="75">
        <v>3.5334090302000001</v>
      </c>
      <c r="AZ425" s="75">
        <v>0</v>
      </c>
      <c r="BA425" s="75">
        <v>0</v>
      </c>
      <c r="BB425" s="75">
        <v>0.28705392000000002</v>
      </c>
      <c r="BC425" s="75">
        <v>0</v>
      </c>
      <c r="BD425" s="75">
        <v>0</v>
      </c>
      <c r="BE425" s="75">
        <v>0</v>
      </c>
      <c r="BF425" s="75">
        <v>1.0633825135999999</v>
      </c>
      <c r="BG425" s="75">
        <v>0</v>
      </c>
      <c r="BH425" s="75">
        <v>2.4045180999999999E-2</v>
      </c>
      <c r="BI425" s="75">
        <v>5.020180882</v>
      </c>
      <c r="BJ425" s="75">
        <v>40.919119647999999</v>
      </c>
      <c r="BK425" s="75">
        <v>6.2338187999999998E-3</v>
      </c>
      <c r="BL425" s="75">
        <v>31.652998696000001</v>
      </c>
      <c r="BM425" s="75">
        <v>2.9936770288000001</v>
      </c>
      <c r="BN425" s="75">
        <v>901.83658404000005</v>
      </c>
      <c r="BO425" s="75">
        <v>142.30962158</v>
      </c>
      <c r="BP425" s="75">
        <v>119.56747421999999</v>
      </c>
      <c r="BQ425" s="75">
        <v>185.70534545999999</v>
      </c>
      <c r="BR425" s="75">
        <v>1.7290640475000001</v>
      </c>
      <c r="BS425" s="75">
        <v>0</v>
      </c>
      <c r="BT425" s="75">
        <v>204.11166747999999</v>
      </c>
      <c r="BU425" s="75">
        <v>8.8643182012999997</v>
      </c>
      <c r="BV425" s="75">
        <v>0.37067200099999997</v>
      </c>
      <c r="BW425" s="75">
        <v>9.9874822999999995E-3</v>
      </c>
      <c r="BX425" s="75">
        <v>100.74968651</v>
      </c>
      <c r="BY425" s="75">
        <v>0</v>
      </c>
      <c r="BZ425" s="75">
        <v>3.091611388</v>
      </c>
      <c r="CA425" s="75">
        <v>13.183797319</v>
      </c>
      <c r="CB425" s="75">
        <v>0</v>
      </c>
      <c r="CC425" s="75">
        <v>0.32738667090000001</v>
      </c>
      <c r="CD425" s="75">
        <v>2.7198178000000001E-3</v>
      </c>
      <c r="CE425" s="75">
        <v>5.5173284650000003</v>
      </c>
      <c r="CF425" s="75">
        <v>0</v>
      </c>
      <c r="CG425" s="75">
        <v>36.514602322999998</v>
      </c>
      <c r="CH425" s="75">
        <v>0</v>
      </c>
      <c r="CI425" s="75">
        <v>0</v>
      </c>
      <c r="CJ425" s="75">
        <v>76.299012110999996</v>
      </c>
      <c r="CK425" s="75">
        <v>0</v>
      </c>
      <c r="CL425" s="75">
        <v>3.4822889742999998</v>
      </c>
      <c r="CM425" s="75">
        <v>12.268519535999999</v>
      </c>
      <c r="CN425" s="75">
        <v>2.1783253701</v>
      </c>
      <c r="CO425" s="75">
        <v>1.9071983E-3</v>
      </c>
      <c r="CP425" s="75">
        <v>10.088286967</v>
      </c>
      <c r="CQ425" s="75">
        <v>132.59545829000001</v>
      </c>
      <c r="CR425" s="75">
        <v>95.613300879999997</v>
      </c>
      <c r="CS425" s="75">
        <v>4.6728444999999998E-7</v>
      </c>
      <c r="CT425" s="75">
        <v>16.240461499999999</v>
      </c>
      <c r="CU425" s="75">
        <v>20.739343171000002</v>
      </c>
      <c r="CV425" s="75">
        <v>2.3522733999999999E-3</v>
      </c>
      <c r="CW425" s="75">
        <v>2184.8060175000001</v>
      </c>
      <c r="CX425" s="75">
        <v>100.78328261999999</v>
      </c>
      <c r="CY425" s="75">
        <v>429.73726525000001</v>
      </c>
      <c r="CZ425" s="75">
        <v>424.17424317000001</v>
      </c>
      <c r="DA425" s="75">
        <v>296.59380299999998</v>
      </c>
      <c r="DB425" s="75">
        <v>70.145728925</v>
      </c>
      <c r="DC425" s="75">
        <v>394.16896116999999</v>
      </c>
      <c r="DD425" s="75">
        <v>224.39169014000001</v>
      </c>
      <c r="DE425" s="75">
        <v>193.77631095000001</v>
      </c>
      <c r="DF425" s="75">
        <v>39.976097410999998</v>
      </c>
      <c r="DG425" s="75">
        <v>5.3553566426000003</v>
      </c>
      <c r="DH425" s="75">
        <v>5.7032782299000004</v>
      </c>
      <c r="DI425" s="75">
        <v>406.37581935999998</v>
      </c>
      <c r="DJ425" s="75">
        <v>25.957715238999999</v>
      </c>
      <c r="DK425" s="75">
        <v>380.41810412000001</v>
      </c>
    </row>
    <row r="426" spans="8:115" x14ac:dyDescent="0.3">
      <c r="H426" s="28" t="s">
        <v>1053</v>
      </c>
      <c r="I426" s="37" t="s">
        <v>1054</v>
      </c>
      <c r="J426" s="37">
        <v>46</v>
      </c>
      <c r="K426" s="72">
        <v>1035</v>
      </c>
      <c r="L426" s="72">
        <v>8646.7918833999993</v>
      </c>
      <c r="M426" s="72">
        <v>21.478848813999999</v>
      </c>
      <c r="N426" s="72">
        <v>222.41585796000001</v>
      </c>
      <c r="O426" s="72">
        <v>0</v>
      </c>
      <c r="P426" s="72">
        <v>65.270024172999996</v>
      </c>
      <c r="Q426" s="72">
        <v>1.7268535599999999E-2</v>
      </c>
      <c r="R426" s="72">
        <v>0</v>
      </c>
      <c r="S426" s="72">
        <v>60.326194594</v>
      </c>
      <c r="T426" s="72">
        <v>0.75064907030000005</v>
      </c>
      <c r="U426" s="72">
        <v>9.9955193924000003</v>
      </c>
      <c r="V426" s="72">
        <v>56.765721528</v>
      </c>
      <c r="W426" s="72">
        <v>0</v>
      </c>
      <c r="X426" s="72">
        <v>0.83037417199999997</v>
      </c>
      <c r="Y426" s="72">
        <v>0</v>
      </c>
      <c r="Z426" s="72">
        <v>13.448937328</v>
      </c>
      <c r="AA426" s="72">
        <v>13.382863157999999</v>
      </c>
      <c r="AB426" s="72">
        <v>1.6283060092999999</v>
      </c>
      <c r="AC426" s="72">
        <v>0</v>
      </c>
      <c r="AD426" s="72">
        <v>0</v>
      </c>
      <c r="AE426" s="72">
        <v>5318.3565597999996</v>
      </c>
      <c r="AF426" s="72">
        <v>3146.4739705000002</v>
      </c>
      <c r="AG426" s="72">
        <v>950.02062722999995</v>
      </c>
      <c r="AH426" s="72">
        <v>1086.6945049999999</v>
      </c>
      <c r="AI426" s="72">
        <v>37.081700218000002</v>
      </c>
      <c r="AJ426" s="72">
        <v>67.811925130000006</v>
      </c>
      <c r="AK426" s="72">
        <v>30.273831683000001</v>
      </c>
      <c r="AL426" s="72">
        <v>29.324843517000001</v>
      </c>
      <c r="AM426" s="72">
        <v>23.994001186999999</v>
      </c>
      <c r="AN426" s="72">
        <v>0</v>
      </c>
      <c r="AO426" s="72">
        <v>0</v>
      </c>
      <c r="AP426" s="72">
        <v>5.3308423299000003</v>
      </c>
      <c r="AQ426" s="72">
        <v>0</v>
      </c>
      <c r="AR426" s="72">
        <v>0</v>
      </c>
      <c r="AS426" s="72">
        <v>0</v>
      </c>
      <c r="AT426" s="72">
        <v>66.206159060999994</v>
      </c>
      <c r="AU426" s="72">
        <v>0.45787053690000001</v>
      </c>
      <c r="AV426" s="72">
        <v>0</v>
      </c>
      <c r="AW426" s="72">
        <v>0</v>
      </c>
      <c r="AX426" s="72">
        <v>19.491868660000002</v>
      </c>
      <c r="AY426" s="72">
        <v>1.4719186368999999</v>
      </c>
      <c r="AZ426" s="72">
        <v>0</v>
      </c>
      <c r="BA426" s="72">
        <v>0</v>
      </c>
      <c r="BB426" s="72">
        <v>0</v>
      </c>
      <c r="BC426" s="72">
        <v>0</v>
      </c>
      <c r="BD426" s="72">
        <v>0</v>
      </c>
      <c r="BE426" s="72">
        <v>0</v>
      </c>
      <c r="BF426" s="72">
        <v>0</v>
      </c>
      <c r="BG426" s="72">
        <v>0</v>
      </c>
      <c r="BH426" s="72">
        <v>0</v>
      </c>
      <c r="BI426" s="72">
        <v>0.20392403880000001</v>
      </c>
      <c r="BJ426" s="72">
        <v>1.7256815418</v>
      </c>
      <c r="BK426" s="72">
        <v>0</v>
      </c>
      <c r="BL426" s="72">
        <v>40.184167363</v>
      </c>
      <c r="BM426" s="72">
        <v>2.6707282837999999</v>
      </c>
      <c r="BN426" s="72">
        <v>927.87683434999997</v>
      </c>
      <c r="BO426" s="72">
        <v>100.24729499999999</v>
      </c>
      <c r="BP426" s="72">
        <v>142.91849984000001</v>
      </c>
      <c r="BQ426" s="72">
        <v>233.77728583000001</v>
      </c>
      <c r="BR426" s="72">
        <v>0.95121833050000004</v>
      </c>
      <c r="BS426" s="72">
        <v>0</v>
      </c>
      <c r="BT426" s="72">
        <v>221.59885525000001</v>
      </c>
      <c r="BU426" s="72">
        <v>33.854659034999997</v>
      </c>
      <c r="BV426" s="72">
        <v>5.7192077906999996</v>
      </c>
      <c r="BW426" s="72">
        <v>0.36011808299999998</v>
      </c>
      <c r="BX426" s="72">
        <v>100.77819463</v>
      </c>
      <c r="BY426" s="72">
        <v>0</v>
      </c>
      <c r="BZ426" s="72">
        <v>0</v>
      </c>
      <c r="CA426" s="72">
        <v>26.100250819999999</v>
      </c>
      <c r="CB426" s="72">
        <v>0</v>
      </c>
      <c r="CC426" s="72">
        <v>0.30896943049999998</v>
      </c>
      <c r="CD426" s="72">
        <v>6.5378876899999994E-2</v>
      </c>
      <c r="CE426" s="72">
        <v>0</v>
      </c>
      <c r="CF426" s="72">
        <v>0</v>
      </c>
      <c r="CG426" s="72">
        <v>36.868445565000002</v>
      </c>
      <c r="CH426" s="72">
        <v>0</v>
      </c>
      <c r="CI426" s="72">
        <v>0</v>
      </c>
      <c r="CJ426" s="72">
        <v>24.328455872999999</v>
      </c>
      <c r="CK426" s="72">
        <v>0</v>
      </c>
      <c r="CL426" s="72">
        <v>0</v>
      </c>
      <c r="CM426" s="72">
        <v>13.120463931</v>
      </c>
      <c r="CN426" s="72">
        <v>4.1355371753999997</v>
      </c>
      <c r="CO426" s="72">
        <v>4.5845161299999999E-2</v>
      </c>
      <c r="CP426" s="72">
        <v>8.9390815941999993</v>
      </c>
      <c r="CQ426" s="72">
        <v>99.189568722000004</v>
      </c>
      <c r="CR426" s="72">
        <v>64.334623479000001</v>
      </c>
      <c r="CS426" s="72">
        <v>0</v>
      </c>
      <c r="CT426" s="72">
        <v>24.756684305</v>
      </c>
      <c r="CU426" s="72">
        <v>10.08281932</v>
      </c>
      <c r="CV426" s="72">
        <v>1.54416182E-2</v>
      </c>
      <c r="CW426" s="72">
        <v>1970.3015961000001</v>
      </c>
      <c r="CX426" s="72">
        <v>101.97073501</v>
      </c>
      <c r="CY426" s="72">
        <v>396.70813000999999</v>
      </c>
      <c r="CZ426" s="72">
        <v>403.15268785000001</v>
      </c>
      <c r="DA426" s="72">
        <v>192.42421081000001</v>
      </c>
      <c r="DB426" s="72">
        <v>49.900137737999998</v>
      </c>
      <c r="DC426" s="72">
        <v>383.99384373999999</v>
      </c>
      <c r="DD426" s="72">
        <v>249.44155703999999</v>
      </c>
      <c r="DE426" s="72">
        <v>135.01531021</v>
      </c>
      <c r="DF426" s="72">
        <v>45.825421460999998</v>
      </c>
      <c r="DG426" s="72">
        <v>10.677135827000001</v>
      </c>
      <c r="DH426" s="72">
        <v>1.1924263969</v>
      </c>
      <c r="DI426" s="72">
        <v>254.07149043999999</v>
      </c>
      <c r="DJ426" s="72">
        <v>29.624616582000002</v>
      </c>
      <c r="DK426" s="72">
        <v>224.44687385</v>
      </c>
    </row>
    <row r="427" spans="8:115" x14ac:dyDescent="0.3">
      <c r="H427" s="27" t="s">
        <v>1055</v>
      </c>
      <c r="I427" s="39" t="s">
        <v>1056</v>
      </c>
      <c r="J427" s="39">
        <v>214</v>
      </c>
      <c r="K427" s="75">
        <v>4433</v>
      </c>
      <c r="L427" s="75">
        <v>9126.7745130999992</v>
      </c>
      <c r="M427" s="75">
        <v>28.430882353000001</v>
      </c>
      <c r="N427" s="75">
        <v>862.48072421999996</v>
      </c>
      <c r="O427" s="75">
        <v>72.963152794999999</v>
      </c>
      <c r="P427" s="75">
        <v>324.42938759999998</v>
      </c>
      <c r="Q427" s="75">
        <v>0.18939027950000001</v>
      </c>
      <c r="R427" s="75">
        <v>17.255219776000001</v>
      </c>
      <c r="S427" s="75">
        <v>160.31247117999999</v>
      </c>
      <c r="T427" s="75">
        <v>0.28179318530000003</v>
      </c>
      <c r="U427" s="75">
        <v>9.0678914000000006</v>
      </c>
      <c r="V427" s="75">
        <v>128.17620461000001</v>
      </c>
      <c r="W427" s="75">
        <v>2.2686254145999998</v>
      </c>
      <c r="X427" s="75">
        <v>30.484359454</v>
      </c>
      <c r="Y427" s="75">
        <v>2.1349575E-3</v>
      </c>
      <c r="Z427" s="75">
        <v>107.16044724</v>
      </c>
      <c r="AA427" s="75">
        <v>8.5638740665000004</v>
      </c>
      <c r="AB427" s="75">
        <v>1.3039625775999999</v>
      </c>
      <c r="AC427" s="75">
        <v>0</v>
      </c>
      <c r="AD427" s="75">
        <v>2.18096835E-2</v>
      </c>
      <c r="AE427" s="75">
        <v>4612.2922310000004</v>
      </c>
      <c r="AF427" s="75">
        <v>3110.1259398000002</v>
      </c>
      <c r="AG427" s="75">
        <v>780.35430453000004</v>
      </c>
      <c r="AH427" s="75">
        <v>680.15836836999995</v>
      </c>
      <c r="AI427" s="75">
        <v>2.4500948973000001</v>
      </c>
      <c r="AJ427" s="75">
        <v>36.911747554999998</v>
      </c>
      <c r="AK427" s="75">
        <v>2.2917758555000001</v>
      </c>
      <c r="AL427" s="75">
        <v>83.038720890999997</v>
      </c>
      <c r="AM427" s="75">
        <v>33.653535976000001</v>
      </c>
      <c r="AN427" s="75">
        <v>44.624136243999999</v>
      </c>
      <c r="AO427" s="75">
        <v>0</v>
      </c>
      <c r="AP427" s="75">
        <v>4.4760078581</v>
      </c>
      <c r="AQ427" s="75">
        <v>0</v>
      </c>
      <c r="AR427" s="75">
        <v>0</v>
      </c>
      <c r="AS427" s="75">
        <v>0.2850408129</v>
      </c>
      <c r="AT427" s="75">
        <v>26.123475383999999</v>
      </c>
      <c r="AU427" s="75">
        <v>0.80783170260000003</v>
      </c>
      <c r="AV427" s="75">
        <v>0</v>
      </c>
      <c r="AW427" s="75">
        <v>0</v>
      </c>
      <c r="AX427" s="75">
        <v>0.15382312579999999</v>
      </c>
      <c r="AY427" s="75">
        <v>1.5343428131000001</v>
      </c>
      <c r="AZ427" s="75">
        <v>0</v>
      </c>
      <c r="BA427" s="75">
        <v>0</v>
      </c>
      <c r="BB427" s="75">
        <v>0</v>
      </c>
      <c r="BC427" s="75">
        <v>0</v>
      </c>
      <c r="BD427" s="75">
        <v>0</v>
      </c>
      <c r="BE427" s="75">
        <v>0</v>
      </c>
      <c r="BF427" s="75">
        <v>0.37732696760000001</v>
      </c>
      <c r="BG427" s="75">
        <v>0</v>
      </c>
      <c r="BH427" s="75">
        <v>0</v>
      </c>
      <c r="BI427" s="75">
        <v>4.182926052</v>
      </c>
      <c r="BJ427" s="75">
        <v>3.7550752100000001E-2</v>
      </c>
      <c r="BK427" s="75">
        <v>0.13214123699999999</v>
      </c>
      <c r="BL427" s="75">
        <v>18.375752831</v>
      </c>
      <c r="BM427" s="75">
        <v>0.52177990299999999</v>
      </c>
      <c r="BN427" s="75">
        <v>418.46864262000003</v>
      </c>
      <c r="BO427" s="75">
        <v>36.709843245999998</v>
      </c>
      <c r="BP427" s="75">
        <v>18.921320126000001</v>
      </c>
      <c r="BQ427" s="75">
        <v>148.82213422000001</v>
      </c>
      <c r="BR427" s="75">
        <v>8.5518186491999995</v>
      </c>
      <c r="BS427" s="75">
        <v>0</v>
      </c>
      <c r="BT427" s="75">
        <v>61.099563578000001</v>
      </c>
      <c r="BU427" s="75">
        <v>24.241358077000001</v>
      </c>
      <c r="BV427" s="75">
        <v>8.0478103678000004</v>
      </c>
      <c r="BW427" s="75">
        <v>3.5450217134000002</v>
      </c>
      <c r="BX427" s="75">
        <v>26.127158209000001</v>
      </c>
      <c r="BY427" s="75">
        <v>0</v>
      </c>
      <c r="BZ427" s="75">
        <v>1.1433106293999999</v>
      </c>
      <c r="CA427" s="75">
        <v>33.497190607</v>
      </c>
      <c r="CB427" s="75">
        <v>0</v>
      </c>
      <c r="CC427" s="75">
        <v>9.9916086140000004</v>
      </c>
      <c r="CD427" s="75">
        <v>0.27657220529999998</v>
      </c>
      <c r="CE427" s="75">
        <v>0</v>
      </c>
      <c r="CF427" s="75">
        <v>0</v>
      </c>
      <c r="CG427" s="75">
        <v>10.024663294</v>
      </c>
      <c r="CH427" s="75">
        <v>0</v>
      </c>
      <c r="CI427" s="75">
        <v>0</v>
      </c>
      <c r="CJ427" s="75">
        <v>22.603726752</v>
      </c>
      <c r="CK427" s="75">
        <v>0</v>
      </c>
      <c r="CL427" s="75">
        <v>4.8655423277000001</v>
      </c>
      <c r="CM427" s="75">
        <v>28.919665748</v>
      </c>
      <c r="CN427" s="75">
        <v>21.097440690999999</v>
      </c>
      <c r="CO427" s="75">
        <v>3.2175356657999998</v>
      </c>
      <c r="CP427" s="75">
        <v>4.6046893914</v>
      </c>
      <c r="CQ427" s="75">
        <v>244.14987725</v>
      </c>
      <c r="CR427" s="75">
        <v>195.41443029000001</v>
      </c>
      <c r="CS427" s="75">
        <v>4.9800738999999997E-3</v>
      </c>
      <c r="CT427" s="75">
        <v>10.212974295</v>
      </c>
      <c r="CU427" s="75">
        <v>37.929798013999999</v>
      </c>
      <c r="CV427" s="75">
        <v>0.58769457459999996</v>
      </c>
      <c r="CW427" s="75">
        <v>2851.3011759000001</v>
      </c>
      <c r="CX427" s="75">
        <v>146.41156172000001</v>
      </c>
      <c r="CY427" s="75">
        <v>448.69014146000001</v>
      </c>
      <c r="CZ427" s="75">
        <v>518.71292899000002</v>
      </c>
      <c r="DA427" s="75">
        <v>425.43266061000003</v>
      </c>
      <c r="DB427" s="75">
        <v>49.461306438999998</v>
      </c>
      <c r="DC427" s="75">
        <v>579.14952492999998</v>
      </c>
      <c r="DD427" s="75">
        <v>320.13779052000001</v>
      </c>
      <c r="DE427" s="75">
        <v>258.68660242999999</v>
      </c>
      <c r="DF427" s="75">
        <v>48.512591538000002</v>
      </c>
      <c r="DG427" s="75">
        <v>48.127389948999998</v>
      </c>
      <c r="DH427" s="75">
        <v>7.9786773544000003</v>
      </c>
      <c r="DI427" s="75">
        <v>664.61822587999995</v>
      </c>
      <c r="DJ427" s="75">
        <v>89.642297314999993</v>
      </c>
      <c r="DK427" s="75">
        <v>574.97592856000006</v>
      </c>
    </row>
    <row r="428" spans="8:115" x14ac:dyDescent="0.3">
      <c r="H428" s="28" t="s">
        <v>1057</v>
      </c>
      <c r="I428" s="37" t="s">
        <v>1058</v>
      </c>
      <c r="J428" s="37">
        <v>273</v>
      </c>
      <c r="K428" s="72">
        <v>9304</v>
      </c>
      <c r="L428" s="72">
        <v>16561.316457000001</v>
      </c>
      <c r="M428" s="72">
        <v>42.619098332</v>
      </c>
      <c r="N428" s="72">
        <v>2150.2672739</v>
      </c>
      <c r="O428" s="72">
        <v>168.14168455999999</v>
      </c>
      <c r="P428" s="72">
        <v>698.74291434999998</v>
      </c>
      <c r="Q428" s="72">
        <v>2.6103772308000002</v>
      </c>
      <c r="R428" s="72">
        <v>33.820856169999999</v>
      </c>
      <c r="S428" s="72">
        <v>597.69113401000004</v>
      </c>
      <c r="T428" s="72">
        <v>7.5120795453999998</v>
      </c>
      <c r="U428" s="72">
        <v>16.461224954999999</v>
      </c>
      <c r="V428" s="72">
        <v>262.84085880999999</v>
      </c>
      <c r="W428" s="72">
        <v>11.507846598</v>
      </c>
      <c r="X428" s="72">
        <v>57.447461380999997</v>
      </c>
      <c r="Y428" s="72">
        <v>2.0936469000000001E-3</v>
      </c>
      <c r="Z428" s="72">
        <v>269.65860034000002</v>
      </c>
      <c r="AA428" s="72">
        <v>18.316378001</v>
      </c>
      <c r="AB428" s="72">
        <v>4.9248190476999998</v>
      </c>
      <c r="AC428" s="72">
        <v>0</v>
      </c>
      <c r="AD428" s="72">
        <v>0.58894521300000002</v>
      </c>
      <c r="AE428" s="72">
        <v>8625.0149755000002</v>
      </c>
      <c r="AF428" s="72">
        <v>6456.0056191000003</v>
      </c>
      <c r="AG428" s="72">
        <v>1113.7821233</v>
      </c>
      <c r="AH428" s="72">
        <v>961.79600901000003</v>
      </c>
      <c r="AI428" s="72">
        <v>6.4981614080999996</v>
      </c>
      <c r="AJ428" s="72">
        <v>85.206737158999999</v>
      </c>
      <c r="AK428" s="72">
        <v>1.7263255215</v>
      </c>
      <c r="AL428" s="72">
        <v>143.80497231000001</v>
      </c>
      <c r="AM428" s="72">
        <v>85.077145590000001</v>
      </c>
      <c r="AN428" s="72">
        <v>44.694997379999997</v>
      </c>
      <c r="AO428" s="72">
        <v>8.7274215095999992</v>
      </c>
      <c r="AP428" s="72">
        <v>3.2077634096000001</v>
      </c>
      <c r="AQ428" s="72">
        <v>0</v>
      </c>
      <c r="AR428" s="72">
        <v>1.8892889958000001</v>
      </c>
      <c r="AS428" s="72">
        <v>0.20835542460000001</v>
      </c>
      <c r="AT428" s="72">
        <v>72.332900893000001</v>
      </c>
      <c r="AU428" s="72">
        <v>5.6017495161999999</v>
      </c>
      <c r="AV428" s="72">
        <v>0</v>
      </c>
      <c r="AW428" s="72">
        <v>0</v>
      </c>
      <c r="AX428" s="72">
        <v>0.44154005629999998</v>
      </c>
      <c r="AY428" s="72">
        <v>0.29044098889999997</v>
      </c>
      <c r="AZ428" s="72">
        <v>0</v>
      </c>
      <c r="BA428" s="72">
        <v>0</v>
      </c>
      <c r="BB428" s="72">
        <v>0</v>
      </c>
      <c r="BC428" s="72">
        <v>0</v>
      </c>
      <c r="BD428" s="72">
        <v>0</v>
      </c>
      <c r="BE428" s="72">
        <v>0</v>
      </c>
      <c r="BF428" s="72">
        <v>0.83855884469999997</v>
      </c>
      <c r="BG428" s="72">
        <v>0</v>
      </c>
      <c r="BH428" s="72">
        <v>6.8914604800000001E-2</v>
      </c>
      <c r="BI428" s="72">
        <v>23.401654111999999</v>
      </c>
      <c r="BJ428" s="72">
        <v>3.3849514867999999</v>
      </c>
      <c r="BK428" s="72">
        <v>1.3404351696000001</v>
      </c>
      <c r="BL428" s="72">
        <v>35.185216463000003</v>
      </c>
      <c r="BM428" s="72">
        <v>1.7794396510999999</v>
      </c>
      <c r="BN428" s="72">
        <v>772.68454814999996</v>
      </c>
      <c r="BO428" s="72">
        <v>79.912804976000004</v>
      </c>
      <c r="BP428" s="72">
        <v>21.337273748000001</v>
      </c>
      <c r="BQ428" s="72">
        <v>227.16066291999999</v>
      </c>
      <c r="BR428" s="72">
        <v>46.923973420999999</v>
      </c>
      <c r="BS428" s="72">
        <v>0</v>
      </c>
      <c r="BT428" s="72">
        <v>62.056276464</v>
      </c>
      <c r="BU428" s="72">
        <v>47.187861449000003</v>
      </c>
      <c r="BV428" s="72">
        <v>15.814518380999999</v>
      </c>
      <c r="BW428" s="72">
        <v>2.8224724834999999</v>
      </c>
      <c r="BX428" s="72">
        <v>58.230005243000001</v>
      </c>
      <c r="BY428" s="72">
        <v>0</v>
      </c>
      <c r="BZ428" s="72">
        <v>31.239035169000001</v>
      </c>
      <c r="CA428" s="72">
        <v>48.935967378000001</v>
      </c>
      <c r="CB428" s="72">
        <v>17.164328494999999</v>
      </c>
      <c r="CC428" s="72">
        <v>6.6126178983999999</v>
      </c>
      <c r="CD428" s="72">
        <v>0.44480554059999999</v>
      </c>
      <c r="CE428" s="72">
        <v>79.419747920000006</v>
      </c>
      <c r="CF428" s="72">
        <v>0</v>
      </c>
      <c r="CG428" s="72">
        <v>1.4155258779</v>
      </c>
      <c r="CH428" s="72">
        <v>0</v>
      </c>
      <c r="CI428" s="72">
        <v>0</v>
      </c>
      <c r="CJ428" s="72">
        <v>19.488556664000001</v>
      </c>
      <c r="CK428" s="72">
        <v>0</v>
      </c>
      <c r="CL428" s="72">
        <v>6.5181141228000001</v>
      </c>
      <c r="CM428" s="72">
        <v>54.157711167999999</v>
      </c>
      <c r="CN428" s="72">
        <v>24.612843236</v>
      </c>
      <c r="CO428" s="72">
        <v>5.0643148313999999</v>
      </c>
      <c r="CP428" s="72">
        <v>24.480553100000002</v>
      </c>
      <c r="CQ428" s="72">
        <v>406.72683372</v>
      </c>
      <c r="CR428" s="72">
        <v>330.85080453</v>
      </c>
      <c r="CS428" s="72">
        <v>3.8900292000000002E-3</v>
      </c>
      <c r="CT428" s="72">
        <v>16.351124082999998</v>
      </c>
      <c r="CU428" s="72">
        <v>59.057401915</v>
      </c>
      <c r="CV428" s="72">
        <v>0.4636131597</v>
      </c>
      <c r="CW428" s="72">
        <v>4336.3272410999998</v>
      </c>
      <c r="CX428" s="72">
        <v>203.05701184</v>
      </c>
      <c r="CY428" s="72">
        <v>738.18797813000003</v>
      </c>
      <c r="CZ428" s="72">
        <v>848.84814305999998</v>
      </c>
      <c r="DA428" s="72">
        <v>685.89299541000003</v>
      </c>
      <c r="DB428" s="72">
        <v>58.681053421000001</v>
      </c>
      <c r="DC428" s="72">
        <v>819.40103784999997</v>
      </c>
      <c r="DD428" s="72">
        <v>461.62970149</v>
      </c>
      <c r="DE428" s="72">
        <v>378.80174125000002</v>
      </c>
      <c r="DF428" s="72">
        <v>70.764561655999998</v>
      </c>
      <c r="DG428" s="72">
        <v>60.572232227999997</v>
      </c>
      <c r="DH428" s="72">
        <v>10.490784793</v>
      </c>
      <c r="DI428" s="72">
        <v>1036.9798716</v>
      </c>
      <c r="DJ428" s="72">
        <v>116.02083494999999</v>
      </c>
      <c r="DK428" s="72">
        <v>920.95903663000001</v>
      </c>
    </row>
    <row r="429" spans="8:115" x14ac:dyDescent="0.3">
      <c r="H429" s="27" t="s">
        <v>1059</v>
      </c>
      <c r="I429" s="39" t="s">
        <v>1060</v>
      </c>
      <c r="J429" s="39" t="s">
        <v>436</v>
      </c>
      <c r="K429" s="75">
        <v>112</v>
      </c>
      <c r="L429" s="75">
        <v>248.11439150999999</v>
      </c>
      <c r="M429" s="75" t="s">
        <v>436</v>
      </c>
      <c r="N429" s="75">
        <v>6.7336370039000002</v>
      </c>
      <c r="O429" s="75">
        <v>0</v>
      </c>
      <c r="P429" s="75">
        <v>1.6047479437000001</v>
      </c>
      <c r="Q429" s="75">
        <v>0</v>
      </c>
      <c r="R429" s="75">
        <v>0</v>
      </c>
      <c r="S429" s="75">
        <v>3.1176811254999999</v>
      </c>
      <c r="T429" s="75">
        <v>0</v>
      </c>
      <c r="U429" s="75">
        <v>5.0328536299999997E-2</v>
      </c>
      <c r="V429" s="75">
        <v>1.7883935159</v>
      </c>
      <c r="W429" s="75">
        <v>0</v>
      </c>
      <c r="X429" s="75">
        <v>2.26421209E-2</v>
      </c>
      <c r="Y429" s="75">
        <v>6.3862200000000007E-5</v>
      </c>
      <c r="Z429" s="75">
        <v>0.14612025279999999</v>
      </c>
      <c r="AA429" s="75">
        <v>3.6596465000000001E-3</v>
      </c>
      <c r="AB429" s="75">
        <v>0</v>
      </c>
      <c r="AC429" s="75">
        <v>0</v>
      </c>
      <c r="AD429" s="75">
        <v>0</v>
      </c>
      <c r="AE429" s="75">
        <v>47.026997436999999</v>
      </c>
      <c r="AF429" s="75">
        <v>16.866638699999999</v>
      </c>
      <c r="AG429" s="75">
        <v>16.652535744000001</v>
      </c>
      <c r="AH429" s="75">
        <v>12.887264456</v>
      </c>
      <c r="AI429" s="75">
        <v>9.8358723800000006E-2</v>
      </c>
      <c r="AJ429" s="75">
        <v>0.51392537069999999</v>
      </c>
      <c r="AK429" s="75">
        <v>8.2744424E-3</v>
      </c>
      <c r="AL429" s="75">
        <v>8.89034821E-2</v>
      </c>
      <c r="AM429" s="75">
        <v>0</v>
      </c>
      <c r="AN429" s="75">
        <v>8.89034821E-2</v>
      </c>
      <c r="AO429" s="75">
        <v>0</v>
      </c>
      <c r="AP429" s="75">
        <v>0</v>
      </c>
      <c r="AQ429" s="75">
        <v>0</v>
      </c>
      <c r="AR429" s="75">
        <v>0</v>
      </c>
      <c r="AS429" s="75">
        <v>0</v>
      </c>
      <c r="AT429" s="75">
        <v>11.976160416000001</v>
      </c>
      <c r="AU429" s="75">
        <v>0.85971966639999997</v>
      </c>
      <c r="AV429" s="75">
        <v>0</v>
      </c>
      <c r="AW429" s="75">
        <v>0</v>
      </c>
      <c r="AX429" s="75">
        <v>0</v>
      </c>
      <c r="AY429" s="75">
        <v>0</v>
      </c>
      <c r="AZ429" s="75">
        <v>0</v>
      </c>
      <c r="BA429" s="75">
        <v>0</v>
      </c>
      <c r="BB429" s="75">
        <v>0</v>
      </c>
      <c r="BC429" s="75">
        <v>0</v>
      </c>
      <c r="BD429" s="75">
        <v>1.2394747898</v>
      </c>
      <c r="BE429" s="75">
        <v>0</v>
      </c>
      <c r="BF429" s="75">
        <v>0</v>
      </c>
      <c r="BG429" s="75">
        <v>0</v>
      </c>
      <c r="BH429" s="75">
        <v>0.14578812250000001</v>
      </c>
      <c r="BI429" s="75">
        <v>0.81359457310000005</v>
      </c>
      <c r="BJ429" s="75">
        <v>2.3855565868999999</v>
      </c>
      <c r="BK429" s="75">
        <v>0.3172144308</v>
      </c>
      <c r="BL429" s="75">
        <v>6.2148122469000002</v>
      </c>
      <c r="BM429" s="75">
        <v>0</v>
      </c>
      <c r="BN429" s="75">
        <v>78.904888232000005</v>
      </c>
      <c r="BO429" s="75">
        <v>3.5466996261000001</v>
      </c>
      <c r="BP429" s="75">
        <v>1.4118755758999999</v>
      </c>
      <c r="BQ429" s="75">
        <v>21.204380793999999</v>
      </c>
      <c r="BR429" s="75">
        <v>4.3327932143999996</v>
      </c>
      <c r="BS429" s="75">
        <v>0</v>
      </c>
      <c r="BT429" s="75">
        <v>1.6462336949</v>
      </c>
      <c r="BU429" s="75">
        <v>6.2618007572999996</v>
      </c>
      <c r="BV429" s="75">
        <v>4.5518290489000002</v>
      </c>
      <c r="BW429" s="75">
        <v>2.4860208732000002</v>
      </c>
      <c r="BX429" s="75">
        <v>6.3525756642999998</v>
      </c>
      <c r="BY429" s="75">
        <v>15.917367188</v>
      </c>
      <c r="BZ429" s="75">
        <v>2.1766266259</v>
      </c>
      <c r="CA429" s="75">
        <v>2.7994096210000001</v>
      </c>
      <c r="CB429" s="75">
        <v>0</v>
      </c>
      <c r="CC429" s="75">
        <v>0</v>
      </c>
      <c r="CD429" s="75">
        <v>0</v>
      </c>
      <c r="CE429" s="75">
        <v>0</v>
      </c>
      <c r="CF429" s="75">
        <v>5.7861223400000002E-2</v>
      </c>
      <c r="CG429" s="75">
        <v>0.77757639109999999</v>
      </c>
      <c r="CH429" s="75">
        <v>0</v>
      </c>
      <c r="CI429" s="75">
        <v>3.1355737946</v>
      </c>
      <c r="CJ429" s="75">
        <v>2.2462641389</v>
      </c>
      <c r="CK429" s="75">
        <v>0</v>
      </c>
      <c r="CL429" s="75">
        <v>0</v>
      </c>
      <c r="CM429" s="75">
        <v>22.016034801</v>
      </c>
      <c r="CN429" s="75">
        <v>0</v>
      </c>
      <c r="CO429" s="75">
        <v>21.685683362999999</v>
      </c>
      <c r="CP429" s="75">
        <v>0.33035143709999998</v>
      </c>
      <c r="CQ429" s="75">
        <v>6.2363924055000002</v>
      </c>
      <c r="CR429" s="75">
        <v>4.7702309565999998</v>
      </c>
      <c r="CS429" s="75">
        <v>0</v>
      </c>
      <c r="CT429" s="75">
        <v>0.38312429720000002</v>
      </c>
      <c r="CU429" s="75">
        <v>1.0625663889000001</v>
      </c>
      <c r="CV429" s="75">
        <v>2.0470762699999999E-2</v>
      </c>
      <c r="CW429" s="75">
        <v>75.131377728999993</v>
      </c>
      <c r="CX429" s="75">
        <v>1.2351549422999999</v>
      </c>
      <c r="CY429" s="75">
        <v>9.8656763793</v>
      </c>
      <c r="CZ429" s="75">
        <v>15.523624796</v>
      </c>
      <c r="DA429" s="75">
        <v>11.174073247999999</v>
      </c>
      <c r="DB429" s="75">
        <v>5.7641368155999997</v>
      </c>
      <c r="DC429" s="75">
        <v>12.464090723</v>
      </c>
      <c r="DD429" s="75">
        <v>8.0190316988999992</v>
      </c>
      <c r="DE429" s="75">
        <v>4.9480210807000002</v>
      </c>
      <c r="DF429" s="75">
        <v>4.6408657503999997</v>
      </c>
      <c r="DG429" s="75">
        <v>0.63397111439999998</v>
      </c>
      <c r="DH429" s="75">
        <v>0.86273118019999995</v>
      </c>
      <c r="DI429" s="75">
        <v>21.847849944</v>
      </c>
      <c r="DJ429" s="75">
        <v>2.2602147405999999</v>
      </c>
      <c r="DK429" s="75">
        <v>19.587635203000001</v>
      </c>
    </row>
    <row r="430" spans="8:115" x14ac:dyDescent="0.3">
      <c r="H430" s="28" t="s">
        <v>1061</v>
      </c>
      <c r="I430" s="37" t="s">
        <v>1062</v>
      </c>
      <c r="J430" s="37" t="s">
        <v>436</v>
      </c>
      <c r="K430" s="72">
        <v>608</v>
      </c>
      <c r="L430" s="72">
        <v>238.13025167000001</v>
      </c>
      <c r="M430" s="72" t="s">
        <v>436</v>
      </c>
      <c r="N430" s="72">
        <v>5.9501806158999999</v>
      </c>
      <c r="O430" s="72">
        <v>2.09634E-5</v>
      </c>
      <c r="P430" s="72">
        <v>1.0413878275999999</v>
      </c>
      <c r="Q430" s="72">
        <v>0</v>
      </c>
      <c r="R430" s="72">
        <v>0</v>
      </c>
      <c r="S430" s="72">
        <v>4.6556677991999997</v>
      </c>
      <c r="T430" s="72">
        <v>0</v>
      </c>
      <c r="U430" s="72">
        <v>3.8087599E-3</v>
      </c>
      <c r="V430" s="72">
        <v>0.1996544207</v>
      </c>
      <c r="W430" s="72">
        <v>0</v>
      </c>
      <c r="X430" s="72">
        <v>1.25625198E-2</v>
      </c>
      <c r="Y430" s="72">
        <v>8.4810999999999998E-5</v>
      </c>
      <c r="Z430" s="72">
        <v>2.59595309E-2</v>
      </c>
      <c r="AA430" s="72">
        <v>1.1033983400000001E-2</v>
      </c>
      <c r="AB430" s="72">
        <v>0</v>
      </c>
      <c r="AC430" s="72">
        <v>0</v>
      </c>
      <c r="AD430" s="72">
        <v>0</v>
      </c>
      <c r="AE430" s="72">
        <v>66.313762944000004</v>
      </c>
      <c r="AF430" s="72">
        <v>31.668930597999999</v>
      </c>
      <c r="AG430" s="72">
        <v>12.642331017</v>
      </c>
      <c r="AH430" s="72">
        <v>20.483150001999999</v>
      </c>
      <c r="AI430" s="72">
        <v>0.71415738240000004</v>
      </c>
      <c r="AJ430" s="72">
        <v>0.80077557830000001</v>
      </c>
      <c r="AK430" s="72">
        <v>4.4183664000000001E-3</v>
      </c>
      <c r="AL430" s="72">
        <v>0.21759707850000001</v>
      </c>
      <c r="AM430" s="72">
        <v>0.1882897784</v>
      </c>
      <c r="AN430" s="72">
        <v>2.9307300200000001E-2</v>
      </c>
      <c r="AO430" s="72">
        <v>0</v>
      </c>
      <c r="AP430" s="72">
        <v>0</v>
      </c>
      <c r="AQ430" s="72">
        <v>0</v>
      </c>
      <c r="AR430" s="72">
        <v>0</v>
      </c>
      <c r="AS430" s="72">
        <v>0</v>
      </c>
      <c r="AT430" s="72">
        <v>9.0119343243000003</v>
      </c>
      <c r="AU430" s="72">
        <v>1.8580798036999999</v>
      </c>
      <c r="AV430" s="72">
        <v>0</v>
      </c>
      <c r="AW430" s="72">
        <v>0</v>
      </c>
      <c r="AX430" s="72">
        <v>0</v>
      </c>
      <c r="AY430" s="72">
        <v>0</v>
      </c>
      <c r="AZ430" s="72">
        <v>0</v>
      </c>
      <c r="BA430" s="72">
        <v>0</v>
      </c>
      <c r="BB430" s="72">
        <v>0</v>
      </c>
      <c r="BC430" s="72">
        <v>0</v>
      </c>
      <c r="BD430" s="72">
        <v>0</v>
      </c>
      <c r="BE430" s="72">
        <v>0</v>
      </c>
      <c r="BF430" s="72">
        <v>0</v>
      </c>
      <c r="BG430" s="72">
        <v>0</v>
      </c>
      <c r="BH430" s="72">
        <v>5.0864159000000003E-3</v>
      </c>
      <c r="BI430" s="72">
        <v>0.66182476980000005</v>
      </c>
      <c r="BJ430" s="72">
        <v>1.4303591016999999</v>
      </c>
      <c r="BK430" s="72">
        <v>0.3475354839</v>
      </c>
      <c r="BL430" s="72">
        <v>4.7090487491999999</v>
      </c>
      <c r="BM430" s="72">
        <v>0</v>
      </c>
      <c r="BN430" s="72">
        <v>85.002038708000001</v>
      </c>
      <c r="BO430" s="72">
        <v>2.3591216418999998</v>
      </c>
      <c r="BP430" s="72">
        <v>0.62156806060000003</v>
      </c>
      <c r="BQ430" s="72">
        <v>12.357612768999999</v>
      </c>
      <c r="BR430" s="72">
        <v>6.8697267600999998</v>
      </c>
      <c r="BS430" s="72">
        <v>0</v>
      </c>
      <c r="BT430" s="72">
        <v>0.84238847449999998</v>
      </c>
      <c r="BU430" s="72">
        <v>11.446584715</v>
      </c>
      <c r="BV430" s="72">
        <v>6.4214092158999998</v>
      </c>
      <c r="BW430" s="72">
        <v>0.37572420340000001</v>
      </c>
      <c r="BX430" s="72">
        <v>10.326895925000001</v>
      </c>
      <c r="BY430" s="72">
        <v>0.91439840080000001</v>
      </c>
      <c r="BZ430" s="72">
        <v>10.390649434</v>
      </c>
      <c r="CA430" s="72">
        <v>2.3608965933000001</v>
      </c>
      <c r="CB430" s="72">
        <v>5.1354807814000001</v>
      </c>
      <c r="CC430" s="72">
        <v>0</v>
      </c>
      <c r="CD430" s="72">
        <v>0</v>
      </c>
      <c r="CE430" s="72">
        <v>0</v>
      </c>
      <c r="CF430" s="72">
        <v>0.84537798180000001</v>
      </c>
      <c r="CG430" s="72">
        <v>9.1820516500000005E-2</v>
      </c>
      <c r="CH430" s="72">
        <v>0</v>
      </c>
      <c r="CI430" s="72">
        <v>0</v>
      </c>
      <c r="CJ430" s="72">
        <v>0.93509331139999996</v>
      </c>
      <c r="CK430" s="72">
        <v>0</v>
      </c>
      <c r="CL430" s="72">
        <v>12.707289925</v>
      </c>
      <c r="CM430" s="72">
        <v>1.8810405393</v>
      </c>
      <c r="CN430" s="72">
        <v>0</v>
      </c>
      <c r="CO430" s="72">
        <v>1.7012643444</v>
      </c>
      <c r="CP430" s="72">
        <v>0.179776195</v>
      </c>
      <c r="CQ430" s="72">
        <v>2.4496361887</v>
      </c>
      <c r="CR430" s="72">
        <v>2.1234751544999999</v>
      </c>
      <c r="CS430" s="72">
        <v>0</v>
      </c>
      <c r="CT430" s="72">
        <v>0.18294884929999999</v>
      </c>
      <c r="CU430" s="72">
        <v>0.13964674399999999</v>
      </c>
      <c r="CV430" s="72">
        <v>3.5654407999999999E-3</v>
      </c>
      <c r="CW430" s="72">
        <v>67.304061274000006</v>
      </c>
      <c r="CX430" s="72">
        <v>1.7470396796000001</v>
      </c>
      <c r="CY430" s="72">
        <v>10.152041515000001</v>
      </c>
      <c r="CZ430" s="72">
        <v>15.027194546</v>
      </c>
      <c r="DA430" s="72">
        <v>12.857338494</v>
      </c>
      <c r="DB430" s="72">
        <v>0.72212729190000002</v>
      </c>
      <c r="DC430" s="72">
        <v>9.8663240693999992</v>
      </c>
      <c r="DD430" s="72">
        <v>6.8223778528999999</v>
      </c>
      <c r="DE430" s="72">
        <v>5.2291916302999999</v>
      </c>
      <c r="DF430" s="72">
        <v>3.7287838713000001</v>
      </c>
      <c r="DG430" s="72">
        <v>0.46848331389999998</v>
      </c>
      <c r="DH430" s="72">
        <v>0.68315900969999999</v>
      </c>
      <c r="DI430" s="72">
        <v>17.627207363</v>
      </c>
      <c r="DJ430" s="72">
        <v>2.6017275468999999</v>
      </c>
      <c r="DK430" s="72">
        <v>15.025479816000001</v>
      </c>
    </row>
    <row r="431" spans="8:115" x14ac:dyDescent="0.3">
      <c r="H431" s="27" t="s">
        <v>1063</v>
      </c>
      <c r="I431" s="39" t="s">
        <v>1064</v>
      </c>
      <c r="J431" s="39">
        <v>40</v>
      </c>
      <c r="K431" s="75">
        <v>536</v>
      </c>
      <c r="L431" s="75">
        <v>13570.63946</v>
      </c>
      <c r="M431" s="75">
        <v>29.810457517</v>
      </c>
      <c r="N431" s="75">
        <v>823.54628821999995</v>
      </c>
      <c r="O431" s="75">
        <v>0.41978552829999999</v>
      </c>
      <c r="P431" s="75">
        <v>478.64289374999998</v>
      </c>
      <c r="Q431" s="75">
        <v>0.46736735810000002</v>
      </c>
      <c r="R431" s="75">
        <v>34.996012127</v>
      </c>
      <c r="S431" s="75">
        <v>162.17211782999999</v>
      </c>
      <c r="T431" s="75">
        <v>0</v>
      </c>
      <c r="U431" s="75">
        <v>7.3980606004</v>
      </c>
      <c r="V431" s="75">
        <v>45.014621787999999</v>
      </c>
      <c r="W431" s="75">
        <v>0</v>
      </c>
      <c r="X431" s="75">
        <v>8.4262150267999996</v>
      </c>
      <c r="Y431" s="75">
        <v>5.7713152599999998E-2</v>
      </c>
      <c r="Z431" s="75">
        <v>81.397579582000006</v>
      </c>
      <c r="AA431" s="75">
        <v>4.4702519888000003</v>
      </c>
      <c r="AB431" s="75">
        <v>0</v>
      </c>
      <c r="AC431" s="75">
        <v>8.3669481899999995E-2</v>
      </c>
      <c r="AD431" s="75">
        <v>0</v>
      </c>
      <c r="AE431" s="75">
        <v>6915.9253484999999</v>
      </c>
      <c r="AF431" s="75">
        <v>5695.0658708000001</v>
      </c>
      <c r="AG431" s="75">
        <v>579.11862687999997</v>
      </c>
      <c r="AH431" s="75">
        <v>578.43502405000004</v>
      </c>
      <c r="AI431" s="75">
        <v>20.791055920000002</v>
      </c>
      <c r="AJ431" s="75">
        <v>42.073256659999998</v>
      </c>
      <c r="AK431" s="75">
        <v>0.44151427859999998</v>
      </c>
      <c r="AL431" s="75">
        <v>11.461888784999999</v>
      </c>
      <c r="AM431" s="75">
        <v>11.461888784999999</v>
      </c>
      <c r="AN431" s="75">
        <v>0</v>
      </c>
      <c r="AO431" s="75">
        <v>0</v>
      </c>
      <c r="AP431" s="75">
        <v>0</v>
      </c>
      <c r="AQ431" s="75">
        <v>0</v>
      </c>
      <c r="AR431" s="75">
        <v>0</v>
      </c>
      <c r="AS431" s="75">
        <v>0</v>
      </c>
      <c r="AT431" s="75">
        <v>74.201271887999994</v>
      </c>
      <c r="AU431" s="75">
        <v>12.671644758999999</v>
      </c>
      <c r="AV431" s="75">
        <v>0</v>
      </c>
      <c r="AW431" s="75">
        <v>0</v>
      </c>
      <c r="AX431" s="75">
        <v>0</v>
      </c>
      <c r="AY431" s="75">
        <v>0</v>
      </c>
      <c r="AZ431" s="75">
        <v>0</v>
      </c>
      <c r="BA431" s="75">
        <v>0</v>
      </c>
      <c r="BB431" s="75">
        <v>0</v>
      </c>
      <c r="BC431" s="75">
        <v>0.28077481770000001</v>
      </c>
      <c r="BD431" s="75">
        <v>3.0976994271999998</v>
      </c>
      <c r="BE431" s="75">
        <v>0</v>
      </c>
      <c r="BF431" s="75">
        <v>0</v>
      </c>
      <c r="BG431" s="75">
        <v>0</v>
      </c>
      <c r="BH431" s="75">
        <v>6.8076126022999999</v>
      </c>
      <c r="BI431" s="75">
        <v>0.64040368660000002</v>
      </c>
      <c r="BJ431" s="75">
        <v>10.108900465</v>
      </c>
      <c r="BK431" s="75">
        <v>5.9066443023000001</v>
      </c>
      <c r="BL431" s="75">
        <v>34.687591828000002</v>
      </c>
      <c r="BM431" s="75">
        <v>0</v>
      </c>
      <c r="BN431" s="75">
        <v>1857.8219081</v>
      </c>
      <c r="BO431" s="75">
        <v>124.56747204</v>
      </c>
      <c r="BP431" s="75">
        <v>17.222333520999999</v>
      </c>
      <c r="BQ431" s="75">
        <v>460.15174589999998</v>
      </c>
      <c r="BR431" s="75">
        <v>74.979327885000004</v>
      </c>
      <c r="BS431" s="75">
        <v>0</v>
      </c>
      <c r="BT431" s="75">
        <v>15.702097725</v>
      </c>
      <c r="BU431" s="75">
        <v>79.700833286999995</v>
      </c>
      <c r="BV431" s="75">
        <v>42.936828059</v>
      </c>
      <c r="BW431" s="75">
        <v>5.7368472110999997</v>
      </c>
      <c r="BX431" s="75">
        <v>69.464135549000005</v>
      </c>
      <c r="BY431" s="75">
        <v>24.153669674</v>
      </c>
      <c r="BZ431" s="75">
        <v>140.18256940000001</v>
      </c>
      <c r="CA431" s="75">
        <v>17.296407584000001</v>
      </c>
      <c r="CB431" s="75">
        <v>678.87804482000001</v>
      </c>
      <c r="CC431" s="75">
        <v>0</v>
      </c>
      <c r="CD431" s="75">
        <v>0</v>
      </c>
      <c r="CE431" s="75">
        <v>91.553289456000002</v>
      </c>
      <c r="CF431" s="75">
        <v>0</v>
      </c>
      <c r="CG431" s="75">
        <v>0</v>
      </c>
      <c r="CH431" s="75">
        <v>0</v>
      </c>
      <c r="CI431" s="75">
        <v>0</v>
      </c>
      <c r="CJ431" s="75">
        <v>13.610499051</v>
      </c>
      <c r="CK431" s="75">
        <v>0</v>
      </c>
      <c r="CL431" s="75">
        <v>1.6858069440000001</v>
      </c>
      <c r="CM431" s="75">
        <v>101.01156398000001</v>
      </c>
      <c r="CN431" s="75">
        <v>13.120535298</v>
      </c>
      <c r="CO431" s="75">
        <v>29.075444009000002</v>
      </c>
      <c r="CP431" s="75">
        <v>58.815584676</v>
      </c>
      <c r="CQ431" s="75">
        <v>206.75575638000001</v>
      </c>
      <c r="CR431" s="75">
        <v>145.55654332</v>
      </c>
      <c r="CS431" s="75">
        <v>0</v>
      </c>
      <c r="CT431" s="75">
        <v>8.6284377141000004</v>
      </c>
      <c r="CU431" s="75">
        <v>52.43640877</v>
      </c>
      <c r="CV431" s="75">
        <v>0.13436657760000001</v>
      </c>
      <c r="CW431" s="75">
        <v>3579.9154337</v>
      </c>
      <c r="CX431" s="75">
        <v>131.14270045999999</v>
      </c>
      <c r="CY431" s="75">
        <v>547.20386704999999</v>
      </c>
      <c r="CZ431" s="75">
        <v>1090.9705841</v>
      </c>
      <c r="DA431" s="75">
        <v>711.58336153000005</v>
      </c>
      <c r="DB431" s="75">
        <v>77.040032769999996</v>
      </c>
      <c r="DC431" s="75">
        <v>462.21399077000001</v>
      </c>
      <c r="DD431" s="75">
        <v>347.42649298999999</v>
      </c>
      <c r="DE431" s="75">
        <v>114.14906924</v>
      </c>
      <c r="DF431" s="75">
        <v>53.930253854999997</v>
      </c>
      <c r="DG431" s="75">
        <v>34.459687926999997</v>
      </c>
      <c r="DH431" s="75">
        <v>9.7953930579000001</v>
      </c>
      <c r="DI431" s="75">
        <v>623.57506289000003</v>
      </c>
      <c r="DJ431" s="75">
        <v>55.570940217</v>
      </c>
      <c r="DK431" s="75">
        <v>568.00412267000002</v>
      </c>
    </row>
    <row r="432" spans="8:115" x14ac:dyDescent="0.3">
      <c r="H432" s="28" t="s">
        <v>1065</v>
      </c>
      <c r="I432" s="37" t="s">
        <v>1066</v>
      </c>
      <c r="J432" s="37" t="s">
        <v>436</v>
      </c>
      <c r="K432" s="72">
        <v>67</v>
      </c>
      <c r="L432" s="72">
        <v>238.25798172</v>
      </c>
      <c r="M432" s="72" t="s">
        <v>436</v>
      </c>
      <c r="N432" s="72">
        <v>12.059043300000001</v>
      </c>
      <c r="O432" s="72">
        <v>0</v>
      </c>
      <c r="P432" s="72">
        <v>0.76835730499999999</v>
      </c>
      <c r="Q432" s="72">
        <v>0</v>
      </c>
      <c r="R432" s="72">
        <v>0</v>
      </c>
      <c r="S432" s="72">
        <v>3.0406631969000002</v>
      </c>
      <c r="T432" s="72">
        <v>0</v>
      </c>
      <c r="U432" s="72">
        <v>0</v>
      </c>
      <c r="V432" s="72">
        <v>8.1807334098000002</v>
      </c>
      <c r="W432" s="72">
        <v>0</v>
      </c>
      <c r="X432" s="72">
        <v>8.3988034E-3</v>
      </c>
      <c r="Y432" s="72">
        <v>0</v>
      </c>
      <c r="Z432" s="72">
        <v>6.08597294E-2</v>
      </c>
      <c r="AA432" s="72">
        <v>3.0855500000000003E-5</v>
      </c>
      <c r="AB432" s="72">
        <v>0</v>
      </c>
      <c r="AC432" s="72">
        <v>0</v>
      </c>
      <c r="AD432" s="72">
        <v>0</v>
      </c>
      <c r="AE432" s="72">
        <v>62.123139557999998</v>
      </c>
      <c r="AF432" s="72">
        <v>17.605310115000002</v>
      </c>
      <c r="AG432" s="72">
        <v>26.305413569999999</v>
      </c>
      <c r="AH432" s="72">
        <v>17.381693594000001</v>
      </c>
      <c r="AI432" s="72">
        <v>0.26679752080000002</v>
      </c>
      <c r="AJ432" s="72">
        <v>0.56392475949999998</v>
      </c>
      <c r="AK432" s="72">
        <v>0</v>
      </c>
      <c r="AL432" s="72">
        <v>3.5631968038999999</v>
      </c>
      <c r="AM432" s="72">
        <v>1.533807436</v>
      </c>
      <c r="AN432" s="72">
        <v>0</v>
      </c>
      <c r="AO432" s="72">
        <v>0</v>
      </c>
      <c r="AP432" s="72">
        <v>2.0293893678999999</v>
      </c>
      <c r="AQ432" s="72">
        <v>0</v>
      </c>
      <c r="AR432" s="72">
        <v>0</v>
      </c>
      <c r="AS432" s="72">
        <v>0</v>
      </c>
      <c r="AT432" s="72">
        <v>2.0278358246999999</v>
      </c>
      <c r="AU432" s="72">
        <v>0</v>
      </c>
      <c r="AV432" s="72">
        <v>0</v>
      </c>
      <c r="AW432" s="72">
        <v>0</v>
      </c>
      <c r="AX432" s="72">
        <v>0</v>
      </c>
      <c r="AY432" s="72">
        <v>0</v>
      </c>
      <c r="AZ432" s="72">
        <v>0</v>
      </c>
      <c r="BA432" s="72">
        <v>0</v>
      </c>
      <c r="BB432" s="72">
        <v>0</v>
      </c>
      <c r="BC432" s="72">
        <v>0</v>
      </c>
      <c r="BD432" s="72">
        <v>0</v>
      </c>
      <c r="BE432" s="72">
        <v>0</v>
      </c>
      <c r="BF432" s="72">
        <v>0</v>
      </c>
      <c r="BG432" s="72">
        <v>0</v>
      </c>
      <c r="BH432" s="72">
        <v>0</v>
      </c>
      <c r="BI432" s="72">
        <v>0.15007664109999999</v>
      </c>
      <c r="BJ432" s="72">
        <v>0.33978428309999997</v>
      </c>
      <c r="BK432" s="72">
        <v>0.20461548390000001</v>
      </c>
      <c r="BL432" s="72">
        <v>1.3333594166</v>
      </c>
      <c r="BM432" s="72">
        <v>0</v>
      </c>
      <c r="BN432" s="72">
        <v>90.644689955000004</v>
      </c>
      <c r="BO432" s="72">
        <v>0.38355701710000001</v>
      </c>
      <c r="BP432" s="72">
        <v>3.4266828973000001</v>
      </c>
      <c r="BQ432" s="72">
        <v>26.889117861999999</v>
      </c>
      <c r="BR432" s="72">
        <v>11.759528753</v>
      </c>
      <c r="BS432" s="72">
        <v>0</v>
      </c>
      <c r="BT432" s="72">
        <v>1.5537155623000001</v>
      </c>
      <c r="BU432" s="72">
        <v>0</v>
      </c>
      <c r="BV432" s="72">
        <v>7.8547422557999997</v>
      </c>
      <c r="BW432" s="72">
        <v>25.854468313999998</v>
      </c>
      <c r="BX432" s="72">
        <v>0</v>
      </c>
      <c r="BY432" s="72">
        <v>0</v>
      </c>
      <c r="BZ432" s="72">
        <v>0</v>
      </c>
      <c r="CA432" s="72">
        <v>0</v>
      </c>
      <c r="CB432" s="72">
        <v>0</v>
      </c>
      <c r="CC432" s="72">
        <v>0</v>
      </c>
      <c r="CD432" s="72">
        <v>0</v>
      </c>
      <c r="CE432" s="72">
        <v>0</v>
      </c>
      <c r="CF432" s="72">
        <v>0</v>
      </c>
      <c r="CG432" s="72">
        <v>0.23941195630000001</v>
      </c>
      <c r="CH432" s="72">
        <v>0</v>
      </c>
      <c r="CI432" s="72">
        <v>0</v>
      </c>
      <c r="CJ432" s="72">
        <v>12.525153198</v>
      </c>
      <c r="CK432" s="72">
        <v>0</v>
      </c>
      <c r="CL432" s="72">
        <v>0.15831213929999999</v>
      </c>
      <c r="CM432" s="72">
        <v>0</v>
      </c>
      <c r="CN432" s="72">
        <v>0</v>
      </c>
      <c r="CO432" s="72">
        <v>0</v>
      </c>
      <c r="CP432" s="72">
        <v>0</v>
      </c>
      <c r="CQ432" s="72">
        <v>2.6262383574000001</v>
      </c>
      <c r="CR432" s="72">
        <v>2.0419503365999998</v>
      </c>
      <c r="CS432" s="72">
        <v>0</v>
      </c>
      <c r="CT432" s="72">
        <v>0.27113253349999999</v>
      </c>
      <c r="CU432" s="72">
        <v>0.3061305869</v>
      </c>
      <c r="CV432" s="72">
        <v>7.0249003000000003E-3</v>
      </c>
      <c r="CW432" s="72">
        <v>65.213837917999996</v>
      </c>
      <c r="CX432" s="72">
        <v>1.3751987836999999</v>
      </c>
      <c r="CY432" s="72">
        <v>10.283940714</v>
      </c>
      <c r="CZ432" s="72">
        <v>22.858113308</v>
      </c>
      <c r="DA432" s="72">
        <v>6.8232927390000002</v>
      </c>
      <c r="DB432" s="72">
        <v>2.1752171427999998</v>
      </c>
      <c r="DC432" s="72">
        <v>7.3761563897000002</v>
      </c>
      <c r="DD432" s="72">
        <v>5.8352343653999998</v>
      </c>
      <c r="DE432" s="72">
        <v>3.8554516887000001</v>
      </c>
      <c r="DF432" s="72">
        <v>4.3795447134999996</v>
      </c>
      <c r="DG432" s="72">
        <v>0.24278206190000001</v>
      </c>
      <c r="DH432" s="72">
        <v>8.9060119E-3</v>
      </c>
      <c r="DI432" s="72">
        <v>31.244535733999999</v>
      </c>
      <c r="DJ432" s="72">
        <v>7.0453254365999998</v>
      </c>
      <c r="DK432" s="72">
        <v>24.199210297</v>
      </c>
    </row>
    <row r="433" spans="8:115" x14ac:dyDescent="0.3">
      <c r="H433" s="27" t="s">
        <v>235</v>
      </c>
      <c r="I433" s="39" t="s">
        <v>236</v>
      </c>
      <c r="J433" s="39">
        <v>30</v>
      </c>
      <c r="K433" s="75">
        <v>812</v>
      </c>
      <c r="L433" s="75">
        <v>6124.2028270999999</v>
      </c>
      <c r="M433" s="75">
        <v>24.043478261000001</v>
      </c>
      <c r="N433" s="75">
        <v>408.87248020999999</v>
      </c>
      <c r="O433" s="75">
        <v>30.292069551000001</v>
      </c>
      <c r="P433" s="75">
        <v>53.093564284000003</v>
      </c>
      <c r="Q433" s="75">
        <v>2.9510673899999999E-2</v>
      </c>
      <c r="R433" s="75">
        <v>8.4303500099999998E-2</v>
      </c>
      <c r="S433" s="75">
        <v>129.41250210999999</v>
      </c>
      <c r="T433" s="75">
        <v>0</v>
      </c>
      <c r="U433" s="75">
        <v>1.2496040121000001</v>
      </c>
      <c r="V433" s="75">
        <v>98.574977195000002</v>
      </c>
      <c r="W433" s="75">
        <v>9.1956516099999996E-2</v>
      </c>
      <c r="X433" s="75">
        <v>11.797131039</v>
      </c>
      <c r="Y433" s="75">
        <v>5.8095452000000002E-3</v>
      </c>
      <c r="Z433" s="75">
        <v>72.630313051000002</v>
      </c>
      <c r="AA433" s="75">
        <v>10.709129286</v>
      </c>
      <c r="AB433" s="75">
        <v>0.90160944649999997</v>
      </c>
      <c r="AC433" s="75">
        <v>0</v>
      </c>
      <c r="AD433" s="75">
        <v>0</v>
      </c>
      <c r="AE433" s="75">
        <v>2835.0768377999998</v>
      </c>
      <c r="AF433" s="75">
        <v>1457.8884734000001</v>
      </c>
      <c r="AG433" s="75">
        <v>671.62745808</v>
      </c>
      <c r="AH433" s="75">
        <v>670.98729257000002</v>
      </c>
      <c r="AI433" s="75">
        <v>4.4235125247999996</v>
      </c>
      <c r="AJ433" s="75">
        <v>28.442237428999999</v>
      </c>
      <c r="AK433" s="75">
        <v>1.7078637970999999</v>
      </c>
      <c r="AL433" s="75">
        <v>9.9390618380000006</v>
      </c>
      <c r="AM433" s="75">
        <v>7.5920673749000001</v>
      </c>
      <c r="AN433" s="75">
        <v>2.3469944631000002</v>
      </c>
      <c r="AO433" s="75">
        <v>0</v>
      </c>
      <c r="AP433" s="75">
        <v>0</v>
      </c>
      <c r="AQ433" s="75">
        <v>0</v>
      </c>
      <c r="AR433" s="75">
        <v>0</v>
      </c>
      <c r="AS433" s="75">
        <v>0</v>
      </c>
      <c r="AT433" s="75">
        <v>84.818099985999993</v>
      </c>
      <c r="AU433" s="75">
        <v>0.1033038517</v>
      </c>
      <c r="AV433" s="75">
        <v>0</v>
      </c>
      <c r="AW433" s="75">
        <v>0</v>
      </c>
      <c r="AX433" s="75">
        <v>0</v>
      </c>
      <c r="AY433" s="75">
        <v>4.14504926E-2</v>
      </c>
      <c r="AZ433" s="75">
        <v>0</v>
      </c>
      <c r="BA433" s="75">
        <v>0</v>
      </c>
      <c r="BB433" s="75">
        <v>0</v>
      </c>
      <c r="BC433" s="75">
        <v>0</v>
      </c>
      <c r="BD433" s="75">
        <v>0</v>
      </c>
      <c r="BE433" s="75">
        <v>0.67328976139999996</v>
      </c>
      <c r="BF433" s="75">
        <v>0</v>
      </c>
      <c r="BG433" s="75">
        <v>0</v>
      </c>
      <c r="BH433" s="75">
        <v>0</v>
      </c>
      <c r="BI433" s="75">
        <v>0</v>
      </c>
      <c r="BJ433" s="75">
        <v>69.387154654</v>
      </c>
      <c r="BK433" s="75">
        <v>0</v>
      </c>
      <c r="BL433" s="75">
        <v>14.487207755</v>
      </c>
      <c r="BM433" s="75">
        <v>0.12569347210000001</v>
      </c>
      <c r="BN433" s="75">
        <v>325.23955574000001</v>
      </c>
      <c r="BO433" s="75">
        <v>24.264917956000001</v>
      </c>
      <c r="BP433" s="75">
        <v>55.691432607000003</v>
      </c>
      <c r="BQ433" s="75">
        <v>82.088114130999998</v>
      </c>
      <c r="BR433" s="75">
        <v>0.16485843080000001</v>
      </c>
      <c r="BS433" s="75">
        <v>0</v>
      </c>
      <c r="BT433" s="75">
        <v>21.47861966</v>
      </c>
      <c r="BU433" s="75">
        <v>3.3625886173000001</v>
      </c>
      <c r="BV433" s="75">
        <v>16.874687550000001</v>
      </c>
      <c r="BW433" s="75">
        <v>1.2415513332999999</v>
      </c>
      <c r="BX433" s="75">
        <v>13.201385151</v>
      </c>
      <c r="BY433" s="75">
        <v>0</v>
      </c>
      <c r="BZ433" s="75">
        <v>0</v>
      </c>
      <c r="CA433" s="75">
        <v>27.679092264000001</v>
      </c>
      <c r="CB433" s="75">
        <v>0</v>
      </c>
      <c r="CC433" s="75">
        <v>5.1909234382999996</v>
      </c>
      <c r="CD433" s="75">
        <v>0</v>
      </c>
      <c r="CE433" s="75">
        <v>0</v>
      </c>
      <c r="CF433" s="75">
        <v>0</v>
      </c>
      <c r="CG433" s="75">
        <v>37.547250912000003</v>
      </c>
      <c r="CH433" s="75">
        <v>0</v>
      </c>
      <c r="CI433" s="75">
        <v>0</v>
      </c>
      <c r="CJ433" s="75">
        <v>36.00597767</v>
      </c>
      <c r="CK433" s="75">
        <v>0</v>
      </c>
      <c r="CL433" s="75">
        <v>0.44815602440000002</v>
      </c>
      <c r="CM433" s="75">
        <v>4.3691659374</v>
      </c>
      <c r="CN433" s="75">
        <v>2.4500514017000001</v>
      </c>
      <c r="CO433" s="75">
        <v>1.0051295457</v>
      </c>
      <c r="CP433" s="75">
        <v>0.91398499</v>
      </c>
      <c r="CQ433" s="75">
        <v>263.01777255000002</v>
      </c>
      <c r="CR433" s="75">
        <v>207.24864769999999</v>
      </c>
      <c r="CS433" s="75">
        <v>6.5193199999999998E-5</v>
      </c>
      <c r="CT433" s="75">
        <v>7.4348845028000001</v>
      </c>
      <c r="CU433" s="75">
        <v>48.276531239000001</v>
      </c>
      <c r="CV433" s="75">
        <v>5.7643913200000001E-2</v>
      </c>
      <c r="CW433" s="75">
        <v>2192.8698530000001</v>
      </c>
      <c r="CX433" s="75">
        <v>113.99518894000001</v>
      </c>
      <c r="CY433" s="75">
        <v>304.74730658999999</v>
      </c>
      <c r="CZ433" s="75">
        <v>448.32042509000001</v>
      </c>
      <c r="DA433" s="75">
        <v>355.49285535000001</v>
      </c>
      <c r="DB433" s="75">
        <v>47.807847682000002</v>
      </c>
      <c r="DC433" s="75">
        <v>392.66796908999999</v>
      </c>
      <c r="DD433" s="75">
        <v>233.02293103</v>
      </c>
      <c r="DE433" s="75">
        <v>221.23312863000001</v>
      </c>
      <c r="DF433" s="75">
        <v>38.097137424000003</v>
      </c>
      <c r="DG433" s="75">
        <v>25.225135819999998</v>
      </c>
      <c r="DH433" s="75">
        <v>12.259927347</v>
      </c>
      <c r="DI433" s="75">
        <v>421.01958912999999</v>
      </c>
      <c r="DJ433" s="75">
        <v>59.399407064999998</v>
      </c>
      <c r="DK433" s="75">
        <v>361.62018207</v>
      </c>
    </row>
    <row r="434" spans="8:115" x14ac:dyDescent="0.3">
      <c r="H434" s="28" t="s">
        <v>237</v>
      </c>
      <c r="I434" s="37" t="s">
        <v>238</v>
      </c>
      <c r="J434" s="37">
        <v>34</v>
      </c>
      <c r="K434" s="72">
        <v>681</v>
      </c>
      <c r="L434" s="72">
        <v>8211.4463073000006</v>
      </c>
      <c r="M434" s="72">
        <v>25.300524932999998</v>
      </c>
      <c r="N434" s="72">
        <v>596.39969701999996</v>
      </c>
      <c r="O434" s="72">
        <v>57.727758451</v>
      </c>
      <c r="P434" s="72">
        <v>53.215277768</v>
      </c>
      <c r="Q434" s="72">
        <v>0.19662800120000001</v>
      </c>
      <c r="R434" s="72">
        <v>0.32328031550000003</v>
      </c>
      <c r="S434" s="72">
        <v>133.86228123999999</v>
      </c>
      <c r="T434" s="72">
        <v>1.1994669954999999</v>
      </c>
      <c r="U434" s="72">
        <v>16.343269406000001</v>
      </c>
      <c r="V434" s="72">
        <v>154.61580688999999</v>
      </c>
      <c r="W434" s="72">
        <v>6.6870160768</v>
      </c>
      <c r="X434" s="72">
        <v>14.641869417000001</v>
      </c>
      <c r="Y434" s="72">
        <v>1.3933013899999999E-2</v>
      </c>
      <c r="Z434" s="72">
        <v>150.99239752</v>
      </c>
      <c r="AA434" s="72">
        <v>3.6288000403999998</v>
      </c>
      <c r="AB434" s="72">
        <v>2.9519118907999999</v>
      </c>
      <c r="AC434" s="72">
        <v>0</v>
      </c>
      <c r="AD434" s="72">
        <v>0</v>
      </c>
      <c r="AE434" s="72">
        <v>4560.9812322999996</v>
      </c>
      <c r="AF434" s="72">
        <v>3205.0179853999998</v>
      </c>
      <c r="AG434" s="72">
        <v>649.65997081</v>
      </c>
      <c r="AH434" s="72">
        <v>680.01594017000002</v>
      </c>
      <c r="AI434" s="72">
        <v>2.5577652245000002</v>
      </c>
      <c r="AJ434" s="72">
        <v>22.852841689000002</v>
      </c>
      <c r="AK434" s="72">
        <v>0.87672898899999996</v>
      </c>
      <c r="AL434" s="72">
        <v>60.147229699999997</v>
      </c>
      <c r="AM434" s="72">
        <v>14.969036228</v>
      </c>
      <c r="AN434" s="72">
        <v>45.178193471999997</v>
      </c>
      <c r="AO434" s="72">
        <v>0</v>
      </c>
      <c r="AP434" s="72">
        <v>0</v>
      </c>
      <c r="AQ434" s="72">
        <v>0</v>
      </c>
      <c r="AR434" s="72">
        <v>0</v>
      </c>
      <c r="AS434" s="72">
        <v>0</v>
      </c>
      <c r="AT434" s="72">
        <v>29.753410307999999</v>
      </c>
      <c r="AU434" s="72">
        <v>2.2194285458</v>
      </c>
      <c r="AV434" s="72">
        <v>0</v>
      </c>
      <c r="AW434" s="72">
        <v>0</v>
      </c>
      <c r="AX434" s="72">
        <v>0</v>
      </c>
      <c r="AY434" s="72">
        <v>1.2072756400000001E-2</v>
      </c>
      <c r="AZ434" s="72">
        <v>0</v>
      </c>
      <c r="BA434" s="72">
        <v>0</v>
      </c>
      <c r="BB434" s="72">
        <v>0</v>
      </c>
      <c r="BC434" s="72">
        <v>0</v>
      </c>
      <c r="BD434" s="72">
        <v>0</v>
      </c>
      <c r="BE434" s="72">
        <v>0</v>
      </c>
      <c r="BF434" s="72">
        <v>0</v>
      </c>
      <c r="BG434" s="72">
        <v>0</v>
      </c>
      <c r="BH434" s="72">
        <v>0</v>
      </c>
      <c r="BI434" s="72">
        <v>0.30571690629999998</v>
      </c>
      <c r="BJ434" s="72">
        <v>0</v>
      </c>
      <c r="BK434" s="72">
        <v>0</v>
      </c>
      <c r="BL434" s="72">
        <v>25.749545085000001</v>
      </c>
      <c r="BM434" s="72">
        <v>1.4666470145999999</v>
      </c>
      <c r="BN434" s="72">
        <v>342.43376461000003</v>
      </c>
      <c r="BO434" s="72">
        <v>46.451215859000001</v>
      </c>
      <c r="BP434" s="72">
        <v>14.264126007</v>
      </c>
      <c r="BQ434" s="72">
        <v>155.99713728</v>
      </c>
      <c r="BR434" s="72">
        <v>1.7063915707999999</v>
      </c>
      <c r="BS434" s="72">
        <v>0</v>
      </c>
      <c r="BT434" s="72">
        <v>33.988661260999997</v>
      </c>
      <c r="BU434" s="72">
        <v>34.988300651000003</v>
      </c>
      <c r="BV434" s="72">
        <v>0.44200537400000001</v>
      </c>
      <c r="BW434" s="72">
        <v>0.2501776604</v>
      </c>
      <c r="BX434" s="72">
        <v>21.058758475000001</v>
      </c>
      <c r="BY434" s="72">
        <v>0</v>
      </c>
      <c r="BZ434" s="72">
        <v>0</v>
      </c>
      <c r="CA434" s="72">
        <v>23.362539772000002</v>
      </c>
      <c r="CB434" s="72">
        <v>0</v>
      </c>
      <c r="CC434" s="72">
        <v>1.1642084259000001</v>
      </c>
      <c r="CD434" s="72">
        <v>0</v>
      </c>
      <c r="CE434" s="72">
        <v>0</v>
      </c>
      <c r="CF434" s="72">
        <v>0</v>
      </c>
      <c r="CG434" s="72">
        <v>0.112643963</v>
      </c>
      <c r="CH434" s="72">
        <v>0</v>
      </c>
      <c r="CI434" s="72">
        <v>0</v>
      </c>
      <c r="CJ434" s="72">
        <v>6.2601266772999997</v>
      </c>
      <c r="CK434" s="72">
        <v>0</v>
      </c>
      <c r="CL434" s="72">
        <v>2.3874716393000002</v>
      </c>
      <c r="CM434" s="72">
        <v>20.864207724</v>
      </c>
      <c r="CN434" s="72">
        <v>9.8310908528999992</v>
      </c>
      <c r="CO434" s="72">
        <v>6.4150604108999998</v>
      </c>
      <c r="CP434" s="72">
        <v>4.6180564598</v>
      </c>
      <c r="CQ434" s="72">
        <v>205.48151863999999</v>
      </c>
      <c r="CR434" s="72">
        <v>163.06985831</v>
      </c>
      <c r="CS434" s="72">
        <v>1.0235219E-3</v>
      </c>
      <c r="CT434" s="72">
        <v>6.0959767387000001</v>
      </c>
      <c r="CU434" s="72">
        <v>35.764467119999999</v>
      </c>
      <c r="CV434" s="72">
        <v>0.55019294610000002</v>
      </c>
      <c r="CW434" s="72">
        <v>2395.3852470000002</v>
      </c>
      <c r="CX434" s="72">
        <v>127.99345683</v>
      </c>
      <c r="CY434" s="72">
        <v>385.72362630999999</v>
      </c>
      <c r="CZ434" s="72">
        <v>449.46473496999999</v>
      </c>
      <c r="DA434" s="72">
        <v>367.67976604</v>
      </c>
      <c r="DB434" s="72">
        <v>38.713906432000002</v>
      </c>
      <c r="DC434" s="72">
        <v>430.67904348000002</v>
      </c>
      <c r="DD434" s="72">
        <v>283.36400082</v>
      </c>
      <c r="DE434" s="72">
        <v>221.81184528</v>
      </c>
      <c r="DF434" s="72">
        <v>43.115877582000003</v>
      </c>
      <c r="DG434" s="72">
        <v>40.420032419999998</v>
      </c>
      <c r="DH434" s="72">
        <v>6.4189568412</v>
      </c>
      <c r="DI434" s="72">
        <v>529.35590119999995</v>
      </c>
      <c r="DJ434" s="72">
        <v>66.553101607000002</v>
      </c>
      <c r="DK434" s="72">
        <v>462.80279959000001</v>
      </c>
    </row>
    <row r="435" spans="8:115" x14ac:dyDescent="0.3">
      <c r="H435" s="27" t="s">
        <v>239</v>
      </c>
      <c r="I435" s="39" t="s">
        <v>240</v>
      </c>
      <c r="J435" s="39">
        <v>52</v>
      </c>
      <c r="K435" s="75">
        <v>1326</v>
      </c>
      <c r="L435" s="75">
        <v>11467.468633</v>
      </c>
      <c r="M435" s="75">
        <v>37.936636880000002</v>
      </c>
      <c r="N435" s="75">
        <v>1187.0134631000001</v>
      </c>
      <c r="O435" s="75">
        <v>39.827897129999997</v>
      </c>
      <c r="P435" s="75">
        <v>210.34079272</v>
      </c>
      <c r="Q435" s="75">
        <v>0.1770502655</v>
      </c>
      <c r="R435" s="75">
        <v>38.544955434000002</v>
      </c>
      <c r="S435" s="75">
        <v>186.01542685000001</v>
      </c>
      <c r="T435" s="75">
        <v>0.44819003270000002</v>
      </c>
      <c r="U435" s="75">
        <v>5.2044020339000001</v>
      </c>
      <c r="V435" s="75">
        <v>235.31092115999999</v>
      </c>
      <c r="W435" s="75">
        <v>2.0747722312999999</v>
      </c>
      <c r="X435" s="75">
        <v>110.24620933</v>
      </c>
      <c r="Y435" s="75">
        <v>7.8283320999999999E-3</v>
      </c>
      <c r="Z435" s="75">
        <v>353.07920080999997</v>
      </c>
      <c r="AA435" s="75">
        <v>5.6550884290000001</v>
      </c>
      <c r="AB435" s="75">
        <v>0</v>
      </c>
      <c r="AC435" s="75">
        <v>7.2693599100000006E-2</v>
      </c>
      <c r="AD435" s="75">
        <v>8.0347629000000007E-3</v>
      </c>
      <c r="AE435" s="75">
        <v>5819.1360929000002</v>
      </c>
      <c r="AF435" s="75">
        <v>4131.3608080000004</v>
      </c>
      <c r="AG435" s="75">
        <v>755.52021266999998</v>
      </c>
      <c r="AH435" s="75">
        <v>882.42735629000003</v>
      </c>
      <c r="AI435" s="75">
        <v>5.5871200494000002</v>
      </c>
      <c r="AJ435" s="75">
        <v>36.387880279000001</v>
      </c>
      <c r="AK435" s="75">
        <v>7.8527157096</v>
      </c>
      <c r="AL435" s="75">
        <v>105.09789809</v>
      </c>
      <c r="AM435" s="75">
        <v>50.304269022</v>
      </c>
      <c r="AN435" s="75">
        <v>54.053636349000001</v>
      </c>
      <c r="AO435" s="75">
        <v>0</v>
      </c>
      <c r="AP435" s="75">
        <v>0</v>
      </c>
      <c r="AQ435" s="75">
        <v>0</v>
      </c>
      <c r="AR435" s="75">
        <v>0.73999272149999995</v>
      </c>
      <c r="AS435" s="75">
        <v>0</v>
      </c>
      <c r="AT435" s="75">
        <v>19.529175930000001</v>
      </c>
      <c r="AU435" s="75">
        <v>0.4821909647</v>
      </c>
      <c r="AV435" s="75">
        <v>0</v>
      </c>
      <c r="AW435" s="75">
        <v>0</v>
      </c>
      <c r="AX435" s="75">
        <v>0.22405733350000001</v>
      </c>
      <c r="AY435" s="75">
        <v>0</v>
      </c>
      <c r="AZ435" s="75">
        <v>0</v>
      </c>
      <c r="BA435" s="75">
        <v>0</v>
      </c>
      <c r="BB435" s="75">
        <v>0</v>
      </c>
      <c r="BC435" s="75">
        <v>0</v>
      </c>
      <c r="BD435" s="75">
        <v>0</v>
      </c>
      <c r="BE435" s="75">
        <v>0</v>
      </c>
      <c r="BF435" s="75">
        <v>0</v>
      </c>
      <c r="BG435" s="75">
        <v>0</v>
      </c>
      <c r="BH435" s="75">
        <v>0</v>
      </c>
      <c r="BI435" s="75">
        <v>0.51603646010000004</v>
      </c>
      <c r="BJ435" s="75">
        <v>0</v>
      </c>
      <c r="BK435" s="75">
        <v>5.8526778E-3</v>
      </c>
      <c r="BL435" s="75">
        <v>17.721923585999999</v>
      </c>
      <c r="BM435" s="75">
        <v>0.57911490769999996</v>
      </c>
      <c r="BN435" s="75">
        <v>391.57214685999998</v>
      </c>
      <c r="BO435" s="75">
        <v>63.784467714999998</v>
      </c>
      <c r="BP435" s="75">
        <v>13.764379207999999</v>
      </c>
      <c r="BQ435" s="75">
        <v>151.67304245</v>
      </c>
      <c r="BR435" s="75">
        <v>10.608612256000001</v>
      </c>
      <c r="BS435" s="75">
        <v>0</v>
      </c>
      <c r="BT435" s="75">
        <v>43.605162454000002</v>
      </c>
      <c r="BU435" s="75">
        <v>14.025093083</v>
      </c>
      <c r="BV435" s="75">
        <v>0.53179266719999996</v>
      </c>
      <c r="BW435" s="75">
        <v>0.87240114440000005</v>
      </c>
      <c r="BX435" s="75">
        <v>28.501310481000001</v>
      </c>
      <c r="BY435" s="75">
        <v>0</v>
      </c>
      <c r="BZ435" s="75">
        <v>0</v>
      </c>
      <c r="CA435" s="75">
        <v>47.197659051999999</v>
      </c>
      <c r="CB435" s="75">
        <v>0.49324516000000002</v>
      </c>
      <c r="CC435" s="75">
        <v>8.8148984921999993</v>
      </c>
      <c r="CD435" s="75">
        <v>2.4384456799999999E-2</v>
      </c>
      <c r="CE435" s="75">
        <v>0</v>
      </c>
      <c r="CF435" s="75">
        <v>0</v>
      </c>
      <c r="CG435" s="75">
        <v>4.9793265781000002</v>
      </c>
      <c r="CH435" s="75">
        <v>0</v>
      </c>
      <c r="CI435" s="75">
        <v>0</v>
      </c>
      <c r="CJ435" s="75">
        <v>0.46512867330000002</v>
      </c>
      <c r="CK435" s="75">
        <v>0</v>
      </c>
      <c r="CL435" s="75">
        <v>2.2312429923999999</v>
      </c>
      <c r="CM435" s="75">
        <v>18.197241056999999</v>
      </c>
      <c r="CN435" s="75">
        <v>7.6932139336000001</v>
      </c>
      <c r="CO435" s="75">
        <v>3.2976379383999999</v>
      </c>
      <c r="CP435" s="75">
        <v>7.2063891848999999</v>
      </c>
      <c r="CQ435" s="75">
        <v>279.38166918000002</v>
      </c>
      <c r="CR435" s="75">
        <v>208.84737769</v>
      </c>
      <c r="CS435" s="75">
        <v>1.3335771000000001E-3</v>
      </c>
      <c r="CT435" s="75">
        <v>28.077874712</v>
      </c>
      <c r="CU435" s="75">
        <v>41.914191705999997</v>
      </c>
      <c r="CV435" s="75">
        <v>0.54089149469999998</v>
      </c>
      <c r="CW435" s="75">
        <v>3647.5409456000002</v>
      </c>
      <c r="CX435" s="75">
        <v>178.59612820000001</v>
      </c>
      <c r="CY435" s="75">
        <v>676.22407205000002</v>
      </c>
      <c r="CZ435" s="75">
        <v>691.91335846000004</v>
      </c>
      <c r="DA435" s="75">
        <v>495.37804219999998</v>
      </c>
      <c r="DB435" s="75">
        <v>60.710432628</v>
      </c>
      <c r="DC435" s="75">
        <v>716.06915708999998</v>
      </c>
      <c r="DD435" s="75">
        <v>436.80394694</v>
      </c>
      <c r="DE435" s="75">
        <v>263.21779500999997</v>
      </c>
      <c r="DF435" s="75">
        <v>64.427332199000006</v>
      </c>
      <c r="DG435" s="75">
        <v>48.675460123000001</v>
      </c>
      <c r="DH435" s="75">
        <v>15.525220695</v>
      </c>
      <c r="DI435" s="75">
        <v>661.06275158000005</v>
      </c>
      <c r="DJ435" s="75">
        <v>81.490688109999994</v>
      </c>
      <c r="DK435" s="75">
        <v>579.57206346999999</v>
      </c>
    </row>
    <row r="436" spans="8:115" x14ac:dyDescent="0.3">
      <c r="H436" s="28" t="s">
        <v>1067</v>
      </c>
      <c r="I436" s="37" t="s">
        <v>1068</v>
      </c>
      <c r="J436" s="37" t="s">
        <v>436</v>
      </c>
      <c r="K436" s="72">
        <v>131</v>
      </c>
      <c r="L436" s="72">
        <v>457.96332740999998</v>
      </c>
      <c r="M436" s="72" t="s">
        <v>436</v>
      </c>
      <c r="N436" s="72">
        <v>119.79558833</v>
      </c>
      <c r="O436" s="72">
        <v>0</v>
      </c>
      <c r="P436" s="72">
        <v>1.0779593301999999</v>
      </c>
      <c r="Q436" s="72">
        <v>0</v>
      </c>
      <c r="R436" s="72">
        <v>0</v>
      </c>
      <c r="S436" s="72">
        <v>14.728520689</v>
      </c>
      <c r="T436" s="72">
        <v>0</v>
      </c>
      <c r="U436" s="72">
        <v>0</v>
      </c>
      <c r="V436" s="72">
        <v>103.6034877</v>
      </c>
      <c r="W436" s="72">
        <v>0</v>
      </c>
      <c r="X436" s="72">
        <v>2.97820489E-2</v>
      </c>
      <c r="Y436" s="72">
        <v>0</v>
      </c>
      <c r="Z436" s="72">
        <v>7.82440566E-2</v>
      </c>
      <c r="AA436" s="72">
        <v>0.27759450060000002</v>
      </c>
      <c r="AB436" s="72">
        <v>0</v>
      </c>
      <c r="AC436" s="72">
        <v>0</v>
      </c>
      <c r="AD436" s="72">
        <v>0</v>
      </c>
      <c r="AE436" s="72">
        <v>163.97661901000001</v>
      </c>
      <c r="AF436" s="72">
        <v>46.886702913999997</v>
      </c>
      <c r="AG436" s="72">
        <v>89.297052790999999</v>
      </c>
      <c r="AH436" s="72">
        <v>26.433018007000001</v>
      </c>
      <c r="AI436" s="72">
        <v>0</v>
      </c>
      <c r="AJ436" s="72">
        <v>1.3598452948999999</v>
      </c>
      <c r="AK436" s="72">
        <v>0</v>
      </c>
      <c r="AL436" s="72">
        <v>4.4421781301000003</v>
      </c>
      <c r="AM436" s="72">
        <v>2.5730135976000001</v>
      </c>
      <c r="AN436" s="72">
        <v>0</v>
      </c>
      <c r="AO436" s="72">
        <v>0</v>
      </c>
      <c r="AP436" s="72">
        <v>1.8691645324999999</v>
      </c>
      <c r="AQ436" s="72">
        <v>0</v>
      </c>
      <c r="AR436" s="72">
        <v>0</v>
      </c>
      <c r="AS436" s="72">
        <v>0</v>
      </c>
      <c r="AT436" s="72">
        <v>0</v>
      </c>
      <c r="AU436" s="72">
        <v>0</v>
      </c>
      <c r="AV436" s="72">
        <v>0</v>
      </c>
      <c r="AW436" s="72">
        <v>0</v>
      </c>
      <c r="AX436" s="72">
        <v>0</v>
      </c>
      <c r="AY436" s="72">
        <v>0</v>
      </c>
      <c r="AZ436" s="72">
        <v>0</v>
      </c>
      <c r="BA436" s="72">
        <v>0</v>
      </c>
      <c r="BB436" s="72">
        <v>0</v>
      </c>
      <c r="BC436" s="72">
        <v>0</v>
      </c>
      <c r="BD436" s="72">
        <v>0</v>
      </c>
      <c r="BE436" s="72">
        <v>0</v>
      </c>
      <c r="BF436" s="72">
        <v>0</v>
      </c>
      <c r="BG436" s="72">
        <v>0</v>
      </c>
      <c r="BH436" s="72">
        <v>0</v>
      </c>
      <c r="BI436" s="72">
        <v>0</v>
      </c>
      <c r="BJ436" s="72">
        <v>0</v>
      </c>
      <c r="BK436" s="72">
        <v>0</v>
      </c>
      <c r="BL436" s="72">
        <v>0</v>
      </c>
      <c r="BM436" s="72">
        <v>0</v>
      </c>
      <c r="BN436" s="72">
        <v>25.421092133999998</v>
      </c>
      <c r="BO436" s="72">
        <v>0</v>
      </c>
      <c r="BP436" s="72">
        <v>18.429988366</v>
      </c>
      <c r="BQ436" s="72">
        <v>0</v>
      </c>
      <c r="BR436" s="72">
        <v>0</v>
      </c>
      <c r="BS436" s="72">
        <v>0</v>
      </c>
      <c r="BT436" s="72">
        <v>6.9911037672000003</v>
      </c>
      <c r="BU436" s="72">
        <v>0</v>
      </c>
      <c r="BV436" s="72">
        <v>0</v>
      </c>
      <c r="BW436" s="72">
        <v>0</v>
      </c>
      <c r="BX436" s="72">
        <v>0</v>
      </c>
      <c r="BY436" s="72">
        <v>0</v>
      </c>
      <c r="BZ436" s="72">
        <v>0</v>
      </c>
      <c r="CA436" s="72">
        <v>0</v>
      </c>
      <c r="CB436" s="72">
        <v>0</v>
      </c>
      <c r="CC436" s="72">
        <v>0</v>
      </c>
      <c r="CD436" s="72">
        <v>0</v>
      </c>
      <c r="CE436" s="72">
        <v>0</v>
      </c>
      <c r="CF436" s="72">
        <v>0</v>
      </c>
      <c r="CG436" s="72">
        <v>0</v>
      </c>
      <c r="CH436" s="72">
        <v>0</v>
      </c>
      <c r="CI436" s="72">
        <v>0</v>
      </c>
      <c r="CJ436" s="72">
        <v>0</v>
      </c>
      <c r="CK436" s="72">
        <v>0</v>
      </c>
      <c r="CL436" s="72">
        <v>0</v>
      </c>
      <c r="CM436" s="72">
        <v>7.3434113765999998</v>
      </c>
      <c r="CN436" s="72">
        <v>7.3434113765999998</v>
      </c>
      <c r="CO436" s="72">
        <v>0</v>
      </c>
      <c r="CP436" s="72">
        <v>0</v>
      </c>
      <c r="CQ436" s="72">
        <v>7.1593358173999997</v>
      </c>
      <c r="CR436" s="72">
        <v>6.4621333438999997</v>
      </c>
      <c r="CS436" s="72">
        <v>0</v>
      </c>
      <c r="CT436" s="72">
        <v>0.35123804380000001</v>
      </c>
      <c r="CU436" s="72">
        <v>0.34596442970000002</v>
      </c>
      <c r="CV436" s="72">
        <v>0</v>
      </c>
      <c r="CW436" s="72">
        <v>129.82510262</v>
      </c>
      <c r="CX436" s="72">
        <v>1.663293742</v>
      </c>
      <c r="CY436" s="72">
        <v>8.7701221920000005</v>
      </c>
      <c r="CZ436" s="72">
        <v>23.179506393</v>
      </c>
      <c r="DA436" s="72">
        <v>25.153811158</v>
      </c>
      <c r="DB436" s="72">
        <v>16.757525381000001</v>
      </c>
      <c r="DC436" s="72">
        <v>18.947429895999999</v>
      </c>
      <c r="DD436" s="72">
        <v>10.365897012</v>
      </c>
      <c r="DE436" s="72">
        <v>13.707357642</v>
      </c>
      <c r="DF436" s="72">
        <v>10.930842256</v>
      </c>
      <c r="DG436" s="72">
        <v>0.34931694660000001</v>
      </c>
      <c r="DH436" s="72">
        <v>0</v>
      </c>
      <c r="DI436" s="72">
        <v>21.707581028</v>
      </c>
      <c r="DJ436" s="72">
        <v>0.30303964329999999</v>
      </c>
      <c r="DK436" s="72">
        <v>21.404541384000002</v>
      </c>
    </row>
    <row r="437" spans="8:115" x14ac:dyDescent="0.3">
      <c r="H437" s="27" t="s">
        <v>241</v>
      </c>
      <c r="I437" s="39" t="s">
        <v>242</v>
      </c>
      <c r="J437" s="39">
        <v>37</v>
      </c>
      <c r="K437" s="75">
        <v>963</v>
      </c>
      <c r="L437" s="75">
        <v>7320.5426666000003</v>
      </c>
      <c r="M437" s="75">
        <v>26.378633721</v>
      </c>
      <c r="N437" s="75">
        <v>567.92886637000004</v>
      </c>
      <c r="O437" s="75">
        <v>119.46965446</v>
      </c>
      <c r="P437" s="75">
        <v>99.022019778000001</v>
      </c>
      <c r="Q437" s="75">
        <v>9.8943746900000004E-2</v>
      </c>
      <c r="R437" s="75">
        <v>0.54729459430000005</v>
      </c>
      <c r="S437" s="75">
        <v>128.63446124999999</v>
      </c>
      <c r="T437" s="75">
        <v>0</v>
      </c>
      <c r="U437" s="75">
        <v>6.1934882794000004</v>
      </c>
      <c r="V437" s="75">
        <v>80.054850344000002</v>
      </c>
      <c r="W437" s="75">
        <v>0</v>
      </c>
      <c r="X437" s="75">
        <v>11.663616016000001</v>
      </c>
      <c r="Y437" s="75">
        <v>1.1833310200000001E-2</v>
      </c>
      <c r="Z437" s="75">
        <v>119.00425181999999</v>
      </c>
      <c r="AA437" s="75">
        <v>3.2219041358</v>
      </c>
      <c r="AB437" s="75">
        <v>0</v>
      </c>
      <c r="AC437" s="75">
        <v>0</v>
      </c>
      <c r="AD437" s="75">
        <v>6.5486314999999998E-3</v>
      </c>
      <c r="AE437" s="75">
        <v>3563.9403696999998</v>
      </c>
      <c r="AF437" s="75">
        <v>2174.0858619000001</v>
      </c>
      <c r="AG437" s="75">
        <v>636.06525698999997</v>
      </c>
      <c r="AH437" s="75">
        <v>713.77845806000005</v>
      </c>
      <c r="AI437" s="75">
        <v>8.1980771679999993</v>
      </c>
      <c r="AJ437" s="75">
        <v>30.223160019000002</v>
      </c>
      <c r="AK437" s="75">
        <v>1.5895555592999999</v>
      </c>
      <c r="AL437" s="75">
        <v>48.376897777000003</v>
      </c>
      <c r="AM437" s="75">
        <v>16.272968145</v>
      </c>
      <c r="AN437" s="75">
        <v>28.717326968999998</v>
      </c>
      <c r="AO437" s="75">
        <v>0</v>
      </c>
      <c r="AP437" s="75">
        <v>3.3866026630000001</v>
      </c>
      <c r="AQ437" s="75">
        <v>0</v>
      </c>
      <c r="AR437" s="75">
        <v>0</v>
      </c>
      <c r="AS437" s="75">
        <v>0</v>
      </c>
      <c r="AT437" s="75">
        <v>29.410697203000002</v>
      </c>
      <c r="AU437" s="75">
        <v>1.3487911078999999</v>
      </c>
      <c r="AV437" s="75">
        <v>0</v>
      </c>
      <c r="AW437" s="75">
        <v>0</v>
      </c>
      <c r="AX437" s="75">
        <v>0.28780893229999999</v>
      </c>
      <c r="AY437" s="75">
        <v>4.0502473999999997E-2</v>
      </c>
      <c r="AZ437" s="75">
        <v>0</v>
      </c>
      <c r="BA437" s="75">
        <v>0</v>
      </c>
      <c r="BB437" s="75">
        <v>0</v>
      </c>
      <c r="BC437" s="75">
        <v>0</v>
      </c>
      <c r="BD437" s="75">
        <v>0</v>
      </c>
      <c r="BE437" s="75">
        <v>0</v>
      </c>
      <c r="BF437" s="75">
        <v>0.47402013529999998</v>
      </c>
      <c r="BG437" s="75">
        <v>0</v>
      </c>
      <c r="BH437" s="75">
        <v>0</v>
      </c>
      <c r="BI437" s="75">
        <v>2.6931017641000001</v>
      </c>
      <c r="BJ437" s="75">
        <v>3.5899998264000001</v>
      </c>
      <c r="BK437" s="75">
        <v>0.29490385749999998</v>
      </c>
      <c r="BL437" s="75">
        <v>20.681569106000001</v>
      </c>
      <c r="BM437" s="75">
        <v>0</v>
      </c>
      <c r="BN437" s="75">
        <v>379.74584714999997</v>
      </c>
      <c r="BO437" s="75">
        <v>43.223501073999998</v>
      </c>
      <c r="BP437" s="75">
        <v>22.860159879000001</v>
      </c>
      <c r="BQ437" s="75">
        <v>122.50542124</v>
      </c>
      <c r="BR437" s="75">
        <v>3.7438452417999999</v>
      </c>
      <c r="BS437" s="75">
        <v>0</v>
      </c>
      <c r="BT437" s="75">
        <v>28.71832805</v>
      </c>
      <c r="BU437" s="75">
        <v>37.804076395999999</v>
      </c>
      <c r="BV437" s="75">
        <v>8.8963857286000003</v>
      </c>
      <c r="BW437" s="75">
        <v>1.6212959285999999</v>
      </c>
      <c r="BX437" s="75">
        <v>30.771186913000001</v>
      </c>
      <c r="BY437" s="75">
        <v>0</v>
      </c>
      <c r="BZ437" s="75">
        <v>0.73488206710000004</v>
      </c>
      <c r="CA437" s="75">
        <v>41.868072836000003</v>
      </c>
      <c r="CB437" s="75">
        <v>3.5935079247999999</v>
      </c>
      <c r="CC437" s="75">
        <v>2.5435545884000001</v>
      </c>
      <c r="CD437" s="75">
        <v>0.22237237530000001</v>
      </c>
      <c r="CE437" s="75">
        <v>5.8833766978000002</v>
      </c>
      <c r="CF437" s="75">
        <v>0</v>
      </c>
      <c r="CG437" s="75">
        <v>8.0266059619999996</v>
      </c>
      <c r="CH437" s="75">
        <v>0</v>
      </c>
      <c r="CI437" s="75">
        <v>0</v>
      </c>
      <c r="CJ437" s="75">
        <v>15.559050428999999</v>
      </c>
      <c r="CK437" s="75">
        <v>0</v>
      </c>
      <c r="CL437" s="75">
        <v>1.1702238175999999</v>
      </c>
      <c r="CM437" s="75">
        <v>17.176326985999999</v>
      </c>
      <c r="CN437" s="75">
        <v>14.291500835000001</v>
      </c>
      <c r="CO437" s="75">
        <v>2.8848261505999999</v>
      </c>
      <c r="CP437" s="75">
        <v>0</v>
      </c>
      <c r="CQ437" s="75">
        <v>202.37817179999999</v>
      </c>
      <c r="CR437" s="75">
        <v>160.40859191999999</v>
      </c>
      <c r="CS437" s="75">
        <v>9.1524949999999999E-4</v>
      </c>
      <c r="CT437" s="75">
        <v>7.2243980306999998</v>
      </c>
      <c r="CU437" s="75">
        <v>34.397572506000003</v>
      </c>
      <c r="CV437" s="75">
        <v>0.34669409210000002</v>
      </c>
      <c r="CW437" s="75">
        <v>2511.5854896000001</v>
      </c>
      <c r="CX437" s="75">
        <v>137.61924683000001</v>
      </c>
      <c r="CY437" s="75">
        <v>423.76979464999999</v>
      </c>
      <c r="CZ437" s="75">
        <v>472.55338939000001</v>
      </c>
      <c r="DA437" s="75">
        <v>397.90527510999999</v>
      </c>
      <c r="DB437" s="75">
        <v>68.507950515999994</v>
      </c>
      <c r="DC437" s="75">
        <v>420.60353049999998</v>
      </c>
      <c r="DD437" s="75">
        <v>274.72225233</v>
      </c>
      <c r="DE437" s="75">
        <v>236.24976898</v>
      </c>
      <c r="DF437" s="75">
        <v>42.885930940000001</v>
      </c>
      <c r="DG437" s="75">
        <v>32.149781361000002</v>
      </c>
      <c r="DH437" s="75">
        <v>4.6185690091999998</v>
      </c>
      <c r="DI437" s="75">
        <v>457.60214189999999</v>
      </c>
      <c r="DJ437" s="75">
        <v>58.667226155999998</v>
      </c>
      <c r="DK437" s="75">
        <v>398.93491575000002</v>
      </c>
    </row>
    <row r="438" spans="8:115" x14ac:dyDescent="0.3">
      <c r="H438" s="28" t="s">
        <v>1069</v>
      </c>
      <c r="I438" s="37" t="s">
        <v>1070</v>
      </c>
      <c r="J438" s="37" t="s">
        <v>436</v>
      </c>
      <c r="K438" s="72">
        <v>34</v>
      </c>
      <c r="L438" s="72">
        <v>382.25498285999998</v>
      </c>
      <c r="M438" s="72" t="s">
        <v>436</v>
      </c>
      <c r="N438" s="72">
        <v>81.567785529000005</v>
      </c>
      <c r="O438" s="72">
        <v>0</v>
      </c>
      <c r="P438" s="72">
        <v>0.86255486960000005</v>
      </c>
      <c r="Q438" s="72">
        <v>0</v>
      </c>
      <c r="R438" s="72">
        <v>0</v>
      </c>
      <c r="S438" s="72">
        <v>37.389523146000002</v>
      </c>
      <c r="T438" s="72">
        <v>0</v>
      </c>
      <c r="U438" s="72">
        <v>0</v>
      </c>
      <c r="V438" s="72">
        <v>41.359694067</v>
      </c>
      <c r="W438" s="72">
        <v>0</v>
      </c>
      <c r="X438" s="72">
        <v>8.8967241999999992E-3</v>
      </c>
      <c r="Y438" s="72">
        <v>5.8672099999999997E-5</v>
      </c>
      <c r="Z438" s="72">
        <v>1.6234742100000001E-2</v>
      </c>
      <c r="AA438" s="72">
        <v>1.9308233082999999</v>
      </c>
      <c r="AB438" s="72">
        <v>0</v>
      </c>
      <c r="AC438" s="72">
        <v>0</v>
      </c>
      <c r="AD438" s="72">
        <v>0</v>
      </c>
      <c r="AE438" s="72">
        <v>83.556295413000001</v>
      </c>
      <c r="AF438" s="72">
        <v>31.310641489999998</v>
      </c>
      <c r="AG438" s="72">
        <v>33.999643016999997</v>
      </c>
      <c r="AH438" s="72">
        <v>16.929155579</v>
      </c>
      <c r="AI438" s="72">
        <v>0.46425434300000001</v>
      </c>
      <c r="AJ438" s="72">
        <v>0.84444266489999997</v>
      </c>
      <c r="AK438" s="72">
        <v>8.1583191000000003E-3</v>
      </c>
      <c r="AL438" s="72">
        <v>61.004267845999998</v>
      </c>
      <c r="AM438" s="72">
        <v>0</v>
      </c>
      <c r="AN438" s="72">
        <v>0</v>
      </c>
      <c r="AO438" s="72">
        <v>0</v>
      </c>
      <c r="AP438" s="72">
        <v>61.004267845999998</v>
      </c>
      <c r="AQ438" s="72">
        <v>0</v>
      </c>
      <c r="AR438" s="72">
        <v>0</v>
      </c>
      <c r="AS438" s="72">
        <v>0</v>
      </c>
      <c r="AT438" s="72">
        <v>1.0084523771</v>
      </c>
      <c r="AU438" s="72">
        <v>0</v>
      </c>
      <c r="AV438" s="72">
        <v>0</v>
      </c>
      <c r="AW438" s="72">
        <v>0</v>
      </c>
      <c r="AX438" s="72">
        <v>0</v>
      </c>
      <c r="AY438" s="72">
        <v>0</v>
      </c>
      <c r="AZ438" s="72">
        <v>0</v>
      </c>
      <c r="BA438" s="72">
        <v>0</v>
      </c>
      <c r="BB438" s="72">
        <v>0</v>
      </c>
      <c r="BC438" s="72">
        <v>0</v>
      </c>
      <c r="BD438" s="72">
        <v>0</v>
      </c>
      <c r="BE438" s="72">
        <v>0</v>
      </c>
      <c r="BF438" s="72">
        <v>0</v>
      </c>
      <c r="BG438" s="72">
        <v>0</v>
      </c>
      <c r="BH438" s="72">
        <v>0</v>
      </c>
      <c r="BI438" s="72">
        <v>0</v>
      </c>
      <c r="BJ438" s="72">
        <v>0</v>
      </c>
      <c r="BK438" s="72">
        <v>0</v>
      </c>
      <c r="BL438" s="72">
        <v>1.0084523771</v>
      </c>
      <c r="BM438" s="72">
        <v>0</v>
      </c>
      <c r="BN438" s="72">
        <v>23.553709461</v>
      </c>
      <c r="BO438" s="72">
        <v>3.5513389183999999</v>
      </c>
      <c r="BP438" s="72">
        <v>8.1689729570999994</v>
      </c>
      <c r="BQ438" s="72">
        <v>8.2466253768000009</v>
      </c>
      <c r="BR438" s="72">
        <v>0</v>
      </c>
      <c r="BS438" s="72">
        <v>0</v>
      </c>
      <c r="BT438" s="72">
        <v>1.7957221597999999</v>
      </c>
      <c r="BU438" s="72">
        <v>0</v>
      </c>
      <c r="BV438" s="72">
        <v>0</v>
      </c>
      <c r="BW438" s="72">
        <v>0</v>
      </c>
      <c r="BX438" s="72">
        <v>1.3599059580999999</v>
      </c>
      <c r="BY438" s="72">
        <v>0</v>
      </c>
      <c r="BZ438" s="72">
        <v>0</v>
      </c>
      <c r="CA438" s="72">
        <v>0</v>
      </c>
      <c r="CB438" s="72">
        <v>0</v>
      </c>
      <c r="CC438" s="72">
        <v>0</v>
      </c>
      <c r="CD438" s="72">
        <v>0</v>
      </c>
      <c r="CE438" s="72">
        <v>0</v>
      </c>
      <c r="CF438" s="72">
        <v>0</v>
      </c>
      <c r="CG438" s="72">
        <v>0</v>
      </c>
      <c r="CH438" s="72">
        <v>0</v>
      </c>
      <c r="CI438" s="72">
        <v>0</v>
      </c>
      <c r="CJ438" s="72">
        <v>0</v>
      </c>
      <c r="CK438" s="72">
        <v>0</v>
      </c>
      <c r="CL438" s="72">
        <v>0.43114409059999997</v>
      </c>
      <c r="CM438" s="72">
        <v>0.26202215690000003</v>
      </c>
      <c r="CN438" s="72">
        <v>0</v>
      </c>
      <c r="CO438" s="72">
        <v>0</v>
      </c>
      <c r="CP438" s="72">
        <v>0.26202215690000003</v>
      </c>
      <c r="CQ438" s="72">
        <v>15.670035147</v>
      </c>
      <c r="CR438" s="72">
        <v>12.188554959999999</v>
      </c>
      <c r="CS438" s="72">
        <v>0</v>
      </c>
      <c r="CT438" s="72">
        <v>0.76264458319999995</v>
      </c>
      <c r="CU438" s="72">
        <v>2.7188356034000001</v>
      </c>
      <c r="CV438" s="72">
        <v>0</v>
      </c>
      <c r="CW438" s="72">
        <v>115.63241493</v>
      </c>
      <c r="CX438" s="72">
        <v>1.221552408</v>
      </c>
      <c r="CY438" s="72">
        <v>8.6752845698000005</v>
      </c>
      <c r="CZ438" s="72">
        <v>21.298969301</v>
      </c>
      <c r="DA438" s="72">
        <v>18.206464789000002</v>
      </c>
      <c r="DB438" s="72">
        <v>29.255302488000002</v>
      </c>
      <c r="DC438" s="72">
        <v>11.784894481</v>
      </c>
      <c r="DD438" s="72">
        <v>8.4619720453999996</v>
      </c>
      <c r="DE438" s="72">
        <v>7.0365376983000001</v>
      </c>
      <c r="DF438" s="72">
        <v>8.5409670710000007</v>
      </c>
      <c r="DG438" s="72">
        <v>0.2398805796</v>
      </c>
      <c r="DH438" s="72">
        <v>0.91058949889999996</v>
      </c>
      <c r="DI438" s="72">
        <v>20.692509093999998</v>
      </c>
      <c r="DJ438" s="72">
        <v>2.3873326904000001</v>
      </c>
      <c r="DK438" s="72">
        <v>18.305176403000001</v>
      </c>
    </row>
    <row r="439" spans="8:115" x14ac:dyDescent="0.3">
      <c r="H439" s="27" t="s">
        <v>243</v>
      </c>
      <c r="I439" s="39" t="s">
        <v>244</v>
      </c>
      <c r="J439" s="39">
        <v>55</v>
      </c>
      <c r="K439" s="75">
        <v>1490</v>
      </c>
      <c r="L439" s="75">
        <v>6489.9784682</v>
      </c>
      <c r="M439" s="75">
        <v>24.218647166</v>
      </c>
      <c r="N439" s="75">
        <v>387.06557626</v>
      </c>
      <c r="O439" s="75">
        <v>3.5092004657999998</v>
      </c>
      <c r="P439" s="75">
        <v>92.135486012000001</v>
      </c>
      <c r="Q439" s="75">
        <v>0.13422200670000001</v>
      </c>
      <c r="R439" s="75">
        <v>0.10012487890000001</v>
      </c>
      <c r="S439" s="75">
        <v>110.03135328</v>
      </c>
      <c r="T439" s="75">
        <v>0</v>
      </c>
      <c r="U439" s="75">
        <v>5.5466883990999998</v>
      </c>
      <c r="V439" s="75">
        <v>76.466154907999993</v>
      </c>
      <c r="W439" s="75">
        <v>0.1020434561</v>
      </c>
      <c r="X439" s="75">
        <v>15.164086298000001</v>
      </c>
      <c r="Y439" s="75">
        <v>0.10857609779999999</v>
      </c>
      <c r="Z439" s="75">
        <v>83.538551928000004</v>
      </c>
      <c r="AA439" s="75">
        <v>0.22908852830000001</v>
      </c>
      <c r="AB439" s="75">
        <v>0</v>
      </c>
      <c r="AC439" s="75">
        <v>0</v>
      </c>
      <c r="AD439" s="75">
        <v>0</v>
      </c>
      <c r="AE439" s="75">
        <v>3210.3071386000001</v>
      </c>
      <c r="AF439" s="75">
        <v>2030.5573417999999</v>
      </c>
      <c r="AG439" s="75">
        <v>518.51003894999997</v>
      </c>
      <c r="AH439" s="75">
        <v>631.66707301999998</v>
      </c>
      <c r="AI439" s="75">
        <v>3.0123511599000001</v>
      </c>
      <c r="AJ439" s="75">
        <v>25.601007682999999</v>
      </c>
      <c r="AK439" s="75">
        <v>0.95932598889999998</v>
      </c>
      <c r="AL439" s="75">
        <v>78.107875586999995</v>
      </c>
      <c r="AM439" s="75">
        <v>39.970856404000003</v>
      </c>
      <c r="AN439" s="75">
        <v>36.621878174999999</v>
      </c>
      <c r="AO439" s="75">
        <v>0</v>
      </c>
      <c r="AP439" s="75">
        <v>1.5151410083000001</v>
      </c>
      <c r="AQ439" s="75">
        <v>0</v>
      </c>
      <c r="AR439" s="75">
        <v>0</v>
      </c>
      <c r="AS439" s="75">
        <v>0</v>
      </c>
      <c r="AT439" s="75">
        <v>20.915331705</v>
      </c>
      <c r="AU439" s="75">
        <v>0.57366174599999997</v>
      </c>
      <c r="AV439" s="75">
        <v>0</v>
      </c>
      <c r="AW439" s="75">
        <v>0</v>
      </c>
      <c r="AX439" s="75">
        <v>0</v>
      </c>
      <c r="AY439" s="75">
        <v>0.23560239159999999</v>
      </c>
      <c r="AZ439" s="75">
        <v>0</v>
      </c>
      <c r="BA439" s="75">
        <v>0</v>
      </c>
      <c r="BB439" s="75">
        <v>0</v>
      </c>
      <c r="BC439" s="75">
        <v>0</v>
      </c>
      <c r="BD439" s="75">
        <v>0</v>
      </c>
      <c r="BE439" s="75">
        <v>0</v>
      </c>
      <c r="BF439" s="75">
        <v>0</v>
      </c>
      <c r="BG439" s="75">
        <v>0</v>
      </c>
      <c r="BH439" s="75">
        <v>0</v>
      </c>
      <c r="BI439" s="75">
        <v>0.21771932259999999</v>
      </c>
      <c r="BJ439" s="75">
        <v>0</v>
      </c>
      <c r="BK439" s="75">
        <v>0.1506036714</v>
      </c>
      <c r="BL439" s="75">
        <v>19.294367082000001</v>
      </c>
      <c r="BM439" s="75">
        <v>0.44337749160000001</v>
      </c>
      <c r="BN439" s="75">
        <v>357.30200518999999</v>
      </c>
      <c r="BO439" s="75">
        <v>40.933659151000001</v>
      </c>
      <c r="BP439" s="75">
        <v>42.831541850999997</v>
      </c>
      <c r="BQ439" s="75">
        <v>149.52117831000001</v>
      </c>
      <c r="BR439" s="75">
        <v>3.8075020145999998</v>
      </c>
      <c r="BS439" s="75">
        <v>0</v>
      </c>
      <c r="BT439" s="75">
        <v>21.254772254999999</v>
      </c>
      <c r="BU439" s="75">
        <v>30.694262329000001</v>
      </c>
      <c r="BV439" s="75">
        <v>5.2068328103999999</v>
      </c>
      <c r="BW439" s="75">
        <v>1.2039420352000001</v>
      </c>
      <c r="BX439" s="75">
        <v>9.8494430179000005</v>
      </c>
      <c r="BY439" s="75">
        <v>0.98344642250000003</v>
      </c>
      <c r="BZ439" s="75">
        <v>2.6560052355999999</v>
      </c>
      <c r="CA439" s="75">
        <v>32.000528076999998</v>
      </c>
      <c r="CB439" s="75">
        <v>0</v>
      </c>
      <c r="CC439" s="75">
        <v>3.2938817526999999</v>
      </c>
      <c r="CD439" s="75">
        <v>0</v>
      </c>
      <c r="CE439" s="75">
        <v>0</v>
      </c>
      <c r="CF439" s="75">
        <v>0</v>
      </c>
      <c r="CG439" s="75">
        <v>5.0237858232999999</v>
      </c>
      <c r="CH439" s="75">
        <v>0</v>
      </c>
      <c r="CI439" s="75">
        <v>0</v>
      </c>
      <c r="CJ439" s="75">
        <v>7.6539048283</v>
      </c>
      <c r="CK439" s="75">
        <v>0</v>
      </c>
      <c r="CL439" s="75">
        <v>0.38731927100000002</v>
      </c>
      <c r="CM439" s="75">
        <v>9.5546095852999997</v>
      </c>
      <c r="CN439" s="75">
        <v>3.7299021136000001</v>
      </c>
      <c r="CO439" s="75">
        <v>5.0496585576999999</v>
      </c>
      <c r="CP439" s="75">
        <v>0.77504891409999999</v>
      </c>
      <c r="CQ439" s="75">
        <v>174.94602567000001</v>
      </c>
      <c r="CR439" s="75">
        <v>130.90362719999999</v>
      </c>
      <c r="CS439" s="75">
        <v>1.5660464999999999E-3</v>
      </c>
      <c r="CT439" s="75">
        <v>10.838082611000001</v>
      </c>
      <c r="CU439" s="75">
        <v>32.785590048000003</v>
      </c>
      <c r="CV439" s="75">
        <v>0.41715976119999998</v>
      </c>
      <c r="CW439" s="75">
        <v>2251.7799055</v>
      </c>
      <c r="CX439" s="75">
        <v>116.18987002</v>
      </c>
      <c r="CY439" s="75">
        <v>395.78242433000003</v>
      </c>
      <c r="CZ439" s="75">
        <v>441.41145320999999</v>
      </c>
      <c r="DA439" s="75">
        <v>338.58228885</v>
      </c>
      <c r="DB439" s="75">
        <v>77.332084827000003</v>
      </c>
      <c r="DC439" s="75">
        <v>353.04836282000002</v>
      </c>
      <c r="DD439" s="75">
        <v>263.15030825999997</v>
      </c>
      <c r="DE439" s="75">
        <v>182.52157721</v>
      </c>
      <c r="DF439" s="75">
        <v>42.626315370999997</v>
      </c>
      <c r="DG439" s="75">
        <v>32.690201481999999</v>
      </c>
      <c r="DH439" s="75">
        <v>8.4450191585999992</v>
      </c>
      <c r="DI439" s="75">
        <v>468.56259777000002</v>
      </c>
      <c r="DJ439" s="75">
        <v>82.547755960999993</v>
      </c>
      <c r="DK439" s="75">
        <v>386.01484181000001</v>
      </c>
    </row>
    <row r="440" spans="8:115" x14ac:dyDescent="0.3">
      <c r="H440" s="28" t="s">
        <v>1071</v>
      </c>
      <c r="I440" s="37" t="s">
        <v>1072</v>
      </c>
      <c r="J440" s="37">
        <v>77</v>
      </c>
      <c r="K440" s="72">
        <v>2557</v>
      </c>
      <c r="L440" s="72">
        <v>11861.603378</v>
      </c>
      <c r="M440" s="72">
        <v>34.910596103000003</v>
      </c>
      <c r="N440" s="72">
        <v>705.16247910000004</v>
      </c>
      <c r="O440" s="72">
        <v>16.610098115</v>
      </c>
      <c r="P440" s="72">
        <v>100.88334958999999</v>
      </c>
      <c r="Q440" s="72">
        <v>0.23844921650000001</v>
      </c>
      <c r="R440" s="72">
        <v>0.16892341599999999</v>
      </c>
      <c r="S440" s="72">
        <v>178.88663939</v>
      </c>
      <c r="T440" s="72">
        <v>21.435074485000001</v>
      </c>
      <c r="U440" s="72">
        <v>8.3780004026999997</v>
      </c>
      <c r="V440" s="72">
        <v>169.58526422</v>
      </c>
      <c r="W440" s="72">
        <v>0</v>
      </c>
      <c r="X440" s="72">
        <v>42.687688512000001</v>
      </c>
      <c r="Y440" s="72">
        <v>4.6309762759000002</v>
      </c>
      <c r="Z440" s="72">
        <v>151.88930768</v>
      </c>
      <c r="AA440" s="72">
        <v>7.2395781081999999</v>
      </c>
      <c r="AB440" s="72">
        <v>1.2839999290999999</v>
      </c>
      <c r="AC440" s="72">
        <v>1.1854655620000001</v>
      </c>
      <c r="AD440" s="72">
        <v>5.96642031E-2</v>
      </c>
      <c r="AE440" s="72">
        <v>6860.7363151</v>
      </c>
      <c r="AF440" s="72">
        <v>5003.6191190999998</v>
      </c>
      <c r="AG440" s="72">
        <v>800.70588372999998</v>
      </c>
      <c r="AH440" s="72">
        <v>1002.8867208</v>
      </c>
      <c r="AI440" s="72">
        <v>11.535082834000001</v>
      </c>
      <c r="AJ440" s="72">
        <v>38.119932388000002</v>
      </c>
      <c r="AK440" s="72">
        <v>3.8695761405</v>
      </c>
      <c r="AL440" s="72">
        <v>91.990282579999999</v>
      </c>
      <c r="AM440" s="72">
        <v>32.765811057999997</v>
      </c>
      <c r="AN440" s="72">
        <v>36.166713264999999</v>
      </c>
      <c r="AO440" s="72">
        <v>0</v>
      </c>
      <c r="AP440" s="72">
        <v>13.91073212</v>
      </c>
      <c r="AQ440" s="72">
        <v>0.70279468889999996</v>
      </c>
      <c r="AR440" s="72">
        <v>0.32541404060000001</v>
      </c>
      <c r="AS440" s="72">
        <v>8.1188174072999999</v>
      </c>
      <c r="AT440" s="72">
        <v>52.517445059000003</v>
      </c>
      <c r="AU440" s="72">
        <v>9.6634241266000007</v>
      </c>
      <c r="AV440" s="72">
        <v>0</v>
      </c>
      <c r="AW440" s="72">
        <v>0</v>
      </c>
      <c r="AX440" s="72">
        <v>0</v>
      </c>
      <c r="AY440" s="72">
        <v>0.23007633659999999</v>
      </c>
      <c r="AZ440" s="72">
        <v>0</v>
      </c>
      <c r="BA440" s="72">
        <v>0</v>
      </c>
      <c r="BB440" s="72">
        <v>0</v>
      </c>
      <c r="BC440" s="72">
        <v>0</v>
      </c>
      <c r="BD440" s="72">
        <v>0</v>
      </c>
      <c r="BE440" s="72">
        <v>0</v>
      </c>
      <c r="BF440" s="72">
        <v>0</v>
      </c>
      <c r="BG440" s="72">
        <v>0</v>
      </c>
      <c r="BH440" s="72">
        <v>0</v>
      </c>
      <c r="BI440" s="72">
        <v>0.19168969159999999</v>
      </c>
      <c r="BJ440" s="72">
        <v>0</v>
      </c>
      <c r="BK440" s="72">
        <v>2.9294265600000001E-2</v>
      </c>
      <c r="BL440" s="72">
        <v>42.402960638000003</v>
      </c>
      <c r="BM440" s="72">
        <v>0</v>
      </c>
      <c r="BN440" s="72">
        <v>505.40332267999997</v>
      </c>
      <c r="BO440" s="72">
        <v>63.927454736000001</v>
      </c>
      <c r="BP440" s="72">
        <v>8.1949953202000003</v>
      </c>
      <c r="BQ440" s="72">
        <v>233.00496966</v>
      </c>
      <c r="BR440" s="72">
        <v>9.1883344266999991</v>
      </c>
      <c r="BS440" s="72">
        <v>0</v>
      </c>
      <c r="BT440" s="72">
        <v>7.6602436562999996</v>
      </c>
      <c r="BU440" s="72">
        <v>63.080557827</v>
      </c>
      <c r="BV440" s="72">
        <v>1.6651384222000001</v>
      </c>
      <c r="BW440" s="72">
        <v>11.451959797000001</v>
      </c>
      <c r="BX440" s="72">
        <v>20.661621382</v>
      </c>
      <c r="BY440" s="72">
        <v>0</v>
      </c>
      <c r="BZ440" s="72">
        <v>9.8470159699999993</v>
      </c>
      <c r="CA440" s="72">
        <v>69.306422401999995</v>
      </c>
      <c r="CB440" s="72">
        <v>0</v>
      </c>
      <c r="CC440" s="72">
        <v>1.6596384351</v>
      </c>
      <c r="CD440" s="72">
        <v>0</v>
      </c>
      <c r="CE440" s="72">
        <v>0</v>
      </c>
      <c r="CF440" s="72">
        <v>0</v>
      </c>
      <c r="CG440" s="72">
        <v>2.9712796306999998</v>
      </c>
      <c r="CH440" s="72">
        <v>0</v>
      </c>
      <c r="CI440" s="72">
        <v>0</v>
      </c>
      <c r="CJ440" s="72">
        <v>0.861742958</v>
      </c>
      <c r="CK440" s="72">
        <v>0</v>
      </c>
      <c r="CL440" s="72">
        <v>1.9219480555999999</v>
      </c>
      <c r="CM440" s="72">
        <v>14.422156183</v>
      </c>
      <c r="CN440" s="72">
        <v>4.3821819002</v>
      </c>
      <c r="CO440" s="72">
        <v>4.8534039983000001</v>
      </c>
      <c r="CP440" s="72">
        <v>5.1865702845000001</v>
      </c>
      <c r="CQ440" s="72">
        <v>253.95857157</v>
      </c>
      <c r="CR440" s="72">
        <v>204.49431706999999</v>
      </c>
      <c r="CS440" s="72">
        <v>2.56332313E-2</v>
      </c>
      <c r="CT440" s="72">
        <v>11.161721188</v>
      </c>
      <c r="CU440" s="72">
        <v>37.891045358</v>
      </c>
      <c r="CV440" s="72">
        <v>0.38585472529999998</v>
      </c>
      <c r="CW440" s="72">
        <v>3377.4128052999999</v>
      </c>
      <c r="CX440" s="72">
        <v>183.14391176999999</v>
      </c>
      <c r="CY440" s="72">
        <v>568.47921816999997</v>
      </c>
      <c r="CZ440" s="72">
        <v>674.59281859999999</v>
      </c>
      <c r="DA440" s="72">
        <v>512.53100276999999</v>
      </c>
      <c r="DB440" s="72">
        <v>57.570402852000001</v>
      </c>
      <c r="DC440" s="72">
        <v>572.57068171000003</v>
      </c>
      <c r="DD440" s="72">
        <v>383.28339483000002</v>
      </c>
      <c r="DE440" s="72">
        <v>279.00052786999998</v>
      </c>
      <c r="DF440" s="72">
        <v>65.714287743</v>
      </c>
      <c r="DG440" s="72">
        <v>40.134595099999999</v>
      </c>
      <c r="DH440" s="72">
        <v>40.391963893000003</v>
      </c>
      <c r="DI440" s="72">
        <v>601.91087603999995</v>
      </c>
      <c r="DJ440" s="72">
        <v>69.699257403000004</v>
      </c>
      <c r="DK440" s="72">
        <v>532.21161862999998</v>
      </c>
    </row>
    <row r="441" spans="8:115" x14ac:dyDescent="0.3">
      <c r="H441" s="27" t="s">
        <v>1073</v>
      </c>
      <c r="I441" s="39" t="s">
        <v>1074</v>
      </c>
      <c r="J441" s="39" t="s">
        <v>436</v>
      </c>
      <c r="K441" s="75">
        <v>1038</v>
      </c>
      <c r="L441" s="75">
        <v>395.14150966</v>
      </c>
      <c r="M441" s="75" t="s">
        <v>436</v>
      </c>
      <c r="N441" s="75">
        <v>32.362511572000003</v>
      </c>
      <c r="O441" s="75">
        <v>9.8142093665000001</v>
      </c>
      <c r="P441" s="75">
        <v>0.67772187900000003</v>
      </c>
      <c r="Q441" s="75">
        <v>0</v>
      </c>
      <c r="R441" s="75">
        <v>0</v>
      </c>
      <c r="S441" s="75">
        <v>20.397882993</v>
      </c>
      <c r="T441" s="75">
        <v>0</v>
      </c>
      <c r="U441" s="75">
        <v>6.3641358000000002E-3</v>
      </c>
      <c r="V441" s="75">
        <v>1.1802572679000001</v>
      </c>
      <c r="W441" s="75">
        <v>0</v>
      </c>
      <c r="X441" s="75">
        <v>0.14886217970000001</v>
      </c>
      <c r="Y441" s="75">
        <v>4.2584799999999999E-5</v>
      </c>
      <c r="Z441" s="75">
        <v>3.8170243000000001E-3</v>
      </c>
      <c r="AA441" s="75">
        <v>0.13335414100000001</v>
      </c>
      <c r="AB441" s="75">
        <v>0</v>
      </c>
      <c r="AC441" s="75">
        <v>0</v>
      </c>
      <c r="AD441" s="75">
        <v>0</v>
      </c>
      <c r="AE441" s="75">
        <v>111.62195147</v>
      </c>
      <c r="AF441" s="75">
        <v>40.616585045000001</v>
      </c>
      <c r="AG441" s="75">
        <v>52.706091008999998</v>
      </c>
      <c r="AH441" s="75">
        <v>17.103499674999998</v>
      </c>
      <c r="AI441" s="75">
        <v>0.45759065440000002</v>
      </c>
      <c r="AJ441" s="75">
        <v>0.72503515740000002</v>
      </c>
      <c r="AK441" s="75">
        <v>1.3149927400000001E-2</v>
      </c>
      <c r="AL441" s="75">
        <v>51.141867361999999</v>
      </c>
      <c r="AM441" s="75">
        <v>2.0659108293999999</v>
      </c>
      <c r="AN441" s="75">
        <v>0</v>
      </c>
      <c r="AO441" s="75">
        <v>0</v>
      </c>
      <c r="AP441" s="75">
        <v>45.446488185</v>
      </c>
      <c r="AQ441" s="75">
        <v>0</v>
      </c>
      <c r="AR441" s="75">
        <v>0</v>
      </c>
      <c r="AS441" s="75">
        <v>3.6294683482000001</v>
      </c>
      <c r="AT441" s="75">
        <v>4.5065975635999997</v>
      </c>
      <c r="AU441" s="75">
        <v>0.67245459259999996</v>
      </c>
      <c r="AV441" s="75">
        <v>0</v>
      </c>
      <c r="AW441" s="75">
        <v>0</v>
      </c>
      <c r="AX441" s="75">
        <v>0</v>
      </c>
      <c r="AY441" s="75">
        <v>0</v>
      </c>
      <c r="AZ441" s="75">
        <v>0</v>
      </c>
      <c r="BA441" s="75">
        <v>0</v>
      </c>
      <c r="BB441" s="75">
        <v>0</v>
      </c>
      <c r="BC441" s="75">
        <v>0</v>
      </c>
      <c r="BD441" s="75">
        <v>0</v>
      </c>
      <c r="BE441" s="75">
        <v>0</v>
      </c>
      <c r="BF441" s="75">
        <v>0</v>
      </c>
      <c r="BG441" s="75">
        <v>0</v>
      </c>
      <c r="BH441" s="75">
        <v>2.6391574999999998E-3</v>
      </c>
      <c r="BI441" s="75">
        <v>1.4551565754</v>
      </c>
      <c r="BJ441" s="75">
        <v>0.2368540562</v>
      </c>
      <c r="BK441" s="75">
        <v>4.0481255399999999E-2</v>
      </c>
      <c r="BL441" s="75">
        <v>2.0990119264999998</v>
      </c>
      <c r="BM441" s="75">
        <v>0</v>
      </c>
      <c r="BN441" s="75">
        <v>44.958921095000001</v>
      </c>
      <c r="BO441" s="75">
        <v>10.192851198</v>
      </c>
      <c r="BP441" s="75">
        <v>4.8396434073999997</v>
      </c>
      <c r="BQ441" s="75">
        <v>12.606579482000001</v>
      </c>
      <c r="BR441" s="75">
        <v>0.57343535560000003</v>
      </c>
      <c r="BS441" s="75">
        <v>0</v>
      </c>
      <c r="BT441" s="75">
        <v>0.2723576486</v>
      </c>
      <c r="BU441" s="75">
        <v>6.1208186792000001</v>
      </c>
      <c r="BV441" s="75">
        <v>0.45408022660000003</v>
      </c>
      <c r="BW441" s="75">
        <v>0.49983446599999998</v>
      </c>
      <c r="BX441" s="75">
        <v>4.2393677767</v>
      </c>
      <c r="BY441" s="75">
        <v>0</v>
      </c>
      <c r="BZ441" s="75">
        <v>1.0948643027</v>
      </c>
      <c r="CA441" s="75">
        <v>1.5000073327000001</v>
      </c>
      <c r="CB441" s="75">
        <v>0.95234987280000005</v>
      </c>
      <c r="CC441" s="75">
        <v>4.1433496700000003E-2</v>
      </c>
      <c r="CD441" s="75">
        <v>0</v>
      </c>
      <c r="CE441" s="75">
        <v>0</v>
      </c>
      <c r="CF441" s="75">
        <v>0</v>
      </c>
      <c r="CG441" s="75">
        <v>2.4354512599999999E-2</v>
      </c>
      <c r="CH441" s="75">
        <v>2.4054175699999999E-2</v>
      </c>
      <c r="CI441" s="75">
        <v>0</v>
      </c>
      <c r="CJ441" s="75">
        <v>1.4135749009</v>
      </c>
      <c r="CK441" s="75">
        <v>0</v>
      </c>
      <c r="CL441" s="75">
        <v>0.10931426029999999</v>
      </c>
      <c r="CM441" s="75">
        <v>0.60171915369999995</v>
      </c>
      <c r="CN441" s="75">
        <v>0.40716694409999998</v>
      </c>
      <c r="CO441" s="75">
        <v>0</v>
      </c>
      <c r="CP441" s="75">
        <v>0.1945522096</v>
      </c>
      <c r="CQ441" s="75">
        <v>22.266282725</v>
      </c>
      <c r="CR441" s="75">
        <v>17.88742336</v>
      </c>
      <c r="CS441" s="75">
        <v>0</v>
      </c>
      <c r="CT441" s="75">
        <v>0.8406695917</v>
      </c>
      <c r="CU441" s="75">
        <v>3.5379099090000001</v>
      </c>
      <c r="CV441" s="75">
        <v>2.7986409999999998E-4</v>
      </c>
      <c r="CW441" s="75">
        <v>127.68165872</v>
      </c>
      <c r="CX441" s="75">
        <v>1.0022316662999999</v>
      </c>
      <c r="CY441" s="75">
        <v>10.355754492000001</v>
      </c>
      <c r="CZ441" s="75">
        <v>33.938885241000001</v>
      </c>
      <c r="DA441" s="75">
        <v>24.021871387000001</v>
      </c>
      <c r="DB441" s="75">
        <v>12.878997327</v>
      </c>
      <c r="DC441" s="75">
        <v>16.844016951</v>
      </c>
      <c r="DD441" s="75">
        <v>12.537013691</v>
      </c>
      <c r="DE441" s="75">
        <v>9.4851153161999999</v>
      </c>
      <c r="DF441" s="75">
        <v>4.5191411816000002</v>
      </c>
      <c r="DG441" s="75">
        <v>1.1679793432000001</v>
      </c>
      <c r="DH441" s="75">
        <v>0.93065211930000002</v>
      </c>
      <c r="DI441" s="75">
        <v>27.070702789999999</v>
      </c>
      <c r="DJ441" s="75">
        <v>3.6219633553000001</v>
      </c>
      <c r="DK441" s="75">
        <v>23.448739434</v>
      </c>
    </row>
    <row r="442" spans="8:115" x14ac:dyDescent="0.3">
      <c r="H442" s="28" t="s">
        <v>1075</v>
      </c>
      <c r="I442" s="37" t="s">
        <v>1076</v>
      </c>
      <c r="J442" s="37" t="s">
        <v>436</v>
      </c>
      <c r="K442" s="72">
        <v>265</v>
      </c>
      <c r="L442" s="72">
        <v>218.94741554000001</v>
      </c>
      <c r="M442" s="72" t="s">
        <v>436</v>
      </c>
      <c r="N442" s="72">
        <v>5.4510928982999998</v>
      </c>
      <c r="O442" s="72">
        <v>0</v>
      </c>
      <c r="P442" s="72">
        <v>1.3116235585</v>
      </c>
      <c r="Q442" s="72">
        <v>0</v>
      </c>
      <c r="R442" s="72">
        <v>0</v>
      </c>
      <c r="S442" s="72">
        <v>3.6580615008000001</v>
      </c>
      <c r="T442" s="72">
        <v>0</v>
      </c>
      <c r="U442" s="72">
        <v>0</v>
      </c>
      <c r="V442" s="72">
        <v>0.14518195389999999</v>
      </c>
      <c r="W442" s="72">
        <v>0</v>
      </c>
      <c r="X442" s="72">
        <v>1.2147541099999999E-2</v>
      </c>
      <c r="Y442" s="72">
        <v>1.18238E-5</v>
      </c>
      <c r="Z442" s="72">
        <v>0.10720233630000001</v>
      </c>
      <c r="AA442" s="72">
        <v>0.21664391620000001</v>
      </c>
      <c r="AB442" s="72">
        <v>0</v>
      </c>
      <c r="AC442" s="72">
        <v>2.2026780000000001E-4</v>
      </c>
      <c r="AD442" s="72">
        <v>0</v>
      </c>
      <c r="AE442" s="72">
        <v>69.186816563999997</v>
      </c>
      <c r="AF442" s="72">
        <v>34.804200399999999</v>
      </c>
      <c r="AG442" s="72">
        <v>20.065422528999999</v>
      </c>
      <c r="AH442" s="72">
        <v>13.846185627000001</v>
      </c>
      <c r="AI442" s="72">
        <v>5.1110648600000003E-2</v>
      </c>
      <c r="AJ442" s="72">
        <v>0.41675953589999998</v>
      </c>
      <c r="AK442" s="72">
        <v>3.1378237999999999E-3</v>
      </c>
      <c r="AL442" s="72">
        <v>0.49805340780000001</v>
      </c>
      <c r="AM442" s="72">
        <v>0.35121726069999998</v>
      </c>
      <c r="AN442" s="72">
        <v>0.14683614710000001</v>
      </c>
      <c r="AO442" s="72">
        <v>0</v>
      </c>
      <c r="AP442" s="72">
        <v>0</v>
      </c>
      <c r="AQ442" s="72">
        <v>0</v>
      </c>
      <c r="AR442" s="72">
        <v>0</v>
      </c>
      <c r="AS442" s="72">
        <v>0</v>
      </c>
      <c r="AT442" s="72">
        <v>9.7916459464999992</v>
      </c>
      <c r="AU442" s="72">
        <v>0.39795825839999999</v>
      </c>
      <c r="AV442" s="72">
        <v>0.18316890899999999</v>
      </c>
      <c r="AW442" s="72">
        <v>0</v>
      </c>
      <c r="AX442" s="72">
        <v>0</v>
      </c>
      <c r="AY442" s="72">
        <v>5.80044802E-2</v>
      </c>
      <c r="AZ442" s="72">
        <v>0</v>
      </c>
      <c r="BA442" s="72">
        <v>0</v>
      </c>
      <c r="BB442" s="72">
        <v>0</v>
      </c>
      <c r="BC442" s="72">
        <v>0</v>
      </c>
      <c r="BD442" s="72">
        <v>0.37254979100000002</v>
      </c>
      <c r="BE442" s="72">
        <v>0</v>
      </c>
      <c r="BF442" s="72">
        <v>0</v>
      </c>
      <c r="BG442" s="72">
        <v>0</v>
      </c>
      <c r="BH442" s="72">
        <v>0</v>
      </c>
      <c r="BI442" s="72">
        <v>0.51828114300000006</v>
      </c>
      <c r="BJ442" s="72">
        <v>2.8470476813999999</v>
      </c>
      <c r="BK442" s="72">
        <v>0.13305115049999999</v>
      </c>
      <c r="BL442" s="72">
        <v>5.1588977814000003</v>
      </c>
      <c r="BM442" s="72">
        <v>0.1226867515</v>
      </c>
      <c r="BN442" s="72">
        <v>58.075523119000003</v>
      </c>
      <c r="BO442" s="72">
        <v>2.7198702717000001</v>
      </c>
      <c r="BP442" s="72">
        <v>0.1177255655</v>
      </c>
      <c r="BQ442" s="72">
        <v>25.880947281000001</v>
      </c>
      <c r="BR442" s="72">
        <v>0.5749140586</v>
      </c>
      <c r="BS442" s="72">
        <v>0</v>
      </c>
      <c r="BT442" s="72">
        <v>6.32259082E-2</v>
      </c>
      <c r="BU442" s="72">
        <v>12.1876751</v>
      </c>
      <c r="BV442" s="72">
        <v>1.5557430833000001</v>
      </c>
      <c r="BW442" s="72">
        <v>0.74349588180000004</v>
      </c>
      <c r="BX442" s="72">
        <v>4.3436712391999999</v>
      </c>
      <c r="BY442" s="72">
        <v>0</v>
      </c>
      <c r="BZ442" s="72">
        <v>0</v>
      </c>
      <c r="CA442" s="72">
        <v>1.9133945145</v>
      </c>
      <c r="CB442" s="72">
        <v>1.8841166197000001</v>
      </c>
      <c r="CC442" s="72">
        <v>0</v>
      </c>
      <c r="CD442" s="72">
        <v>5.3822692700000001E-2</v>
      </c>
      <c r="CE442" s="72">
        <v>1.243517338</v>
      </c>
      <c r="CF442" s="72">
        <v>0</v>
      </c>
      <c r="CG442" s="72">
        <v>1.5763390878000001</v>
      </c>
      <c r="CH442" s="72">
        <v>0</v>
      </c>
      <c r="CI442" s="72">
        <v>0.6425874372</v>
      </c>
      <c r="CJ442" s="72">
        <v>2.1870805218</v>
      </c>
      <c r="CK442" s="72">
        <v>0</v>
      </c>
      <c r="CL442" s="72">
        <v>0.38739651780000001</v>
      </c>
      <c r="CM442" s="72">
        <v>1.7952790232</v>
      </c>
      <c r="CN442" s="72">
        <v>0.94238042320000004</v>
      </c>
      <c r="CO442" s="72">
        <v>0.77747947299999998</v>
      </c>
      <c r="CP442" s="72">
        <v>7.5419127099999997E-2</v>
      </c>
      <c r="CQ442" s="72">
        <v>4.2649778634000004</v>
      </c>
      <c r="CR442" s="72">
        <v>3.1523386663999999</v>
      </c>
      <c r="CS442" s="72">
        <v>2.59946E-5</v>
      </c>
      <c r="CT442" s="72">
        <v>0.16521940299999999</v>
      </c>
      <c r="CU442" s="72">
        <v>0.93232954570000004</v>
      </c>
      <c r="CV442" s="72">
        <v>1.5064253600000001E-2</v>
      </c>
      <c r="CW442" s="72">
        <v>69.884026715999994</v>
      </c>
      <c r="CX442" s="72">
        <v>1.1480360437999999</v>
      </c>
      <c r="CY442" s="72">
        <v>7.815115466</v>
      </c>
      <c r="CZ442" s="72">
        <v>11.451767346</v>
      </c>
      <c r="DA442" s="72">
        <v>11.522275003000001</v>
      </c>
      <c r="DB442" s="72">
        <v>6.4153661020000001</v>
      </c>
      <c r="DC442" s="72">
        <v>14.401747496</v>
      </c>
      <c r="DD442" s="72">
        <v>7.4252202192999999</v>
      </c>
      <c r="DE442" s="72">
        <v>4.1606505667000002</v>
      </c>
      <c r="DF442" s="72">
        <v>3.6247446263</v>
      </c>
      <c r="DG442" s="72">
        <v>1.4632068427</v>
      </c>
      <c r="DH442" s="72">
        <v>0.45589700550000001</v>
      </c>
      <c r="DI442" s="72">
        <v>19.908190309999998</v>
      </c>
      <c r="DJ442" s="72">
        <v>4.3807825081000002</v>
      </c>
      <c r="DK442" s="72">
        <v>15.527407802000001</v>
      </c>
    </row>
    <row r="443" spans="8:115" x14ac:dyDescent="0.3">
      <c r="H443" s="27" t="s">
        <v>1077</v>
      </c>
      <c r="I443" s="39" t="s">
        <v>1078</v>
      </c>
      <c r="J443" s="39">
        <v>61</v>
      </c>
      <c r="K443" s="75">
        <v>1426</v>
      </c>
      <c r="L443" s="75">
        <v>7150.6001540999996</v>
      </c>
      <c r="M443" s="75">
        <v>23.364485981000001</v>
      </c>
      <c r="N443" s="75">
        <v>973.40310496999996</v>
      </c>
      <c r="O443" s="75">
        <v>390.36455047999999</v>
      </c>
      <c r="P443" s="75">
        <v>151.27049328999999</v>
      </c>
      <c r="Q443" s="75">
        <v>0.4731505385</v>
      </c>
      <c r="R443" s="75">
        <v>34.695275117000001</v>
      </c>
      <c r="S443" s="75">
        <v>143.13326327999999</v>
      </c>
      <c r="T443" s="75">
        <v>1.1994450601</v>
      </c>
      <c r="U443" s="75">
        <v>6.3153562600999997</v>
      </c>
      <c r="V443" s="75">
        <v>109.25459827</v>
      </c>
      <c r="W443" s="75">
        <v>0.52608013899999995</v>
      </c>
      <c r="X443" s="75">
        <v>6.4507464971999999</v>
      </c>
      <c r="Y443" s="75">
        <v>2.3082608999999998E-3</v>
      </c>
      <c r="Z443" s="75">
        <v>115.81821194</v>
      </c>
      <c r="AA443" s="75">
        <v>13.861522817999999</v>
      </c>
      <c r="AB443" s="75">
        <v>0</v>
      </c>
      <c r="AC443" s="75">
        <v>0</v>
      </c>
      <c r="AD443" s="75">
        <v>3.8103015099999998E-2</v>
      </c>
      <c r="AE443" s="75">
        <v>3192.2712978999998</v>
      </c>
      <c r="AF443" s="75">
        <v>1911.5784031000001</v>
      </c>
      <c r="AG443" s="75">
        <v>656.30275534999998</v>
      </c>
      <c r="AH443" s="75">
        <v>600.18430502000001</v>
      </c>
      <c r="AI443" s="75">
        <v>5.0361013893999997</v>
      </c>
      <c r="AJ443" s="75">
        <v>18.150869987</v>
      </c>
      <c r="AK443" s="75">
        <v>1.0188631102000001</v>
      </c>
      <c r="AL443" s="75">
        <v>94.276608499000005</v>
      </c>
      <c r="AM443" s="75">
        <v>29.309355009000001</v>
      </c>
      <c r="AN443" s="75">
        <v>62.328531030000001</v>
      </c>
      <c r="AO443" s="75">
        <v>0</v>
      </c>
      <c r="AP443" s="75">
        <v>2.6387224604999999</v>
      </c>
      <c r="AQ443" s="75">
        <v>0</v>
      </c>
      <c r="AR443" s="75">
        <v>0</v>
      </c>
      <c r="AS443" s="75">
        <v>0</v>
      </c>
      <c r="AT443" s="75">
        <v>33.418920663000002</v>
      </c>
      <c r="AU443" s="75">
        <v>2.6799114944000002</v>
      </c>
      <c r="AV443" s="75">
        <v>0</v>
      </c>
      <c r="AW443" s="75">
        <v>0</v>
      </c>
      <c r="AX443" s="75">
        <v>0</v>
      </c>
      <c r="AY443" s="75">
        <v>0.46981989530000001</v>
      </c>
      <c r="AZ443" s="75">
        <v>0</v>
      </c>
      <c r="BA443" s="75">
        <v>0</v>
      </c>
      <c r="BB443" s="75">
        <v>0</v>
      </c>
      <c r="BC443" s="75">
        <v>0</v>
      </c>
      <c r="BD443" s="75">
        <v>0</v>
      </c>
      <c r="BE443" s="75">
        <v>1.0107102453000001</v>
      </c>
      <c r="BF443" s="75">
        <v>2.6630697847999998</v>
      </c>
      <c r="BG443" s="75">
        <v>0</v>
      </c>
      <c r="BH443" s="75">
        <v>0</v>
      </c>
      <c r="BI443" s="75">
        <v>0.1981423937</v>
      </c>
      <c r="BJ443" s="75">
        <v>2.8379125747999998</v>
      </c>
      <c r="BK443" s="75">
        <v>0</v>
      </c>
      <c r="BL443" s="75">
        <v>23.426159904999999</v>
      </c>
      <c r="BM443" s="75">
        <v>0.13319436949999999</v>
      </c>
      <c r="BN443" s="75">
        <v>433.92341718</v>
      </c>
      <c r="BO443" s="75">
        <v>54.619940767000003</v>
      </c>
      <c r="BP443" s="75">
        <v>17.471083105999998</v>
      </c>
      <c r="BQ443" s="75">
        <v>169.02203069000001</v>
      </c>
      <c r="BR443" s="75">
        <v>6.6820149311000003</v>
      </c>
      <c r="BS443" s="75">
        <v>0</v>
      </c>
      <c r="BT443" s="75">
        <v>24.31892422</v>
      </c>
      <c r="BU443" s="75">
        <v>49.844783483000001</v>
      </c>
      <c r="BV443" s="75">
        <v>13.974500356</v>
      </c>
      <c r="BW443" s="75">
        <v>3.4163267570000002</v>
      </c>
      <c r="BX443" s="75">
        <v>27.447476423000001</v>
      </c>
      <c r="BY443" s="75">
        <v>0</v>
      </c>
      <c r="BZ443" s="75">
        <v>0</v>
      </c>
      <c r="CA443" s="75">
        <v>25.455513078999999</v>
      </c>
      <c r="CB443" s="75">
        <v>8.5243816874</v>
      </c>
      <c r="CC443" s="75">
        <v>8.9320252101000008</v>
      </c>
      <c r="CD443" s="75">
        <v>0.26951780580000001</v>
      </c>
      <c r="CE443" s="75">
        <v>0</v>
      </c>
      <c r="CF443" s="75">
        <v>0</v>
      </c>
      <c r="CG443" s="75">
        <v>2.9643185170000002</v>
      </c>
      <c r="CH443" s="75">
        <v>0</v>
      </c>
      <c r="CI443" s="75">
        <v>0</v>
      </c>
      <c r="CJ443" s="75">
        <v>12.645998661</v>
      </c>
      <c r="CK443" s="75">
        <v>0</v>
      </c>
      <c r="CL443" s="75">
        <v>8.3345814912999998</v>
      </c>
      <c r="CM443" s="75">
        <v>15.894776615</v>
      </c>
      <c r="CN443" s="75">
        <v>10.493559165000001</v>
      </c>
      <c r="CO443" s="75">
        <v>5.0065620886</v>
      </c>
      <c r="CP443" s="75">
        <v>0.39465536130000001</v>
      </c>
      <c r="CQ443" s="75">
        <v>173.14927338000001</v>
      </c>
      <c r="CR443" s="75">
        <v>131.83268074</v>
      </c>
      <c r="CS443" s="75">
        <v>7.5561446000000001E-3</v>
      </c>
      <c r="CT443" s="75">
        <v>5.5612432177000004</v>
      </c>
      <c r="CU443" s="75">
        <v>35.128457234000003</v>
      </c>
      <c r="CV443" s="75">
        <v>0.61933604320000002</v>
      </c>
      <c r="CW443" s="75">
        <v>2234.2627548999999</v>
      </c>
      <c r="CX443" s="75">
        <v>120.19344418</v>
      </c>
      <c r="CY443" s="75">
        <v>358.53414393000003</v>
      </c>
      <c r="CZ443" s="75">
        <v>414.37791759999999</v>
      </c>
      <c r="DA443" s="75">
        <v>326.99688701000002</v>
      </c>
      <c r="DB443" s="75">
        <v>47.030255983000004</v>
      </c>
      <c r="DC443" s="75">
        <v>430.68689800999999</v>
      </c>
      <c r="DD443" s="75">
        <v>252.62612797</v>
      </c>
      <c r="DE443" s="75">
        <v>197.94868041999999</v>
      </c>
      <c r="DF443" s="75">
        <v>40.521483339</v>
      </c>
      <c r="DG443" s="75">
        <v>35.770693966000003</v>
      </c>
      <c r="DH443" s="75">
        <v>9.5762224864000007</v>
      </c>
      <c r="DI443" s="75">
        <v>521.59582408000006</v>
      </c>
      <c r="DJ443" s="75">
        <v>84.265460426000004</v>
      </c>
      <c r="DK443" s="75">
        <v>437.33036364999998</v>
      </c>
    </row>
    <row r="444" spans="8:115" x14ac:dyDescent="0.3">
      <c r="H444" s="28" t="s">
        <v>1079</v>
      </c>
      <c r="I444" s="37" t="s">
        <v>1080</v>
      </c>
      <c r="J444" s="37">
        <v>80</v>
      </c>
      <c r="K444" s="72">
        <v>2121</v>
      </c>
      <c r="L444" s="72">
        <v>11412.400122999999</v>
      </c>
      <c r="M444" s="72">
        <v>33.327365993999997</v>
      </c>
      <c r="N444" s="72">
        <v>1651.5639698</v>
      </c>
      <c r="O444" s="72">
        <v>657.46948638000003</v>
      </c>
      <c r="P444" s="72">
        <v>289.46593811000002</v>
      </c>
      <c r="Q444" s="72">
        <v>4.5559362561999999</v>
      </c>
      <c r="R444" s="72">
        <v>93.207370625999999</v>
      </c>
      <c r="S444" s="72">
        <v>212.18617522</v>
      </c>
      <c r="T444" s="72">
        <v>0.23333825080000001</v>
      </c>
      <c r="U444" s="72">
        <v>6.2903942260000001</v>
      </c>
      <c r="V444" s="72">
        <v>185.44613215000001</v>
      </c>
      <c r="W444" s="72">
        <v>9.3543224100000003E-2</v>
      </c>
      <c r="X444" s="72">
        <v>13.553546341000001</v>
      </c>
      <c r="Y444" s="72">
        <v>6.2583229000000001E-3</v>
      </c>
      <c r="Z444" s="72">
        <v>181.56288348999999</v>
      </c>
      <c r="AA444" s="72">
        <v>5.6341195147000001</v>
      </c>
      <c r="AB444" s="72">
        <v>1.8340467139000001</v>
      </c>
      <c r="AC444" s="72">
        <v>0</v>
      </c>
      <c r="AD444" s="72">
        <v>2.4800917400000001E-2</v>
      </c>
      <c r="AE444" s="72">
        <v>5451.1857696999996</v>
      </c>
      <c r="AF444" s="72">
        <v>3740.5027427999999</v>
      </c>
      <c r="AG444" s="72">
        <v>855.62433993000002</v>
      </c>
      <c r="AH444" s="72">
        <v>795.20949895000001</v>
      </c>
      <c r="AI444" s="72">
        <v>11.963348013999999</v>
      </c>
      <c r="AJ444" s="72">
        <v>45.698819168999997</v>
      </c>
      <c r="AK444" s="72">
        <v>2.1870208714000001</v>
      </c>
      <c r="AL444" s="72">
        <v>131.82637166999999</v>
      </c>
      <c r="AM444" s="72">
        <v>56.533720131000003</v>
      </c>
      <c r="AN444" s="72">
        <v>75.292651534000001</v>
      </c>
      <c r="AO444" s="72">
        <v>0</v>
      </c>
      <c r="AP444" s="72">
        <v>0</v>
      </c>
      <c r="AQ444" s="72">
        <v>0</v>
      </c>
      <c r="AR444" s="72">
        <v>0</v>
      </c>
      <c r="AS444" s="72">
        <v>0</v>
      </c>
      <c r="AT444" s="72">
        <v>47.578204757000002</v>
      </c>
      <c r="AU444" s="72">
        <v>2.0439565524000001</v>
      </c>
      <c r="AV444" s="72">
        <v>3.3951819697999999</v>
      </c>
      <c r="AW444" s="72">
        <v>0</v>
      </c>
      <c r="AX444" s="72">
        <v>0.26289477700000002</v>
      </c>
      <c r="AY444" s="72">
        <v>0.95613305140000004</v>
      </c>
      <c r="AZ444" s="72">
        <v>0</v>
      </c>
      <c r="BA444" s="72">
        <v>0</v>
      </c>
      <c r="BB444" s="72">
        <v>0</v>
      </c>
      <c r="BC444" s="72">
        <v>0</v>
      </c>
      <c r="BD444" s="72">
        <v>0</v>
      </c>
      <c r="BE444" s="72">
        <v>0</v>
      </c>
      <c r="BF444" s="72">
        <v>0</v>
      </c>
      <c r="BG444" s="72">
        <v>0</v>
      </c>
      <c r="BH444" s="72">
        <v>0</v>
      </c>
      <c r="BI444" s="72">
        <v>0.93133230259999999</v>
      </c>
      <c r="BJ444" s="72">
        <v>0</v>
      </c>
      <c r="BK444" s="72">
        <v>0.67387099279999996</v>
      </c>
      <c r="BL444" s="72">
        <v>37.898751824000001</v>
      </c>
      <c r="BM444" s="72">
        <v>1.4160832879</v>
      </c>
      <c r="BN444" s="72">
        <v>554.61961036000002</v>
      </c>
      <c r="BO444" s="72">
        <v>58.812816957999999</v>
      </c>
      <c r="BP444" s="72">
        <v>31.460561533</v>
      </c>
      <c r="BQ444" s="72">
        <v>214.88861003</v>
      </c>
      <c r="BR444" s="72">
        <v>13.931863349</v>
      </c>
      <c r="BS444" s="72">
        <v>0.57967039669999998</v>
      </c>
      <c r="BT444" s="72">
        <v>52.358110895000003</v>
      </c>
      <c r="BU444" s="72">
        <v>42.678215080999998</v>
      </c>
      <c r="BV444" s="72">
        <v>22.564070150999999</v>
      </c>
      <c r="BW444" s="72">
        <v>1.8549107963</v>
      </c>
      <c r="BX444" s="72">
        <v>41.017961982000003</v>
      </c>
      <c r="BY444" s="72">
        <v>0</v>
      </c>
      <c r="BZ444" s="72">
        <v>0</v>
      </c>
      <c r="CA444" s="72">
        <v>41.965016222000003</v>
      </c>
      <c r="CB444" s="72">
        <v>0</v>
      </c>
      <c r="CC444" s="72">
        <v>3.2399530322999999</v>
      </c>
      <c r="CD444" s="72">
        <v>0.1917512905</v>
      </c>
      <c r="CE444" s="72">
        <v>0</v>
      </c>
      <c r="CF444" s="72">
        <v>0</v>
      </c>
      <c r="CG444" s="72">
        <v>19.772315262999999</v>
      </c>
      <c r="CH444" s="72">
        <v>0</v>
      </c>
      <c r="CI444" s="72">
        <v>0</v>
      </c>
      <c r="CJ444" s="72">
        <v>7.0781392376000003</v>
      </c>
      <c r="CK444" s="72">
        <v>0</v>
      </c>
      <c r="CL444" s="72">
        <v>2.2256441493999999</v>
      </c>
      <c r="CM444" s="72">
        <v>28.320834839</v>
      </c>
      <c r="CN444" s="72">
        <v>22.449235185999999</v>
      </c>
      <c r="CO444" s="72">
        <v>3.0261716792</v>
      </c>
      <c r="CP444" s="72">
        <v>2.8454279739000001</v>
      </c>
      <c r="CQ444" s="72">
        <v>252.26164528999999</v>
      </c>
      <c r="CR444" s="72">
        <v>204.32471760000001</v>
      </c>
      <c r="CS444" s="72">
        <v>3.5933086000000001E-3</v>
      </c>
      <c r="CT444" s="72">
        <v>7.9262132244999997</v>
      </c>
      <c r="CU444" s="72">
        <v>39.072765756999999</v>
      </c>
      <c r="CV444" s="72">
        <v>0.93435540719999999</v>
      </c>
      <c r="CW444" s="72">
        <v>3295.043717</v>
      </c>
      <c r="CX444" s="72">
        <v>178.48380975000001</v>
      </c>
      <c r="CY444" s="72">
        <v>580.93988869999998</v>
      </c>
      <c r="CZ444" s="72">
        <v>572.42723592000004</v>
      </c>
      <c r="DA444" s="72">
        <v>476.69053184000001</v>
      </c>
      <c r="DB444" s="72">
        <v>41.483469159000002</v>
      </c>
      <c r="DC444" s="72">
        <v>662.90707665000002</v>
      </c>
      <c r="DD444" s="72">
        <v>369.92315450000001</v>
      </c>
      <c r="DE444" s="72">
        <v>285.04334913999998</v>
      </c>
      <c r="DF444" s="72">
        <v>52.018901442999997</v>
      </c>
      <c r="DG444" s="72">
        <v>70.386929800999994</v>
      </c>
      <c r="DH444" s="72">
        <v>4.7393700528</v>
      </c>
      <c r="DI444" s="72">
        <v>718.98235220000004</v>
      </c>
      <c r="DJ444" s="72">
        <v>104.92920353</v>
      </c>
      <c r="DK444" s="72">
        <v>614.05314867000004</v>
      </c>
    </row>
    <row r="445" spans="8:115" x14ac:dyDescent="0.3">
      <c r="H445" s="27" t="s">
        <v>1081</v>
      </c>
      <c r="I445" s="39" t="s">
        <v>1082</v>
      </c>
      <c r="J445" s="39">
        <v>67</v>
      </c>
      <c r="K445" s="75">
        <v>1384</v>
      </c>
      <c r="L445" s="75">
        <v>6753.9540991000003</v>
      </c>
      <c r="M445" s="75">
        <v>23.542192047</v>
      </c>
      <c r="N445" s="75">
        <v>533.24791653</v>
      </c>
      <c r="O445" s="75">
        <v>56.148056853</v>
      </c>
      <c r="P445" s="75">
        <v>65.665122663999995</v>
      </c>
      <c r="Q445" s="75">
        <v>6.1873314999999998E-2</v>
      </c>
      <c r="R445" s="75">
        <v>23.741484414999999</v>
      </c>
      <c r="S445" s="75">
        <v>127.40635091999999</v>
      </c>
      <c r="T445" s="75">
        <v>0</v>
      </c>
      <c r="U445" s="75">
        <v>9.1790927747000008</v>
      </c>
      <c r="V445" s="75">
        <v>86.006852883999997</v>
      </c>
      <c r="W445" s="75">
        <v>0</v>
      </c>
      <c r="X445" s="75">
        <v>18.305699646000001</v>
      </c>
      <c r="Y445" s="75">
        <v>1.85372039E-2</v>
      </c>
      <c r="Z445" s="75">
        <v>143.23169018999999</v>
      </c>
      <c r="AA445" s="75">
        <v>2.9724144229</v>
      </c>
      <c r="AB445" s="75">
        <v>0</v>
      </c>
      <c r="AC445" s="75">
        <v>0</v>
      </c>
      <c r="AD445" s="75">
        <v>0.51074122909999997</v>
      </c>
      <c r="AE445" s="75">
        <v>3273.5618319</v>
      </c>
      <c r="AF445" s="75">
        <v>1992.7716458</v>
      </c>
      <c r="AG445" s="75">
        <v>553.79267219999997</v>
      </c>
      <c r="AH445" s="75">
        <v>695.75550424000005</v>
      </c>
      <c r="AI445" s="75">
        <v>5.9964481892999997</v>
      </c>
      <c r="AJ445" s="75">
        <v>23.600585600999999</v>
      </c>
      <c r="AK445" s="75">
        <v>1.6449758897</v>
      </c>
      <c r="AL445" s="75">
        <v>39.275524535000002</v>
      </c>
      <c r="AM445" s="75">
        <v>13.160968167</v>
      </c>
      <c r="AN445" s="75">
        <v>18.693089568000001</v>
      </c>
      <c r="AO445" s="75">
        <v>0</v>
      </c>
      <c r="AP445" s="75">
        <v>6.8869929776000003</v>
      </c>
      <c r="AQ445" s="75">
        <v>0.53447382269999999</v>
      </c>
      <c r="AR445" s="75">
        <v>0</v>
      </c>
      <c r="AS445" s="75">
        <v>0</v>
      </c>
      <c r="AT445" s="75">
        <v>34.209517308999999</v>
      </c>
      <c r="AU445" s="75">
        <v>2.3362397156000001</v>
      </c>
      <c r="AV445" s="75">
        <v>0</v>
      </c>
      <c r="AW445" s="75">
        <v>0</v>
      </c>
      <c r="AX445" s="75">
        <v>4.0217786899999997E-2</v>
      </c>
      <c r="AY445" s="75">
        <v>0.1329161405</v>
      </c>
      <c r="AZ445" s="75">
        <v>0</v>
      </c>
      <c r="BA445" s="75">
        <v>0</v>
      </c>
      <c r="BB445" s="75">
        <v>0</v>
      </c>
      <c r="BC445" s="75">
        <v>0</v>
      </c>
      <c r="BD445" s="75">
        <v>0</v>
      </c>
      <c r="BE445" s="75">
        <v>0</v>
      </c>
      <c r="BF445" s="75">
        <v>0</v>
      </c>
      <c r="BG445" s="75">
        <v>2.0246230676999999</v>
      </c>
      <c r="BH445" s="75">
        <v>0</v>
      </c>
      <c r="BI445" s="75">
        <v>0.65618837760000004</v>
      </c>
      <c r="BJ445" s="75">
        <v>0.5007707388</v>
      </c>
      <c r="BK445" s="75">
        <v>0.34038651889999999</v>
      </c>
      <c r="BL445" s="75">
        <v>28.178174963</v>
      </c>
      <c r="BM445" s="75">
        <v>0</v>
      </c>
      <c r="BN445" s="75">
        <v>461.64740735999999</v>
      </c>
      <c r="BO445" s="75">
        <v>40.758109779000002</v>
      </c>
      <c r="BP445" s="75">
        <v>8.9192356799999999</v>
      </c>
      <c r="BQ445" s="75">
        <v>193.92372087000001</v>
      </c>
      <c r="BR445" s="75">
        <v>5.0124114473999999</v>
      </c>
      <c r="BS445" s="75">
        <v>0</v>
      </c>
      <c r="BT445" s="75">
        <v>21.847595525999999</v>
      </c>
      <c r="BU445" s="75">
        <v>104.08330002</v>
      </c>
      <c r="BV445" s="75">
        <v>4.6618113133000003</v>
      </c>
      <c r="BW445" s="75">
        <v>0.73590563779999996</v>
      </c>
      <c r="BX445" s="75">
        <v>14.965998135</v>
      </c>
      <c r="BY445" s="75">
        <v>0</v>
      </c>
      <c r="BZ445" s="75">
        <v>18.790197195000001</v>
      </c>
      <c r="CA445" s="75">
        <v>28.345393733000002</v>
      </c>
      <c r="CB445" s="75">
        <v>2.46900712E-2</v>
      </c>
      <c r="CC445" s="75">
        <v>3.0427370046000002</v>
      </c>
      <c r="CD445" s="75">
        <v>0</v>
      </c>
      <c r="CE445" s="75">
        <v>0</v>
      </c>
      <c r="CF445" s="75">
        <v>0.91683553490000003</v>
      </c>
      <c r="CG445" s="75">
        <v>0.55729306869999995</v>
      </c>
      <c r="CH445" s="75">
        <v>0</v>
      </c>
      <c r="CI445" s="75">
        <v>0</v>
      </c>
      <c r="CJ445" s="75">
        <v>1.5146830217</v>
      </c>
      <c r="CK445" s="75">
        <v>0</v>
      </c>
      <c r="CL445" s="75">
        <v>13.547489321</v>
      </c>
      <c r="CM445" s="75">
        <v>17.379122662</v>
      </c>
      <c r="CN445" s="75">
        <v>7.9056107291000002</v>
      </c>
      <c r="CO445" s="75">
        <v>9.2548339368000008</v>
      </c>
      <c r="CP445" s="75">
        <v>0.2186779962</v>
      </c>
      <c r="CQ445" s="75">
        <v>208.52650731</v>
      </c>
      <c r="CR445" s="75">
        <v>155.88664460000001</v>
      </c>
      <c r="CS445" s="75">
        <v>5.7020592600000003E-2</v>
      </c>
      <c r="CT445" s="75">
        <v>10.951053489</v>
      </c>
      <c r="CU445" s="75">
        <v>41.397770983999997</v>
      </c>
      <c r="CV445" s="75">
        <v>0.2340176524</v>
      </c>
      <c r="CW445" s="75">
        <v>2186.1062714999998</v>
      </c>
      <c r="CX445" s="75">
        <v>115.33235144</v>
      </c>
      <c r="CY445" s="75">
        <v>400.8703635</v>
      </c>
      <c r="CZ445" s="75">
        <v>412.89311593999997</v>
      </c>
      <c r="DA445" s="75">
        <v>376.13738281000002</v>
      </c>
      <c r="DB445" s="75">
        <v>72.493393439000002</v>
      </c>
      <c r="DC445" s="75">
        <v>308.82719033000001</v>
      </c>
      <c r="DD445" s="75">
        <v>250.91846111000001</v>
      </c>
      <c r="DE445" s="75">
        <v>186.26033808</v>
      </c>
      <c r="DF445" s="75">
        <v>39.088186143000001</v>
      </c>
      <c r="DG445" s="75">
        <v>20.374880303000001</v>
      </c>
      <c r="DH445" s="75">
        <v>2.9106084070999998</v>
      </c>
      <c r="DI445" s="75">
        <v>340.54281214999997</v>
      </c>
      <c r="DJ445" s="75">
        <v>35.155315905999998</v>
      </c>
      <c r="DK445" s="75">
        <v>305.38749624000002</v>
      </c>
    </row>
    <row r="446" spans="8:115" x14ac:dyDescent="0.3">
      <c r="H446" s="28" t="s">
        <v>1083</v>
      </c>
      <c r="I446" s="37" t="s">
        <v>1084</v>
      </c>
      <c r="J446" s="37">
        <v>52</v>
      </c>
      <c r="K446" s="72">
        <v>1493</v>
      </c>
      <c r="L446" s="72">
        <v>11324.947437999999</v>
      </c>
      <c r="M446" s="72">
        <v>35.909284948</v>
      </c>
      <c r="N446" s="72">
        <v>1215.5267468</v>
      </c>
      <c r="O446" s="72">
        <v>86.165466660999996</v>
      </c>
      <c r="P446" s="72">
        <v>399.06323570000001</v>
      </c>
      <c r="Q446" s="72">
        <v>0.27040144150000001</v>
      </c>
      <c r="R446" s="72">
        <v>18.040293012999999</v>
      </c>
      <c r="S446" s="72">
        <v>203.26938195</v>
      </c>
      <c r="T446" s="72">
        <v>0.57715382140000004</v>
      </c>
      <c r="U446" s="72">
        <v>9.7417235700999996</v>
      </c>
      <c r="V446" s="72">
        <v>123.83444543</v>
      </c>
      <c r="W446" s="72">
        <v>4.8717032784000001</v>
      </c>
      <c r="X446" s="72">
        <v>65.430223167999998</v>
      </c>
      <c r="Y446" s="72">
        <v>7.739847256</v>
      </c>
      <c r="Z446" s="72">
        <v>284.15590787999997</v>
      </c>
      <c r="AA446" s="72">
        <v>12.335866705000001</v>
      </c>
      <c r="AB446" s="72">
        <v>0</v>
      </c>
      <c r="AC446" s="72">
        <v>0</v>
      </c>
      <c r="AD446" s="72">
        <v>3.10969447E-2</v>
      </c>
      <c r="AE446" s="72">
        <v>5803.4838106999996</v>
      </c>
      <c r="AF446" s="72">
        <v>4126.081878</v>
      </c>
      <c r="AG446" s="72">
        <v>744.32187862000001</v>
      </c>
      <c r="AH446" s="72">
        <v>904.92220240999995</v>
      </c>
      <c r="AI446" s="72">
        <v>4.5674098467000004</v>
      </c>
      <c r="AJ446" s="72">
        <v>17.441931199999999</v>
      </c>
      <c r="AK446" s="72">
        <v>6.1485105330999996</v>
      </c>
      <c r="AL446" s="72">
        <v>125.46055394</v>
      </c>
      <c r="AM446" s="72">
        <v>19.176034159</v>
      </c>
      <c r="AN446" s="72">
        <v>101.24817923000001</v>
      </c>
      <c r="AO446" s="72">
        <v>0</v>
      </c>
      <c r="AP446" s="72">
        <v>5.0363405469</v>
      </c>
      <c r="AQ446" s="72">
        <v>0</v>
      </c>
      <c r="AR446" s="72">
        <v>0</v>
      </c>
      <c r="AS446" s="72">
        <v>0</v>
      </c>
      <c r="AT446" s="72">
        <v>21.835721808999999</v>
      </c>
      <c r="AU446" s="72">
        <v>10.169308302999999</v>
      </c>
      <c r="AV446" s="72">
        <v>0</v>
      </c>
      <c r="AW446" s="72">
        <v>0</v>
      </c>
      <c r="AX446" s="72">
        <v>3.1325079999999998E-2</v>
      </c>
      <c r="AY446" s="72">
        <v>0.78928146249999998</v>
      </c>
      <c r="AZ446" s="72">
        <v>0</v>
      </c>
      <c r="BA446" s="72">
        <v>0</v>
      </c>
      <c r="BB446" s="72">
        <v>0</v>
      </c>
      <c r="BC446" s="72">
        <v>0</v>
      </c>
      <c r="BD446" s="72">
        <v>0</v>
      </c>
      <c r="BE446" s="72">
        <v>0</v>
      </c>
      <c r="BF446" s="72">
        <v>0</v>
      </c>
      <c r="BG446" s="72">
        <v>0</v>
      </c>
      <c r="BH446" s="72">
        <v>0</v>
      </c>
      <c r="BI446" s="72">
        <v>0</v>
      </c>
      <c r="BJ446" s="72">
        <v>0</v>
      </c>
      <c r="BK446" s="72">
        <v>9.7993652999999997E-3</v>
      </c>
      <c r="BL446" s="72">
        <v>10.831960613</v>
      </c>
      <c r="BM446" s="72">
        <v>4.0469859999999998E-3</v>
      </c>
      <c r="BN446" s="72">
        <v>475.28576505000001</v>
      </c>
      <c r="BO446" s="72">
        <v>63.828386788000003</v>
      </c>
      <c r="BP446" s="72">
        <v>88.958264013000004</v>
      </c>
      <c r="BQ446" s="72">
        <v>136.61071200999999</v>
      </c>
      <c r="BR446" s="72">
        <v>1.084800706</v>
      </c>
      <c r="BS446" s="72">
        <v>0</v>
      </c>
      <c r="BT446" s="72">
        <v>15.237288607</v>
      </c>
      <c r="BU446" s="72">
        <v>33.008618038000002</v>
      </c>
      <c r="BV446" s="72">
        <v>15.914230232</v>
      </c>
      <c r="BW446" s="72">
        <v>0.52277268929999998</v>
      </c>
      <c r="BX446" s="72">
        <v>38.375566650000003</v>
      </c>
      <c r="BY446" s="72">
        <v>0</v>
      </c>
      <c r="BZ446" s="72">
        <v>0</v>
      </c>
      <c r="CA446" s="72">
        <v>30.662573453</v>
      </c>
      <c r="CB446" s="72">
        <v>0</v>
      </c>
      <c r="CC446" s="72">
        <v>11.357317051000001</v>
      </c>
      <c r="CD446" s="72">
        <v>0.19740058999999999</v>
      </c>
      <c r="CE446" s="72">
        <v>0</v>
      </c>
      <c r="CF446" s="72">
        <v>0</v>
      </c>
      <c r="CG446" s="72">
        <v>34.339502781999997</v>
      </c>
      <c r="CH446" s="72">
        <v>0</v>
      </c>
      <c r="CI446" s="72">
        <v>0</v>
      </c>
      <c r="CJ446" s="72">
        <v>4.6232149956999997</v>
      </c>
      <c r="CK446" s="72">
        <v>0</v>
      </c>
      <c r="CL446" s="72">
        <v>0.56511644520000004</v>
      </c>
      <c r="CM446" s="72">
        <v>17.59586457</v>
      </c>
      <c r="CN446" s="72">
        <v>10.495254668999999</v>
      </c>
      <c r="CO446" s="72">
        <v>7.1006099014000004</v>
      </c>
      <c r="CP446" s="72">
        <v>0</v>
      </c>
      <c r="CQ446" s="72">
        <v>191.08663956999999</v>
      </c>
      <c r="CR446" s="72">
        <v>146.29284773000001</v>
      </c>
      <c r="CS446" s="72">
        <v>2.2195533399999998E-2</v>
      </c>
      <c r="CT446" s="72">
        <v>20.015817553000002</v>
      </c>
      <c r="CU446" s="72">
        <v>23.682262367</v>
      </c>
      <c r="CV446" s="72">
        <v>1.0735163832000001</v>
      </c>
      <c r="CW446" s="72">
        <v>3474.6723360999999</v>
      </c>
      <c r="CX446" s="72">
        <v>183.43510538999999</v>
      </c>
      <c r="CY446" s="72">
        <v>621.31163601000003</v>
      </c>
      <c r="CZ446" s="72">
        <v>633.46675846000005</v>
      </c>
      <c r="DA446" s="72">
        <v>393.51392915999998</v>
      </c>
      <c r="DB446" s="72">
        <v>35.496922605999998</v>
      </c>
      <c r="DC446" s="72">
        <v>773.27688427999999</v>
      </c>
      <c r="DD446" s="72">
        <v>454.97221826999998</v>
      </c>
      <c r="DE446" s="72">
        <v>230.30468087</v>
      </c>
      <c r="DF446" s="72">
        <v>60.466397141000002</v>
      </c>
      <c r="DG446" s="72">
        <v>79.889079167000006</v>
      </c>
      <c r="DH446" s="72">
        <v>8.5387247447999997</v>
      </c>
      <c r="DI446" s="72">
        <v>668.75241590999997</v>
      </c>
      <c r="DJ446" s="72">
        <v>119.09889083</v>
      </c>
      <c r="DK446" s="72">
        <v>549.65352508000001</v>
      </c>
    </row>
    <row r="447" spans="8:115" x14ac:dyDescent="0.3">
      <c r="H447" s="27" t="s">
        <v>1085</v>
      </c>
      <c r="I447" s="39" t="s">
        <v>1086</v>
      </c>
      <c r="J447" s="39">
        <v>34</v>
      </c>
      <c r="K447" s="75">
        <v>1479</v>
      </c>
      <c r="L447" s="75">
        <v>11209.74676</v>
      </c>
      <c r="M447" s="75">
        <v>34.702127660000002</v>
      </c>
      <c r="N447" s="75">
        <v>782.60035861999995</v>
      </c>
      <c r="O447" s="75">
        <v>68.999101580000001</v>
      </c>
      <c r="P447" s="75">
        <v>75.868501335000005</v>
      </c>
      <c r="Q447" s="75">
        <v>0.21766343560000001</v>
      </c>
      <c r="R447" s="75">
        <v>16.359117544</v>
      </c>
      <c r="S447" s="75">
        <v>184.81845134</v>
      </c>
      <c r="T447" s="75">
        <v>0.99754751539999997</v>
      </c>
      <c r="U447" s="75">
        <v>11.081547135999999</v>
      </c>
      <c r="V447" s="75">
        <v>193.64653387999999</v>
      </c>
      <c r="W447" s="75">
        <v>0</v>
      </c>
      <c r="X447" s="75">
        <v>37.753388805</v>
      </c>
      <c r="Y447" s="75">
        <v>1.379596496</v>
      </c>
      <c r="Z447" s="75">
        <v>180.53720239</v>
      </c>
      <c r="AA447" s="75">
        <v>10.421465276999999</v>
      </c>
      <c r="AB447" s="75">
        <v>0</v>
      </c>
      <c r="AC447" s="75">
        <v>0</v>
      </c>
      <c r="AD447" s="75">
        <v>0.52024188100000002</v>
      </c>
      <c r="AE447" s="75">
        <v>6165.0837207000004</v>
      </c>
      <c r="AF447" s="75">
        <v>4498.3230063999999</v>
      </c>
      <c r="AG447" s="75">
        <v>714.00709508</v>
      </c>
      <c r="AH447" s="75">
        <v>907.26798297000005</v>
      </c>
      <c r="AI447" s="75">
        <v>7.0984956272000002</v>
      </c>
      <c r="AJ447" s="75">
        <v>33.641968456000001</v>
      </c>
      <c r="AK447" s="75">
        <v>4.7451721466999999</v>
      </c>
      <c r="AL447" s="75">
        <v>140.56389301999999</v>
      </c>
      <c r="AM447" s="75">
        <v>53.120491489000003</v>
      </c>
      <c r="AN447" s="75">
        <v>63.085847158</v>
      </c>
      <c r="AO447" s="75">
        <v>0</v>
      </c>
      <c r="AP447" s="75">
        <v>3.0840159833</v>
      </c>
      <c r="AQ447" s="75">
        <v>21.273538391999999</v>
      </c>
      <c r="AR447" s="75">
        <v>0</v>
      </c>
      <c r="AS447" s="75">
        <v>0</v>
      </c>
      <c r="AT447" s="75">
        <v>34.816455118</v>
      </c>
      <c r="AU447" s="75">
        <v>1.6810755771000001</v>
      </c>
      <c r="AV447" s="75">
        <v>0</v>
      </c>
      <c r="AW447" s="75">
        <v>0</v>
      </c>
      <c r="AX447" s="75">
        <v>0</v>
      </c>
      <c r="AY447" s="75">
        <v>8.8245652600000002E-2</v>
      </c>
      <c r="AZ447" s="75">
        <v>0</v>
      </c>
      <c r="BA447" s="75">
        <v>0</v>
      </c>
      <c r="BB447" s="75">
        <v>0</v>
      </c>
      <c r="BC447" s="75">
        <v>0</v>
      </c>
      <c r="BD447" s="75">
        <v>3.7576177294000002</v>
      </c>
      <c r="BE447" s="75">
        <v>0</v>
      </c>
      <c r="BF447" s="75">
        <v>0</v>
      </c>
      <c r="BG447" s="75">
        <v>0</v>
      </c>
      <c r="BH447" s="75">
        <v>0</v>
      </c>
      <c r="BI447" s="75">
        <v>0.13594727949999999</v>
      </c>
      <c r="BJ447" s="75">
        <v>0</v>
      </c>
      <c r="BK447" s="75">
        <v>2.63462603E-2</v>
      </c>
      <c r="BL447" s="75">
        <v>29.127222619000001</v>
      </c>
      <c r="BM447" s="75">
        <v>0</v>
      </c>
      <c r="BN447" s="75">
        <v>467.22893178999999</v>
      </c>
      <c r="BO447" s="75">
        <v>26.981046823</v>
      </c>
      <c r="BP447" s="75">
        <v>19.218767938999999</v>
      </c>
      <c r="BQ447" s="75">
        <v>230.37024246999999</v>
      </c>
      <c r="BR447" s="75">
        <v>26.434946786000001</v>
      </c>
      <c r="BS447" s="75">
        <v>0</v>
      </c>
      <c r="BT447" s="75">
        <v>9.6484217524000009</v>
      </c>
      <c r="BU447" s="75">
        <v>73.275463608999999</v>
      </c>
      <c r="BV447" s="75">
        <v>5.4103002456000002</v>
      </c>
      <c r="BW447" s="75">
        <v>1.4402957373</v>
      </c>
      <c r="BX447" s="75">
        <v>31.023091479000001</v>
      </c>
      <c r="BY447" s="75">
        <v>0</v>
      </c>
      <c r="BZ447" s="75">
        <v>0</v>
      </c>
      <c r="CA447" s="75">
        <v>25.135866494999998</v>
      </c>
      <c r="CB447" s="75">
        <v>0</v>
      </c>
      <c r="CC447" s="75">
        <v>8.5265622229000009</v>
      </c>
      <c r="CD447" s="75">
        <v>0.27769888770000001</v>
      </c>
      <c r="CE447" s="75">
        <v>0</v>
      </c>
      <c r="CF447" s="75">
        <v>0</v>
      </c>
      <c r="CG447" s="75">
        <v>3.6404729015999999</v>
      </c>
      <c r="CH447" s="75">
        <v>0</v>
      </c>
      <c r="CI447" s="75">
        <v>0</v>
      </c>
      <c r="CJ447" s="75">
        <v>4.8207581134000002</v>
      </c>
      <c r="CK447" s="75">
        <v>0</v>
      </c>
      <c r="CL447" s="75">
        <v>1.0249963271</v>
      </c>
      <c r="CM447" s="75">
        <v>32.448478358000003</v>
      </c>
      <c r="CN447" s="75">
        <v>6.3757087653999998</v>
      </c>
      <c r="CO447" s="75">
        <v>26.072769593</v>
      </c>
      <c r="CP447" s="75">
        <v>0</v>
      </c>
      <c r="CQ447" s="75">
        <v>302.43643040000001</v>
      </c>
      <c r="CR447" s="75">
        <v>234.74074302</v>
      </c>
      <c r="CS447" s="75">
        <v>0.730843825</v>
      </c>
      <c r="CT447" s="75">
        <v>19.000417622000001</v>
      </c>
      <c r="CU447" s="75">
        <v>47.220746884</v>
      </c>
      <c r="CV447" s="75">
        <v>0.74367904750000002</v>
      </c>
      <c r="CW447" s="75">
        <v>3284.5684925</v>
      </c>
      <c r="CX447" s="75">
        <v>167.10296449000001</v>
      </c>
      <c r="CY447" s="75">
        <v>585.76895991000004</v>
      </c>
      <c r="CZ447" s="75">
        <v>573.28139474</v>
      </c>
      <c r="DA447" s="75">
        <v>492.51478044999999</v>
      </c>
      <c r="DB447" s="75">
        <v>50.219196261</v>
      </c>
      <c r="DC447" s="75">
        <v>627.65282544000002</v>
      </c>
      <c r="DD447" s="75">
        <v>415.17639288999999</v>
      </c>
      <c r="DE447" s="75">
        <v>238.71695438</v>
      </c>
      <c r="DF447" s="75">
        <v>51.964773221999998</v>
      </c>
      <c r="DG447" s="75">
        <v>80.040558696999994</v>
      </c>
      <c r="DH447" s="75">
        <v>2.1296920037999998</v>
      </c>
      <c r="DI447" s="75">
        <v>660.20898938000005</v>
      </c>
      <c r="DJ447" s="75">
        <v>111.12515937000001</v>
      </c>
      <c r="DK447" s="75">
        <v>549.08383001000004</v>
      </c>
    </row>
    <row r="448" spans="8:115" x14ac:dyDescent="0.3">
      <c r="H448" s="28" t="s">
        <v>245</v>
      </c>
      <c r="I448" s="37" t="s">
        <v>246</v>
      </c>
      <c r="J448" s="37">
        <v>1303</v>
      </c>
      <c r="K448" s="72">
        <v>45817</v>
      </c>
      <c r="L448" s="72">
        <v>7389.5742338999999</v>
      </c>
      <c r="M448" s="72">
        <v>33.774523924</v>
      </c>
      <c r="N448" s="72">
        <v>165.28567573999999</v>
      </c>
      <c r="O448" s="72">
        <v>1.4677270330000001</v>
      </c>
      <c r="P448" s="72">
        <v>86.382989542000004</v>
      </c>
      <c r="Q448" s="72">
        <v>8.6439450000000005E-4</v>
      </c>
      <c r="R448" s="72">
        <v>4.4376309999999999E-4</v>
      </c>
      <c r="S448" s="72">
        <v>30.193682935999998</v>
      </c>
      <c r="T448" s="72">
        <v>8.9112473100000006E-2</v>
      </c>
      <c r="U448" s="72">
        <v>2.7735294099999998E-2</v>
      </c>
      <c r="V448" s="72">
        <v>30.082375268</v>
      </c>
      <c r="W448" s="72">
        <v>0.57761741089999996</v>
      </c>
      <c r="X448" s="72">
        <v>2.2389619203</v>
      </c>
      <c r="Y448" s="72">
        <v>0.20629564680000001</v>
      </c>
      <c r="Z448" s="72">
        <v>11.327900026</v>
      </c>
      <c r="AA448" s="72">
        <v>2.6185623336999999</v>
      </c>
      <c r="AB448" s="72">
        <v>6.6944363500000006E-2</v>
      </c>
      <c r="AC448" s="72">
        <v>4.4633323000000001E-3</v>
      </c>
      <c r="AD448" s="72">
        <v>0</v>
      </c>
      <c r="AE448" s="72">
        <v>3465.5738102999999</v>
      </c>
      <c r="AF448" s="72">
        <v>1865.7900396</v>
      </c>
      <c r="AG448" s="72">
        <v>574.42816295</v>
      </c>
      <c r="AH448" s="72">
        <v>1016.4412435</v>
      </c>
      <c r="AI448" s="72">
        <v>1.2209183149</v>
      </c>
      <c r="AJ448" s="72">
        <v>7.0177095721000002</v>
      </c>
      <c r="AK448" s="72">
        <v>0.675736381</v>
      </c>
      <c r="AL448" s="72">
        <v>2.0102160126999999</v>
      </c>
      <c r="AM448" s="72">
        <v>1.7706785570000001</v>
      </c>
      <c r="AN448" s="72">
        <v>0.23953745570000001</v>
      </c>
      <c r="AO448" s="72">
        <v>0</v>
      </c>
      <c r="AP448" s="72">
        <v>0</v>
      </c>
      <c r="AQ448" s="72">
        <v>0</v>
      </c>
      <c r="AR448" s="72">
        <v>0</v>
      </c>
      <c r="AS448" s="72">
        <v>0</v>
      </c>
      <c r="AT448" s="72">
        <v>11.106441315</v>
      </c>
      <c r="AU448" s="72">
        <v>1.0725369895000001</v>
      </c>
      <c r="AV448" s="72">
        <v>0</v>
      </c>
      <c r="AW448" s="72">
        <v>0</v>
      </c>
      <c r="AX448" s="72">
        <v>2.3128373367999999</v>
      </c>
      <c r="AY448" s="72">
        <v>6.2169340999999999E-3</v>
      </c>
      <c r="AZ448" s="72">
        <v>0</v>
      </c>
      <c r="BA448" s="72">
        <v>0</v>
      </c>
      <c r="BB448" s="72">
        <v>0</v>
      </c>
      <c r="BC448" s="72">
        <v>0</v>
      </c>
      <c r="BD448" s="72">
        <v>0</v>
      </c>
      <c r="BE448" s="72">
        <v>0</v>
      </c>
      <c r="BF448" s="72">
        <v>0</v>
      </c>
      <c r="BG448" s="72">
        <v>0</v>
      </c>
      <c r="BH448" s="72">
        <v>0</v>
      </c>
      <c r="BI448" s="72">
        <v>2.5479466700000002E-2</v>
      </c>
      <c r="BJ448" s="72">
        <v>6.4773500096000003</v>
      </c>
      <c r="BK448" s="72">
        <v>2.0057323000000002E-3</v>
      </c>
      <c r="BL448" s="72">
        <v>1.15602341</v>
      </c>
      <c r="BM448" s="72">
        <v>5.3991436499999997E-2</v>
      </c>
      <c r="BN448" s="72">
        <v>1214.7905527999999</v>
      </c>
      <c r="BO448" s="72">
        <v>152.99505217000001</v>
      </c>
      <c r="BP448" s="72">
        <v>284.80408545</v>
      </c>
      <c r="BQ448" s="72">
        <v>8.2605457609999995</v>
      </c>
      <c r="BR448" s="72">
        <v>0</v>
      </c>
      <c r="BS448" s="72">
        <v>0</v>
      </c>
      <c r="BT448" s="72">
        <v>17.388364798000001</v>
      </c>
      <c r="BU448" s="72">
        <v>39.185953386999998</v>
      </c>
      <c r="BV448" s="72">
        <v>8.6672235700000003E-2</v>
      </c>
      <c r="BW448" s="72">
        <v>0.40895633710000001</v>
      </c>
      <c r="BX448" s="72">
        <v>176.61542334999999</v>
      </c>
      <c r="BY448" s="72">
        <v>0</v>
      </c>
      <c r="BZ448" s="72">
        <v>26.781318605999999</v>
      </c>
      <c r="CA448" s="72">
        <v>34.384394573000002</v>
      </c>
      <c r="CB448" s="72">
        <v>0</v>
      </c>
      <c r="CC448" s="72">
        <v>4.5184472225999999</v>
      </c>
      <c r="CD448" s="72">
        <v>31.638061037</v>
      </c>
      <c r="CE448" s="72">
        <v>3.1835388403999998</v>
      </c>
      <c r="CF448" s="72">
        <v>0</v>
      </c>
      <c r="CG448" s="72">
        <v>116.86139832000001</v>
      </c>
      <c r="CH448" s="72">
        <v>0</v>
      </c>
      <c r="CI448" s="72">
        <v>0</v>
      </c>
      <c r="CJ448" s="72">
        <v>2.4485849599999998</v>
      </c>
      <c r="CK448" s="72">
        <v>0.64585739180000001</v>
      </c>
      <c r="CL448" s="72">
        <v>314.58389835999998</v>
      </c>
      <c r="CM448" s="72">
        <v>77.333252019</v>
      </c>
      <c r="CN448" s="72">
        <v>0.1221604461</v>
      </c>
      <c r="CO448" s="72">
        <v>2.7549363699999999E-2</v>
      </c>
      <c r="CP448" s="72">
        <v>77.183542208999995</v>
      </c>
      <c r="CQ448" s="72">
        <v>43.682796271999997</v>
      </c>
      <c r="CR448" s="72">
        <v>35.086004328000001</v>
      </c>
      <c r="CS448" s="72">
        <v>2.7956522E-6</v>
      </c>
      <c r="CT448" s="72">
        <v>3.2136125643</v>
      </c>
      <c r="CU448" s="72">
        <v>5.3806799365</v>
      </c>
      <c r="CV448" s="72">
        <v>2.4966474E-3</v>
      </c>
      <c r="CW448" s="72">
        <v>2409.7914894</v>
      </c>
      <c r="CX448" s="72">
        <v>77.349683221999996</v>
      </c>
      <c r="CY448" s="72">
        <v>601.91652832</v>
      </c>
      <c r="CZ448" s="72">
        <v>476.79836196000002</v>
      </c>
      <c r="DA448" s="72">
        <v>244.43595341</v>
      </c>
      <c r="DB448" s="72">
        <v>84.949732116000007</v>
      </c>
      <c r="DC448" s="72">
        <v>465.29876079000002</v>
      </c>
      <c r="DD448" s="72">
        <v>235.84603638999999</v>
      </c>
      <c r="DE448" s="72">
        <v>145.64892921000001</v>
      </c>
      <c r="DF448" s="72">
        <v>60.465882913999998</v>
      </c>
      <c r="DG448" s="72">
        <v>17.016208816999999</v>
      </c>
      <c r="DH448" s="72">
        <v>6.5412212999999997E-2</v>
      </c>
      <c r="DI448" s="72">
        <v>689.36291317999996</v>
      </c>
      <c r="DJ448" s="72">
        <v>47.950908157999997</v>
      </c>
      <c r="DK448" s="72">
        <v>641.41200502000004</v>
      </c>
    </row>
    <row r="449" spans="8:115" x14ac:dyDescent="0.3">
      <c r="H449" s="27" t="s">
        <v>1087</v>
      </c>
      <c r="I449" s="39" t="s">
        <v>1088</v>
      </c>
      <c r="J449" s="39">
        <v>335</v>
      </c>
      <c r="K449" s="75">
        <v>16877</v>
      </c>
      <c r="L449" s="75">
        <v>8202.9770227000008</v>
      </c>
      <c r="M449" s="75">
        <v>46.244148942000002</v>
      </c>
      <c r="N449" s="75">
        <v>247.16329673999999</v>
      </c>
      <c r="O449" s="75">
        <v>7.1072973725999997</v>
      </c>
      <c r="P449" s="75">
        <v>94.192016870000003</v>
      </c>
      <c r="Q449" s="75">
        <v>3.1424514999999998E-3</v>
      </c>
      <c r="R449" s="75">
        <v>1.0403154999999999E-3</v>
      </c>
      <c r="S449" s="75">
        <v>39.933203013000004</v>
      </c>
      <c r="T449" s="75">
        <v>0</v>
      </c>
      <c r="U449" s="75">
        <v>0.17691306940000001</v>
      </c>
      <c r="V449" s="75">
        <v>59.252883998999998</v>
      </c>
      <c r="W449" s="75">
        <v>0.53717549899999995</v>
      </c>
      <c r="X449" s="75">
        <v>13.386834759999999</v>
      </c>
      <c r="Y449" s="75">
        <v>3.0779474356000001</v>
      </c>
      <c r="Z449" s="75">
        <v>19.690319539000001</v>
      </c>
      <c r="AA449" s="75">
        <v>9.8045224123000008</v>
      </c>
      <c r="AB449" s="75">
        <v>0</v>
      </c>
      <c r="AC449" s="75">
        <v>0</v>
      </c>
      <c r="AD449" s="75">
        <v>0</v>
      </c>
      <c r="AE449" s="75">
        <v>2957.9948135</v>
      </c>
      <c r="AF449" s="75">
        <v>1658.2790353</v>
      </c>
      <c r="AG449" s="75">
        <v>704.11799001999998</v>
      </c>
      <c r="AH449" s="75">
        <v>585.96099055000002</v>
      </c>
      <c r="AI449" s="75">
        <v>2.4055811256999999</v>
      </c>
      <c r="AJ449" s="75">
        <v>6.4962635491</v>
      </c>
      <c r="AK449" s="75">
        <v>0.73495293589999999</v>
      </c>
      <c r="AL449" s="75">
        <v>0.83328398260000003</v>
      </c>
      <c r="AM449" s="75">
        <v>0.62479524590000002</v>
      </c>
      <c r="AN449" s="75">
        <v>0.20848873670000001</v>
      </c>
      <c r="AO449" s="75">
        <v>0</v>
      </c>
      <c r="AP449" s="75">
        <v>0</v>
      </c>
      <c r="AQ449" s="75">
        <v>0</v>
      </c>
      <c r="AR449" s="75">
        <v>0</v>
      </c>
      <c r="AS449" s="75">
        <v>0</v>
      </c>
      <c r="AT449" s="75">
        <v>9.2464306183999998</v>
      </c>
      <c r="AU449" s="75">
        <v>0.59817653209999999</v>
      </c>
      <c r="AV449" s="75">
        <v>0</v>
      </c>
      <c r="AW449" s="75">
        <v>0</v>
      </c>
      <c r="AX449" s="75">
        <v>1.4850312553</v>
      </c>
      <c r="AY449" s="75">
        <v>0</v>
      </c>
      <c r="AZ449" s="75">
        <v>0</v>
      </c>
      <c r="BA449" s="75">
        <v>0</v>
      </c>
      <c r="BB449" s="75">
        <v>0</v>
      </c>
      <c r="BC449" s="75">
        <v>0</v>
      </c>
      <c r="BD449" s="75">
        <v>0</v>
      </c>
      <c r="BE449" s="75">
        <v>0</v>
      </c>
      <c r="BF449" s="75">
        <v>0</v>
      </c>
      <c r="BG449" s="75">
        <v>0</v>
      </c>
      <c r="BH449" s="75">
        <v>0</v>
      </c>
      <c r="BI449" s="75">
        <v>0</v>
      </c>
      <c r="BJ449" s="75">
        <v>6.5751721617000003</v>
      </c>
      <c r="BK449" s="75">
        <v>0</v>
      </c>
      <c r="BL449" s="75">
        <v>0.4862971619</v>
      </c>
      <c r="BM449" s="75">
        <v>0.10175350750000001</v>
      </c>
      <c r="BN449" s="75">
        <v>1528.134998</v>
      </c>
      <c r="BO449" s="75">
        <v>250.12353507</v>
      </c>
      <c r="BP449" s="75">
        <v>263.64170359000002</v>
      </c>
      <c r="BQ449" s="75">
        <v>4.0007725937999998</v>
      </c>
      <c r="BR449" s="75">
        <v>0</v>
      </c>
      <c r="BS449" s="75">
        <v>0</v>
      </c>
      <c r="BT449" s="75">
        <v>33.980662676000001</v>
      </c>
      <c r="BU449" s="75">
        <v>21.388429987999999</v>
      </c>
      <c r="BV449" s="75">
        <v>0</v>
      </c>
      <c r="BW449" s="75">
        <v>1.5926509337999999</v>
      </c>
      <c r="BX449" s="75">
        <v>153.48740831000001</v>
      </c>
      <c r="BY449" s="75">
        <v>0</v>
      </c>
      <c r="BZ449" s="75">
        <v>272.80325216</v>
      </c>
      <c r="CA449" s="75">
        <v>131.02950136000001</v>
      </c>
      <c r="CB449" s="75">
        <v>0</v>
      </c>
      <c r="CC449" s="75">
        <v>37.200665385999997</v>
      </c>
      <c r="CD449" s="75">
        <v>107.32887255</v>
      </c>
      <c r="CE449" s="75">
        <v>69.858989695000005</v>
      </c>
      <c r="CF449" s="75">
        <v>0</v>
      </c>
      <c r="CG449" s="75">
        <v>130.06289808</v>
      </c>
      <c r="CH449" s="75">
        <v>0</v>
      </c>
      <c r="CI449" s="75">
        <v>0</v>
      </c>
      <c r="CJ449" s="75">
        <v>1.2734314645</v>
      </c>
      <c r="CK449" s="75">
        <v>7.9775089945</v>
      </c>
      <c r="CL449" s="75">
        <v>42.384715131</v>
      </c>
      <c r="CM449" s="75">
        <v>153.53462352</v>
      </c>
      <c r="CN449" s="75">
        <v>0</v>
      </c>
      <c r="CO449" s="75">
        <v>5.5631936799999997E-2</v>
      </c>
      <c r="CP449" s="75">
        <v>153.47899158000001</v>
      </c>
      <c r="CQ449" s="75">
        <v>164.48570149</v>
      </c>
      <c r="CR449" s="75">
        <v>155.02092805999999</v>
      </c>
      <c r="CS449" s="75">
        <v>0</v>
      </c>
      <c r="CT449" s="75">
        <v>1.7501546548</v>
      </c>
      <c r="CU449" s="75">
        <v>7.7073187426</v>
      </c>
      <c r="CV449" s="75">
        <v>7.3000317E-3</v>
      </c>
      <c r="CW449" s="75">
        <v>3141.5838748000001</v>
      </c>
      <c r="CX449" s="75">
        <v>69.193765584000005</v>
      </c>
      <c r="CY449" s="75">
        <v>711.3576339</v>
      </c>
      <c r="CZ449" s="75">
        <v>524.14924313999995</v>
      </c>
      <c r="DA449" s="75">
        <v>492.92643383000001</v>
      </c>
      <c r="DB449" s="75">
        <v>123.45501292</v>
      </c>
      <c r="DC449" s="75">
        <v>576.08074176000002</v>
      </c>
      <c r="DD449" s="75">
        <v>349.01198171999999</v>
      </c>
      <c r="DE449" s="75">
        <v>176.9021687</v>
      </c>
      <c r="DF449" s="75">
        <v>79.003334437000007</v>
      </c>
      <c r="DG449" s="75">
        <v>39.462967757000001</v>
      </c>
      <c r="DH449" s="75">
        <v>4.0591061300000002E-2</v>
      </c>
      <c r="DI449" s="75">
        <v>535.69965791000004</v>
      </c>
      <c r="DJ449" s="75">
        <v>67.213907036999998</v>
      </c>
      <c r="DK449" s="75">
        <v>468.48575087</v>
      </c>
    </row>
    <row r="450" spans="8:115" x14ac:dyDescent="0.3">
      <c r="H450" s="28" t="s">
        <v>414</v>
      </c>
      <c r="I450" s="37" t="s">
        <v>430</v>
      </c>
      <c r="J450" s="37">
        <v>38</v>
      </c>
      <c r="K450" s="72">
        <v>927</v>
      </c>
      <c r="L450" s="72">
        <v>7061.7486959999997</v>
      </c>
      <c r="M450" s="72">
        <v>30.135555556</v>
      </c>
      <c r="N450" s="72">
        <v>127.50270716999999</v>
      </c>
      <c r="O450" s="72">
        <v>1.7365238407000001</v>
      </c>
      <c r="P450" s="72">
        <v>53.465287003999997</v>
      </c>
      <c r="Q450" s="72">
        <v>0</v>
      </c>
      <c r="R450" s="72">
        <v>0</v>
      </c>
      <c r="S450" s="72">
        <v>27.821065908000001</v>
      </c>
      <c r="T450" s="72">
        <v>0</v>
      </c>
      <c r="U450" s="72">
        <v>0</v>
      </c>
      <c r="V450" s="72">
        <v>36.071322637999998</v>
      </c>
      <c r="W450" s="72">
        <v>0</v>
      </c>
      <c r="X450" s="72">
        <v>1.0340964541</v>
      </c>
      <c r="Y450" s="72">
        <v>1.3813770000000001E-16</v>
      </c>
      <c r="Z450" s="72">
        <v>4.7011265236000002</v>
      </c>
      <c r="AA450" s="72">
        <v>2.6732847975</v>
      </c>
      <c r="AB450" s="72">
        <v>0</v>
      </c>
      <c r="AC450" s="72">
        <v>0</v>
      </c>
      <c r="AD450" s="72">
        <v>0</v>
      </c>
      <c r="AE450" s="72">
        <v>3269.9702327999998</v>
      </c>
      <c r="AF450" s="72">
        <v>1623.4234785000001</v>
      </c>
      <c r="AG450" s="72">
        <v>778.19999356000005</v>
      </c>
      <c r="AH450" s="72">
        <v>844.89320897000005</v>
      </c>
      <c r="AI450" s="72">
        <v>5.4602314538999996</v>
      </c>
      <c r="AJ450" s="72">
        <v>16.220569438999998</v>
      </c>
      <c r="AK450" s="72">
        <v>1.7727508545999999</v>
      </c>
      <c r="AL450" s="72">
        <v>0</v>
      </c>
      <c r="AM450" s="72">
        <v>0</v>
      </c>
      <c r="AN450" s="72">
        <v>0</v>
      </c>
      <c r="AO450" s="72">
        <v>0</v>
      </c>
      <c r="AP450" s="72">
        <v>0</v>
      </c>
      <c r="AQ450" s="72">
        <v>0</v>
      </c>
      <c r="AR450" s="72">
        <v>0</v>
      </c>
      <c r="AS450" s="72">
        <v>0</v>
      </c>
      <c r="AT450" s="72">
        <v>16.404179284000001</v>
      </c>
      <c r="AU450" s="72">
        <v>0.56731340779999995</v>
      </c>
      <c r="AV450" s="72">
        <v>0</v>
      </c>
      <c r="AW450" s="72">
        <v>0</v>
      </c>
      <c r="AX450" s="72">
        <v>0.68421331370000005</v>
      </c>
      <c r="AY450" s="72">
        <v>0</v>
      </c>
      <c r="AZ450" s="72">
        <v>0</v>
      </c>
      <c r="BA450" s="72">
        <v>0</v>
      </c>
      <c r="BB450" s="72">
        <v>0</v>
      </c>
      <c r="BC450" s="72">
        <v>0</v>
      </c>
      <c r="BD450" s="72">
        <v>0</v>
      </c>
      <c r="BE450" s="72">
        <v>0</v>
      </c>
      <c r="BF450" s="72">
        <v>0</v>
      </c>
      <c r="BG450" s="72">
        <v>0</v>
      </c>
      <c r="BH450" s="72">
        <v>0</v>
      </c>
      <c r="BI450" s="72">
        <v>0</v>
      </c>
      <c r="BJ450" s="72">
        <v>14.709707616999999</v>
      </c>
      <c r="BK450" s="72">
        <v>0</v>
      </c>
      <c r="BL450" s="72">
        <v>0</v>
      </c>
      <c r="BM450" s="72">
        <v>0.44294494569999998</v>
      </c>
      <c r="BN450" s="72">
        <v>1048.8303286</v>
      </c>
      <c r="BO450" s="72">
        <v>238.17933904</v>
      </c>
      <c r="BP450" s="72">
        <v>318.69994895000002</v>
      </c>
      <c r="BQ450" s="72">
        <v>0</v>
      </c>
      <c r="BR450" s="72">
        <v>0</v>
      </c>
      <c r="BS450" s="72">
        <v>0</v>
      </c>
      <c r="BT450" s="72">
        <v>22.913584504999999</v>
      </c>
      <c r="BU450" s="72">
        <v>20.163968967999999</v>
      </c>
      <c r="BV450" s="72">
        <v>0</v>
      </c>
      <c r="BW450" s="72">
        <v>0</v>
      </c>
      <c r="BX450" s="72">
        <v>129.17859562000001</v>
      </c>
      <c r="BY450" s="72">
        <v>0</v>
      </c>
      <c r="BZ450" s="72">
        <v>131.41564066999999</v>
      </c>
      <c r="CA450" s="72">
        <v>36.337997641000001</v>
      </c>
      <c r="CB450" s="72">
        <v>0</v>
      </c>
      <c r="CC450" s="72">
        <v>6.2688132264999998</v>
      </c>
      <c r="CD450" s="72">
        <v>47.120243279</v>
      </c>
      <c r="CE450" s="72">
        <v>27.506563956000001</v>
      </c>
      <c r="CF450" s="72">
        <v>0</v>
      </c>
      <c r="CG450" s="72">
        <v>49.909117047000002</v>
      </c>
      <c r="CH450" s="72">
        <v>0</v>
      </c>
      <c r="CI450" s="72">
        <v>0</v>
      </c>
      <c r="CJ450" s="72">
        <v>1.3803743825000001</v>
      </c>
      <c r="CK450" s="72">
        <v>1.9814419721000001</v>
      </c>
      <c r="CL450" s="72">
        <v>17.774699307999999</v>
      </c>
      <c r="CM450" s="72">
        <v>72.668446036999995</v>
      </c>
      <c r="CN450" s="72">
        <v>0</v>
      </c>
      <c r="CO450" s="72">
        <v>0</v>
      </c>
      <c r="CP450" s="72">
        <v>72.668446036999995</v>
      </c>
      <c r="CQ450" s="72">
        <v>89.893191670999997</v>
      </c>
      <c r="CR450" s="72">
        <v>84.170408475000002</v>
      </c>
      <c r="CS450" s="72">
        <v>0</v>
      </c>
      <c r="CT450" s="72">
        <v>1.0040956018</v>
      </c>
      <c r="CU450" s="72">
        <v>4.7186875942000004</v>
      </c>
      <c r="CV450" s="72">
        <v>0</v>
      </c>
      <c r="CW450" s="72">
        <v>2436.4796105</v>
      </c>
      <c r="CX450" s="72">
        <v>89.119168544000004</v>
      </c>
      <c r="CY450" s="72">
        <v>448.88990658</v>
      </c>
      <c r="CZ450" s="72">
        <v>372.30642219999999</v>
      </c>
      <c r="DA450" s="72">
        <v>396.38198684999998</v>
      </c>
      <c r="DB450" s="72">
        <v>83.576544537000004</v>
      </c>
      <c r="DC450" s="72">
        <v>523.85905924999997</v>
      </c>
      <c r="DD450" s="72">
        <v>272.53352494000001</v>
      </c>
      <c r="DE450" s="72">
        <v>147.72454021999999</v>
      </c>
      <c r="DF450" s="72">
        <v>46.291155613999997</v>
      </c>
      <c r="DG450" s="72">
        <v>55.797301779999998</v>
      </c>
      <c r="DH450" s="72">
        <v>0</v>
      </c>
      <c r="DI450" s="72">
        <v>496.87853633999998</v>
      </c>
      <c r="DJ450" s="72">
        <v>95.812874551999997</v>
      </c>
      <c r="DK450" s="72">
        <v>401.06566178000003</v>
      </c>
    </row>
    <row r="451" spans="8:115" x14ac:dyDescent="0.3">
      <c r="H451" s="27" t="s">
        <v>1089</v>
      </c>
      <c r="I451" s="39" t="s">
        <v>1090</v>
      </c>
      <c r="J451" s="39" t="s">
        <v>436</v>
      </c>
      <c r="K451" s="75">
        <v>2118</v>
      </c>
      <c r="L451" s="75">
        <v>249.46952332000001</v>
      </c>
      <c r="M451" s="75" t="s">
        <v>436</v>
      </c>
      <c r="N451" s="75">
        <v>1.9946333961</v>
      </c>
      <c r="O451" s="75">
        <v>0</v>
      </c>
      <c r="P451" s="75">
        <v>0.22999643110000001</v>
      </c>
      <c r="Q451" s="75">
        <v>0</v>
      </c>
      <c r="R451" s="75">
        <v>0</v>
      </c>
      <c r="S451" s="75">
        <v>1.0026464152000001</v>
      </c>
      <c r="T451" s="75">
        <v>0</v>
      </c>
      <c r="U451" s="75">
        <v>1.6684950000000001E-4</v>
      </c>
      <c r="V451" s="75">
        <v>0.56345663219999997</v>
      </c>
      <c r="W451" s="75">
        <v>0</v>
      </c>
      <c r="X451" s="75">
        <v>3.7081040699999998E-2</v>
      </c>
      <c r="Y451" s="75">
        <v>4.6354559999999998E-4</v>
      </c>
      <c r="Z451" s="75">
        <v>1.4804276200000001E-2</v>
      </c>
      <c r="AA451" s="75">
        <v>0.1446346778</v>
      </c>
      <c r="AB451" s="75">
        <v>0</v>
      </c>
      <c r="AC451" s="75">
        <v>1.3835278999999999E-3</v>
      </c>
      <c r="AD451" s="75">
        <v>0</v>
      </c>
      <c r="AE451" s="75">
        <v>101.37350216</v>
      </c>
      <c r="AF451" s="75">
        <v>42.144351935000003</v>
      </c>
      <c r="AG451" s="75">
        <v>28.226503092000002</v>
      </c>
      <c r="AH451" s="75">
        <v>30.727726957000002</v>
      </c>
      <c r="AI451" s="75">
        <v>1.11148477E-2</v>
      </c>
      <c r="AJ451" s="75">
        <v>0.26330209430000001</v>
      </c>
      <c r="AK451" s="75">
        <v>5.0323480000000003E-4</v>
      </c>
      <c r="AL451" s="75">
        <v>1.2943741937</v>
      </c>
      <c r="AM451" s="75">
        <v>5.5031692600000001E-2</v>
      </c>
      <c r="AN451" s="75">
        <v>0</v>
      </c>
      <c r="AO451" s="75">
        <v>0</v>
      </c>
      <c r="AP451" s="75">
        <v>0</v>
      </c>
      <c r="AQ451" s="75">
        <v>0</v>
      </c>
      <c r="AR451" s="75">
        <v>0</v>
      </c>
      <c r="AS451" s="75">
        <v>1.2393425011000001</v>
      </c>
      <c r="AT451" s="75">
        <v>2.8044670546999999</v>
      </c>
      <c r="AU451" s="75">
        <v>0.25524854720000001</v>
      </c>
      <c r="AV451" s="75">
        <v>0</v>
      </c>
      <c r="AW451" s="75">
        <v>0</v>
      </c>
      <c r="AX451" s="75">
        <v>0.1055818458</v>
      </c>
      <c r="AY451" s="75">
        <v>7.6114300000000004E-5</v>
      </c>
      <c r="AZ451" s="75">
        <v>0</v>
      </c>
      <c r="BA451" s="75">
        <v>0</v>
      </c>
      <c r="BB451" s="75">
        <v>0</v>
      </c>
      <c r="BC451" s="75">
        <v>0</v>
      </c>
      <c r="BD451" s="75">
        <v>0</v>
      </c>
      <c r="BE451" s="75">
        <v>0</v>
      </c>
      <c r="BF451" s="75">
        <v>0</v>
      </c>
      <c r="BG451" s="75">
        <v>0</v>
      </c>
      <c r="BH451" s="75">
        <v>0</v>
      </c>
      <c r="BI451" s="75">
        <v>0.2292382717</v>
      </c>
      <c r="BJ451" s="75">
        <v>0.32468007830000001</v>
      </c>
      <c r="BK451" s="75">
        <v>3.3795591899999998E-2</v>
      </c>
      <c r="BL451" s="75">
        <v>1.8558466055</v>
      </c>
      <c r="BM451" s="75">
        <v>0</v>
      </c>
      <c r="BN451" s="75">
        <v>57.514258040000001</v>
      </c>
      <c r="BO451" s="75">
        <v>12.535423132</v>
      </c>
      <c r="BP451" s="75">
        <v>7.6498934996000001</v>
      </c>
      <c r="BQ451" s="75">
        <v>9.3188945996000001</v>
      </c>
      <c r="BR451" s="75">
        <v>0.69011239130000002</v>
      </c>
      <c r="BS451" s="75">
        <v>0</v>
      </c>
      <c r="BT451" s="75">
        <v>1.2475730087000001</v>
      </c>
      <c r="BU451" s="75">
        <v>6.5948044965000001</v>
      </c>
      <c r="BV451" s="75">
        <v>2.4651643676999999</v>
      </c>
      <c r="BW451" s="75">
        <v>0.66828810270000005</v>
      </c>
      <c r="BX451" s="75">
        <v>12.295075152000001</v>
      </c>
      <c r="BY451" s="75">
        <v>0.18267291899999999</v>
      </c>
      <c r="BZ451" s="75">
        <v>0.88058562220000003</v>
      </c>
      <c r="CA451" s="75">
        <v>0.41564239889999999</v>
      </c>
      <c r="CB451" s="75">
        <v>1.7778803900000001E-2</v>
      </c>
      <c r="CC451" s="75">
        <v>0</v>
      </c>
      <c r="CD451" s="75">
        <v>0</v>
      </c>
      <c r="CE451" s="75">
        <v>8.5688799999999999E-4</v>
      </c>
      <c r="CF451" s="75">
        <v>0</v>
      </c>
      <c r="CG451" s="75">
        <v>3.7631406999999999E-2</v>
      </c>
      <c r="CH451" s="75">
        <v>0</v>
      </c>
      <c r="CI451" s="75">
        <v>0</v>
      </c>
      <c r="CJ451" s="75">
        <v>2.1011028353999999</v>
      </c>
      <c r="CK451" s="75">
        <v>0</v>
      </c>
      <c r="CL451" s="75">
        <v>0.41275841470000002</v>
      </c>
      <c r="CM451" s="75">
        <v>0.2470285055</v>
      </c>
      <c r="CN451" s="75">
        <v>1.6503078800000001E-2</v>
      </c>
      <c r="CO451" s="75">
        <v>0.22288902259999999</v>
      </c>
      <c r="CP451" s="75">
        <v>7.6364040999999999E-3</v>
      </c>
      <c r="CQ451" s="75">
        <v>1.8996771320000001</v>
      </c>
      <c r="CR451" s="75">
        <v>1.4045719497</v>
      </c>
      <c r="CS451" s="75">
        <v>0</v>
      </c>
      <c r="CT451" s="75">
        <v>0.16124252529999999</v>
      </c>
      <c r="CU451" s="75">
        <v>0.33125769449999998</v>
      </c>
      <c r="CV451" s="75">
        <v>2.6049623999999999E-3</v>
      </c>
      <c r="CW451" s="75">
        <v>82.341582837000004</v>
      </c>
      <c r="CX451" s="75">
        <v>1.0044207718</v>
      </c>
      <c r="CY451" s="75">
        <v>10.058326394</v>
      </c>
      <c r="CZ451" s="75">
        <v>15.841581686</v>
      </c>
      <c r="DA451" s="75">
        <v>12.518475328999999</v>
      </c>
      <c r="DB451" s="75">
        <v>10.079967975000001</v>
      </c>
      <c r="DC451" s="75">
        <v>12.110860039</v>
      </c>
      <c r="DD451" s="75">
        <v>8.5741745083000005</v>
      </c>
      <c r="DE451" s="75">
        <v>5.9165238017000004</v>
      </c>
      <c r="DF451" s="75">
        <v>4.2573612347000003</v>
      </c>
      <c r="DG451" s="75">
        <v>1.6495935705</v>
      </c>
      <c r="DH451" s="75">
        <v>0.33029752620000002</v>
      </c>
      <c r="DI451" s="75">
        <v>12.540700624999999</v>
      </c>
      <c r="DJ451" s="75">
        <v>1.3396308896</v>
      </c>
      <c r="DK451" s="75">
        <v>11.201069735000001</v>
      </c>
    </row>
    <row r="452" spans="8:115" x14ac:dyDescent="0.3">
      <c r="H452" s="28" t="s">
        <v>247</v>
      </c>
      <c r="I452" s="37" t="s">
        <v>248</v>
      </c>
      <c r="J452" s="37">
        <v>356</v>
      </c>
      <c r="K452" s="72">
        <v>13133</v>
      </c>
      <c r="L452" s="72">
        <v>8183.5808746000002</v>
      </c>
      <c r="M452" s="72">
        <v>27.934386391</v>
      </c>
      <c r="N452" s="72">
        <v>217.46995107000001</v>
      </c>
      <c r="O452" s="72">
        <v>0.31956511780000002</v>
      </c>
      <c r="P452" s="72">
        <v>68.776758113</v>
      </c>
      <c r="Q452" s="72">
        <v>1.40552734E-2</v>
      </c>
      <c r="R452" s="72">
        <v>1.6981625899999998E-2</v>
      </c>
      <c r="S452" s="72">
        <v>48.851570662999997</v>
      </c>
      <c r="T452" s="72">
        <v>0</v>
      </c>
      <c r="U452" s="72">
        <v>1.8135359222</v>
      </c>
      <c r="V452" s="72">
        <v>42.322562656000002</v>
      </c>
      <c r="W452" s="72">
        <v>0.26935308019999998</v>
      </c>
      <c r="X452" s="72">
        <v>15.196111902</v>
      </c>
      <c r="Y452" s="72">
        <v>6.5598571000000001E-3</v>
      </c>
      <c r="Z452" s="72">
        <v>28.973086665</v>
      </c>
      <c r="AA452" s="72">
        <v>10.909810199000001</v>
      </c>
      <c r="AB452" s="72">
        <v>0</v>
      </c>
      <c r="AC452" s="72">
        <v>0</v>
      </c>
      <c r="AD452" s="72">
        <v>0</v>
      </c>
      <c r="AE452" s="72">
        <v>3577.1923061000002</v>
      </c>
      <c r="AF452" s="72">
        <v>1993.8974479999999</v>
      </c>
      <c r="AG452" s="72">
        <v>778.32194083000002</v>
      </c>
      <c r="AH452" s="72">
        <v>787.29743635</v>
      </c>
      <c r="AI452" s="72">
        <v>2.3337349022999998</v>
      </c>
      <c r="AJ452" s="72">
        <v>14.631196706000001</v>
      </c>
      <c r="AK452" s="72">
        <v>0.71054930110000003</v>
      </c>
      <c r="AL452" s="72">
        <v>9.4383928444999992</v>
      </c>
      <c r="AM452" s="72">
        <v>5.4158639182000003</v>
      </c>
      <c r="AN452" s="72">
        <v>2.4091192142</v>
      </c>
      <c r="AO452" s="72">
        <v>0</v>
      </c>
      <c r="AP452" s="72">
        <v>1.6134097120999999</v>
      </c>
      <c r="AQ452" s="72">
        <v>0</v>
      </c>
      <c r="AR452" s="72">
        <v>0</v>
      </c>
      <c r="AS452" s="72">
        <v>0</v>
      </c>
      <c r="AT452" s="72">
        <v>57.280489234000001</v>
      </c>
      <c r="AU452" s="72">
        <v>1.1403096544</v>
      </c>
      <c r="AV452" s="72">
        <v>0</v>
      </c>
      <c r="AW452" s="72">
        <v>0</v>
      </c>
      <c r="AX452" s="72">
        <v>2.3916166762</v>
      </c>
      <c r="AY452" s="72">
        <v>1.5587674500000001E-2</v>
      </c>
      <c r="AZ452" s="72">
        <v>0</v>
      </c>
      <c r="BA452" s="72">
        <v>2.2196343554000002</v>
      </c>
      <c r="BB452" s="72">
        <v>0</v>
      </c>
      <c r="BC452" s="72">
        <v>0</v>
      </c>
      <c r="BD452" s="72">
        <v>0</v>
      </c>
      <c r="BE452" s="72">
        <v>0</v>
      </c>
      <c r="BF452" s="72">
        <v>5.2545143099999997E-2</v>
      </c>
      <c r="BG452" s="72">
        <v>0</v>
      </c>
      <c r="BH452" s="72">
        <v>5.6411967E-3</v>
      </c>
      <c r="BI452" s="72">
        <v>17.863054192</v>
      </c>
      <c r="BJ452" s="72">
        <v>9.8962685340000007</v>
      </c>
      <c r="BK452" s="72">
        <v>7.2118583999999999E-2</v>
      </c>
      <c r="BL452" s="72">
        <v>23.617325009999998</v>
      </c>
      <c r="BM452" s="72">
        <v>6.3882137E-3</v>
      </c>
      <c r="BN452" s="72">
        <v>999.95803377000004</v>
      </c>
      <c r="BO452" s="72">
        <v>293.46309430999997</v>
      </c>
      <c r="BP452" s="72">
        <v>54.531537157999999</v>
      </c>
      <c r="BQ452" s="72">
        <v>64.328540613000001</v>
      </c>
      <c r="BR452" s="72">
        <v>1.8006869724000001</v>
      </c>
      <c r="BS452" s="72">
        <v>0</v>
      </c>
      <c r="BT452" s="72">
        <v>31.343716899</v>
      </c>
      <c r="BU452" s="72">
        <v>10.736251137</v>
      </c>
      <c r="BV452" s="72">
        <v>8.2757957256000001</v>
      </c>
      <c r="BW452" s="72">
        <v>0.15465094500000001</v>
      </c>
      <c r="BX452" s="72">
        <v>84.653741581999995</v>
      </c>
      <c r="BY452" s="72">
        <v>0</v>
      </c>
      <c r="BZ452" s="72">
        <v>175.62067167000001</v>
      </c>
      <c r="CA452" s="72">
        <v>20.837728550000001</v>
      </c>
      <c r="CB452" s="72">
        <v>2.78731846E-2</v>
      </c>
      <c r="CC452" s="72">
        <v>0.96900754069999995</v>
      </c>
      <c r="CD452" s="72">
        <v>0</v>
      </c>
      <c r="CE452" s="72">
        <v>148.84630684999999</v>
      </c>
      <c r="CF452" s="72">
        <v>0</v>
      </c>
      <c r="CG452" s="72">
        <v>13.227424852</v>
      </c>
      <c r="CH452" s="72">
        <v>0</v>
      </c>
      <c r="CI452" s="72">
        <v>0</v>
      </c>
      <c r="CJ452" s="72">
        <v>34.923936366</v>
      </c>
      <c r="CK452" s="72">
        <v>0</v>
      </c>
      <c r="CL452" s="72">
        <v>56.217069412000001</v>
      </c>
      <c r="CM452" s="72">
        <v>0.60415866750000002</v>
      </c>
      <c r="CN452" s="72">
        <v>0.58641211940000004</v>
      </c>
      <c r="CO452" s="72">
        <v>0</v>
      </c>
      <c r="CP452" s="72">
        <v>1.7746548099999999E-2</v>
      </c>
      <c r="CQ452" s="72">
        <v>124.14003149</v>
      </c>
      <c r="CR452" s="72">
        <v>97.084061180000006</v>
      </c>
      <c r="CS452" s="72">
        <v>1.3355299999999999E-4</v>
      </c>
      <c r="CT452" s="72">
        <v>3.8926111105999999</v>
      </c>
      <c r="CU452" s="72">
        <v>23.127039788000001</v>
      </c>
      <c r="CV452" s="72">
        <v>3.61858543E-2</v>
      </c>
      <c r="CW452" s="72">
        <v>3197.4975115000002</v>
      </c>
      <c r="CX452" s="72">
        <v>81.270078455000004</v>
      </c>
      <c r="CY452" s="72">
        <v>663.30264453999996</v>
      </c>
      <c r="CZ452" s="72">
        <v>689.62470890999998</v>
      </c>
      <c r="DA452" s="72">
        <v>513.61143570000002</v>
      </c>
      <c r="DB452" s="72">
        <v>144.22505691000001</v>
      </c>
      <c r="DC452" s="72">
        <v>458.60105620000002</v>
      </c>
      <c r="DD452" s="72">
        <v>284.17005182999998</v>
      </c>
      <c r="DE452" s="72">
        <v>255.71185983000001</v>
      </c>
      <c r="DF452" s="72">
        <v>36.886180422999999</v>
      </c>
      <c r="DG452" s="72">
        <v>69.577077513999996</v>
      </c>
      <c r="DH452" s="72">
        <v>0.51736113080000001</v>
      </c>
      <c r="DI452" s="72">
        <v>357.08140150999998</v>
      </c>
      <c r="DJ452" s="72">
        <v>12.355257301</v>
      </c>
      <c r="DK452" s="72">
        <v>344.72614420999997</v>
      </c>
    </row>
    <row r="453" spans="8:115" x14ac:dyDescent="0.3">
      <c r="H453" s="27" t="s">
        <v>1091</v>
      </c>
      <c r="I453" s="39" t="s">
        <v>1092</v>
      </c>
      <c r="J453" s="39">
        <v>42</v>
      </c>
      <c r="K453" s="75">
        <v>1413</v>
      </c>
      <c r="L453" s="75">
        <v>9838.4606328000009</v>
      </c>
      <c r="M453" s="75">
        <v>40.980049868000002</v>
      </c>
      <c r="N453" s="75">
        <v>467.2994195</v>
      </c>
      <c r="O453" s="75">
        <v>2.5154751220999998</v>
      </c>
      <c r="P453" s="75">
        <v>178.89665600999999</v>
      </c>
      <c r="Q453" s="75">
        <v>0.18898401779999999</v>
      </c>
      <c r="R453" s="75">
        <v>4.5701228599999998E-2</v>
      </c>
      <c r="S453" s="75">
        <v>118.89432102000001</v>
      </c>
      <c r="T453" s="75">
        <v>0</v>
      </c>
      <c r="U453" s="75">
        <v>3.5948199017000002</v>
      </c>
      <c r="V453" s="75">
        <v>42.356209679000003</v>
      </c>
      <c r="W453" s="75">
        <v>0</v>
      </c>
      <c r="X453" s="75">
        <v>60.467536699</v>
      </c>
      <c r="Y453" s="75">
        <v>1.385736E-3</v>
      </c>
      <c r="Z453" s="75">
        <v>52.660073742000002</v>
      </c>
      <c r="AA453" s="75">
        <v>7.6692016951999999</v>
      </c>
      <c r="AB453" s="75">
        <v>0</v>
      </c>
      <c r="AC453" s="75">
        <v>0</v>
      </c>
      <c r="AD453" s="75">
        <v>9.0546462000000005E-3</v>
      </c>
      <c r="AE453" s="75">
        <v>4407.0621105</v>
      </c>
      <c r="AF453" s="75">
        <v>2355.4559933999999</v>
      </c>
      <c r="AG453" s="75">
        <v>787.63337259000002</v>
      </c>
      <c r="AH453" s="75">
        <v>1235.1420326</v>
      </c>
      <c r="AI453" s="75">
        <v>3.1835565050999999</v>
      </c>
      <c r="AJ453" s="75">
        <v>24.983565470999999</v>
      </c>
      <c r="AK453" s="75">
        <v>0.66358992890000001</v>
      </c>
      <c r="AL453" s="75">
        <v>41.545423646000003</v>
      </c>
      <c r="AM453" s="75">
        <v>14.085324844000001</v>
      </c>
      <c r="AN453" s="75">
        <v>21.456104214</v>
      </c>
      <c r="AO453" s="75">
        <v>0</v>
      </c>
      <c r="AP453" s="75">
        <v>6.0039945883000003</v>
      </c>
      <c r="AQ453" s="75">
        <v>0</v>
      </c>
      <c r="AR453" s="75">
        <v>0</v>
      </c>
      <c r="AS453" s="75">
        <v>0</v>
      </c>
      <c r="AT453" s="75">
        <v>45.369223048000002</v>
      </c>
      <c r="AU453" s="75">
        <v>1.9731339832000001</v>
      </c>
      <c r="AV453" s="75">
        <v>0</v>
      </c>
      <c r="AW453" s="75">
        <v>0</v>
      </c>
      <c r="AX453" s="75">
        <v>0</v>
      </c>
      <c r="AY453" s="75">
        <v>0.50382633359999995</v>
      </c>
      <c r="AZ453" s="75">
        <v>0</v>
      </c>
      <c r="BA453" s="75">
        <v>0</v>
      </c>
      <c r="BB453" s="75">
        <v>0</v>
      </c>
      <c r="BC453" s="75">
        <v>0</v>
      </c>
      <c r="BD453" s="75">
        <v>0</v>
      </c>
      <c r="BE453" s="75">
        <v>0</v>
      </c>
      <c r="BF453" s="75">
        <v>0</v>
      </c>
      <c r="BG453" s="75">
        <v>0</v>
      </c>
      <c r="BH453" s="75">
        <v>0</v>
      </c>
      <c r="BI453" s="75">
        <v>1.5814510069000001</v>
      </c>
      <c r="BJ453" s="75">
        <v>21.404720450999999</v>
      </c>
      <c r="BK453" s="75">
        <v>1.8868758568999999</v>
      </c>
      <c r="BL453" s="75">
        <v>18.019215416000002</v>
      </c>
      <c r="BM453" s="75">
        <v>0</v>
      </c>
      <c r="BN453" s="75">
        <v>1004.0683068</v>
      </c>
      <c r="BO453" s="75">
        <v>207.85011632999999</v>
      </c>
      <c r="BP453" s="75">
        <v>121.66093442</v>
      </c>
      <c r="BQ453" s="75">
        <v>78.377532388999995</v>
      </c>
      <c r="BR453" s="75">
        <v>16.69166972</v>
      </c>
      <c r="BS453" s="75">
        <v>0</v>
      </c>
      <c r="BT453" s="75">
        <v>9.5734538040999997</v>
      </c>
      <c r="BU453" s="75">
        <v>54.221747499000003</v>
      </c>
      <c r="BV453" s="75">
        <v>47.669773646000003</v>
      </c>
      <c r="BW453" s="75">
        <v>20.499604539</v>
      </c>
      <c r="BX453" s="75">
        <v>145.65766771</v>
      </c>
      <c r="BY453" s="75">
        <v>0</v>
      </c>
      <c r="BZ453" s="75">
        <v>0</v>
      </c>
      <c r="CA453" s="75">
        <v>62.703590935999998</v>
      </c>
      <c r="CB453" s="75">
        <v>0</v>
      </c>
      <c r="CC453" s="75">
        <v>0</v>
      </c>
      <c r="CD453" s="75">
        <v>0</v>
      </c>
      <c r="CE453" s="75">
        <v>0</v>
      </c>
      <c r="CF453" s="75">
        <v>0</v>
      </c>
      <c r="CG453" s="75">
        <v>78.338634132999999</v>
      </c>
      <c r="CH453" s="75">
        <v>0</v>
      </c>
      <c r="CI453" s="75">
        <v>0</v>
      </c>
      <c r="CJ453" s="75">
        <v>5.6766533920000004</v>
      </c>
      <c r="CK453" s="75">
        <v>0</v>
      </c>
      <c r="CL453" s="75">
        <v>155.14692826999999</v>
      </c>
      <c r="CM453" s="75">
        <v>0.32850852860000002</v>
      </c>
      <c r="CN453" s="75">
        <v>0</v>
      </c>
      <c r="CO453" s="75">
        <v>0</v>
      </c>
      <c r="CP453" s="75">
        <v>0.32850852860000002</v>
      </c>
      <c r="CQ453" s="75">
        <v>183.79452642999999</v>
      </c>
      <c r="CR453" s="75">
        <v>109.47610658000001</v>
      </c>
      <c r="CS453" s="75">
        <v>1.3684109999999999E-3</v>
      </c>
      <c r="CT453" s="75">
        <v>19.392830416999999</v>
      </c>
      <c r="CU453" s="75">
        <v>54.525119543000002</v>
      </c>
      <c r="CV453" s="75">
        <v>0.39910148350000002</v>
      </c>
      <c r="CW453" s="75">
        <v>3688.9931142999999</v>
      </c>
      <c r="CX453" s="75">
        <v>100.45005119</v>
      </c>
      <c r="CY453" s="75">
        <v>785.34767012999998</v>
      </c>
      <c r="CZ453" s="75">
        <v>686.96866525999997</v>
      </c>
      <c r="DA453" s="75">
        <v>487.75445165000002</v>
      </c>
      <c r="DB453" s="75">
        <v>140.03594057999999</v>
      </c>
      <c r="DC453" s="75">
        <v>709.04899397999998</v>
      </c>
      <c r="DD453" s="75">
        <v>330.37632513</v>
      </c>
      <c r="DE453" s="75">
        <v>285.13917300999998</v>
      </c>
      <c r="DF453" s="75">
        <v>127.31697172</v>
      </c>
      <c r="DG453" s="75">
        <v>32.582092451999998</v>
      </c>
      <c r="DH453" s="75">
        <v>3.9727791819</v>
      </c>
      <c r="DI453" s="75">
        <v>1013.2074769</v>
      </c>
      <c r="DJ453" s="75">
        <v>43.374166486</v>
      </c>
      <c r="DK453" s="75">
        <v>969.83331041999998</v>
      </c>
    </row>
    <row r="454" spans="8:115" x14ac:dyDescent="0.3">
      <c r="H454" s="28" t="s">
        <v>1093</v>
      </c>
      <c r="I454" s="37" t="s">
        <v>1094</v>
      </c>
      <c r="J454" s="37">
        <v>93</v>
      </c>
      <c r="K454" s="72">
        <v>2801</v>
      </c>
      <c r="L454" s="72">
        <v>9032.1192544999994</v>
      </c>
      <c r="M454" s="72">
        <v>30.327930173999999</v>
      </c>
      <c r="N454" s="72">
        <v>481.16359344</v>
      </c>
      <c r="O454" s="72">
        <v>3.8051996638999999</v>
      </c>
      <c r="P454" s="72">
        <v>80.423129802000005</v>
      </c>
      <c r="Q454" s="72">
        <v>0.30861359469999999</v>
      </c>
      <c r="R454" s="72">
        <v>2.0470834015000001</v>
      </c>
      <c r="S454" s="72">
        <v>147.70026383000001</v>
      </c>
      <c r="T454" s="72">
        <v>0</v>
      </c>
      <c r="U454" s="72">
        <v>10.720074991000001</v>
      </c>
      <c r="V454" s="72">
        <v>63.220078948999998</v>
      </c>
      <c r="W454" s="72">
        <v>0</v>
      </c>
      <c r="X454" s="72">
        <v>43.772931020999998</v>
      </c>
      <c r="Y454" s="72">
        <v>2.18481645E-2</v>
      </c>
      <c r="Z454" s="72">
        <v>114.92446355</v>
      </c>
      <c r="AA454" s="72">
        <v>14.070927433</v>
      </c>
      <c r="AB454" s="72">
        <v>0</v>
      </c>
      <c r="AC454" s="72">
        <v>0</v>
      </c>
      <c r="AD454" s="72">
        <v>0.14897904579999999</v>
      </c>
      <c r="AE454" s="72">
        <v>4750.4150521000001</v>
      </c>
      <c r="AF454" s="72">
        <v>3169.7757115999998</v>
      </c>
      <c r="AG454" s="72">
        <v>672.9835587</v>
      </c>
      <c r="AH454" s="72">
        <v>881.06011045000002</v>
      </c>
      <c r="AI454" s="72">
        <v>6.0969207825999998</v>
      </c>
      <c r="AJ454" s="72">
        <v>19.637305048000002</v>
      </c>
      <c r="AK454" s="72">
        <v>0.86144556210000001</v>
      </c>
      <c r="AL454" s="72">
        <v>147.16042066</v>
      </c>
      <c r="AM454" s="72">
        <v>65.717506958000001</v>
      </c>
      <c r="AN454" s="72">
        <v>65.718684999000004</v>
      </c>
      <c r="AO454" s="72">
        <v>0</v>
      </c>
      <c r="AP454" s="72">
        <v>14.212469667000001</v>
      </c>
      <c r="AQ454" s="72">
        <v>1.5117590403000001</v>
      </c>
      <c r="AR454" s="72">
        <v>0</v>
      </c>
      <c r="AS454" s="72">
        <v>0</v>
      </c>
      <c r="AT454" s="72">
        <v>46.626830415999997</v>
      </c>
      <c r="AU454" s="72">
        <v>0.93517373380000002</v>
      </c>
      <c r="AV454" s="72">
        <v>0</v>
      </c>
      <c r="AW454" s="72">
        <v>0</v>
      </c>
      <c r="AX454" s="72">
        <v>0</v>
      </c>
      <c r="AY454" s="72">
        <v>0.5045241077</v>
      </c>
      <c r="AZ454" s="72">
        <v>0</v>
      </c>
      <c r="BA454" s="72">
        <v>0</v>
      </c>
      <c r="BB454" s="72">
        <v>0</v>
      </c>
      <c r="BC454" s="72">
        <v>0</v>
      </c>
      <c r="BD454" s="72">
        <v>0</v>
      </c>
      <c r="BE454" s="72">
        <v>0</v>
      </c>
      <c r="BF454" s="72">
        <v>0</v>
      </c>
      <c r="BG454" s="72">
        <v>0</v>
      </c>
      <c r="BH454" s="72">
        <v>1.3415302E-2</v>
      </c>
      <c r="BI454" s="72">
        <v>1.5109409385999999</v>
      </c>
      <c r="BJ454" s="72">
        <v>0</v>
      </c>
      <c r="BK454" s="72">
        <v>0.31372201</v>
      </c>
      <c r="BL454" s="72">
        <v>43.349054324000001</v>
      </c>
      <c r="BM454" s="72">
        <v>0</v>
      </c>
      <c r="BN454" s="72">
        <v>495.0622113</v>
      </c>
      <c r="BO454" s="72">
        <v>49.436299652999999</v>
      </c>
      <c r="BP454" s="72">
        <v>25.695627899000002</v>
      </c>
      <c r="BQ454" s="72">
        <v>222.47760534</v>
      </c>
      <c r="BR454" s="72">
        <v>5.3917199365000004</v>
      </c>
      <c r="BS454" s="72">
        <v>0</v>
      </c>
      <c r="BT454" s="72">
        <v>17.948556180000001</v>
      </c>
      <c r="BU454" s="72">
        <v>53.586233018999998</v>
      </c>
      <c r="BV454" s="72">
        <v>28.95660999</v>
      </c>
      <c r="BW454" s="72">
        <v>0.9033324049</v>
      </c>
      <c r="BX454" s="72">
        <v>34.947389299999998</v>
      </c>
      <c r="BY454" s="72">
        <v>0</v>
      </c>
      <c r="BZ454" s="72">
        <v>0</v>
      </c>
      <c r="CA454" s="72">
        <v>36.896420282999998</v>
      </c>
      <c r="CB454" s="72">
        <v>0</v>
      </c>
      <c r="CC454" s="72">
        <v>3.7648073760999998</v>
      </c>
      <c r="CD454" s="72">
        <v>0</v>
      </c>
      <c r="CE454" s="72">
        <v>0</v>
      </c>
      <c r="CF454" s="72">
        <v>0</v>
      </c>
      <c r="CG454" s="72">
        <v>8.5917116376999996</v>
      </c>
      <c r="CH454" s="72">
        <v>0</v>
      </c>
      <c r="CI454" s="72">
        <v>0</v>
      </c>
      <c r="CJ454" s="72">
        <v>3.9372590393000002</v>
      </c>
      <c r="CK454" s="72">
        <v>0</v>
      </c>
      <c r="CL454" s="72">
        <v>2.5286392440999998</v>
      </c>
      <c r="CM454" s="72">
        <v>4.7287507318999999</v>
      </c>
      <c r="CN454" s="72">
        <v>1.5334748848999999</v>
      </c>
      <c r="CO454" s="72">
        <v>3.195275847</v>
      </c>
      <c r="CP454" s="72">
        <v>0</v>
      </c>
      <c r="CQ454" s="72">
        <v>204.15385523</v>
      </c>
      <c r="CR454" s="72">
        <v>159.30098985000001</v>
      </c>
      <c r="CS454" s="72">
        <v>5.8021137700000003E-2</v>
      </c>
      <c r="CT454" s="72">
        <v>8.2004182359000009</v>
      </c>
      <c r="CU454" s="72">
        <v>35.700258716</v>
      </c>
      <c r="CV454" s="72">
        <v>0.89416729350000002</v>
      </c>
      <c r="CW454" s="72">
        <v>2902.8085406</v>
      </c>
      <c r="CX454" s="72">
        <v>157.25099123999999</v>
      </c>
      <c r="CY454" s="72">
        <v>502.33046000000002</v>
      </c>
      <c r="CZ454" s="72">
        <v>533.1865818</v>
      </c>
      <c r="DA454" s="72">
        <v>430.28590445999998</v>
      </c>
      <c r="DB454" s="72">
        <v>55.490455648999998</v>
      </c>
      <c r="DC454" s="72">
        <v>508.7668577</v>
      </c>
      <c r="DD454" s="72">
        <v>357.93167127999999</v>
      </c>
      <c r="DE454" s="72">
        <v>232.54503399000001</v>
      </c>
      <c r="DF454" s="72">
        <v>50.805546026999998</v>
      </c>
      <c r="DG454" s="72">
        <v>66.414195769000003</v>
      </c>
      <c r="DH454" s="72">
        <v>7.8008426431000002</v>
      </c>
      <c r="DI454" s="72">
        <v>572.20005885</v>
      </c>
      <c r="DJ454" s="72">
        <v>81.145339039999996</v>
      </c>
      <c r="DK454" s="72">
        <v>491.05471980999999</v>
      </c>
    </row>
    <row r="455" spans="8:115" x14ac:dyDescent="0.3">
      <c r="H455" s="27" t="s">
        <v>1095</v>
      </c>
      <c r="I455" s="39" t="s">
        <v>1096</v>
      </c>
      <c r="J455" s="39">
        <v>70</v>
      </c>
      <c r="K455" s="75">
        <v>3386</v>
      </c>
      <c r="L455" s="75">
        <v>13796.509593999999</v>
      </c>
      <c r="M455" s="75">
        <v>47.547537785999999</v>
      </c>
      <c r="N455" s="75">
        <v>643.96210961999998</v>
      </c>
      <c r="O455" s="75">
        <v>0.76653864839999997</v>
      </c>
      <c r="P455" s="75">
        <v>133.05791680999999</v>
      </c>
      <c r="Q455" s="75">
        <v>0.61381563500000003</v>
      </c>
      <c r="R455" s="75">
        <v>0.9125942776</v>
      </c>
      <c r="S455" s="75">
        <v>224.93296178</v>
      </c>
      <c r="T455" s="75">
        <v>0.15843106100000001</v>
      </c>
      <c r="U455" s="75">
        <v>21.902816754</v>
      </c>
      <c r="V455" s="75">
        <v>88.321446014000003</v>
      </c>
      <c r="W455" s="75">
        <v>0</v>
      </c>
      <c r="X455" s="75">
        <v>17.685228307999999</v>
      </c>
      <c r="Y455" s="75">
        <v>1.2437670099999999E-2</v>
      </c>
      <c r="Z455" s="75">
        <v>152.41190424000001</v>
      </c>
      <c r="AA455" s="75">
        <v>1.4464039667999999</v>
      </c>
      <c r="AB455" s="75">
        <v>0</v>
      </c>
      <c r="AC455" s="75">
        <v>0</v>
      </c>
      <c r="AD455" s="75">
        <v>1.739614467</v>
      </c>
      <c r="AE455" s="75">
        <v>7360.9784867999997</v>
      </c>
      <c r="AF455" s="75">
        <v>4942.7981956000003</v>
      </c>
      <c r="AG455" s="75">
        <v>1120.8856536000001</v>
      </c>
      <c r="AH455" s="75">
        <v>1259.329334</v>
      </c>
      <c r="AI455" s="75">
        <v>6.5406999957999998</v>
      </c>
      <c r="AJ455" s="75">
        <v>30.186828617</v>
      </c>
      <c r="AK455" s="75">
        <v>1.2377750293000001</v>
      </c>
      <c r="AL455" s="75">
        <v>105.20415917</v>
      </c>
      <c r="AM455" s="75">
        <v>36.683421162999998</v>
      </c>
      <c r="AN455" s="75">
        <v>63.393484762999996</v>
      </c>
      <c r="AO455" s="75">
        <v>0</v>
      </c>
      <c r="AP455" s="75">
        <v>5.1272532463999996</v>
      </c>
      <c r="AQ455" s="75">
        <v>0</v>
      </c>
      <c r="AR455" s="75">
        <v>0</v>
      </c>
      <c r="AS455" s="75">
        <v>0</v>
      </c>
      <c r="AT455" s="75">
        <v>46.593929074999998</v>
      </c>
      <c r="AU455" s="75">
        <v>3.9750179174000002</v>
      </c>
      <c r="AV455" s="75">
        <v>0</v>
      </c>
      <c r="AW455" s="75">
        <v>0</v>
      </c>
      <c r="AX455" s="75">
        <v>0</v>
      </c>
      <c r="AY455" s="75">
        <v>0.96674481810000001</v>
      </c>
      <c r="AZ455" s="75">
        <v>0</v>
      </c>
      <c r="BA455" s="75">
        <v>0</v>
      </c>
      <c r="BB455" s="75">
        <v>0</v>
      </c>
      <c r="BC455" s="75">
        <v>0</v>
      </c>
      <c r="BD455" s="75">
        <v>0</v>
      </c>
      <c r="BE455" s="75">
        <v>0</v>
      </c>
      <c r="BF455" s="75">
        <v>0</v>
      </c>
      <c r="BG455" s="75">
        <v>0</v>
      </c>
      <c r="BH455" s="75">
        <v>0</v>
      </c>
      <c r="BI455" s="75">
        <v>5.2475619985000002</v>
      </c>
      <c r="BJ455" s="75">
        <v>0</v>
      </c>
      <c r="BK455" s="75">
        <v>0.64131846640000001</v>
      </c>
      <c r="BL455" s="75">
        <v>35.763285873999997</v>
      </c>
      <c r="BM455" s="75">
        <v>0</v>
      </c>
      <c r="BN455" s="75">
        <v>715.97582539999996</v>
      </c>
      <c r="BO455" s="75">
        <v>63.570494850999999</v>
      </c>
      <c r="BP455" s="75">
        <v>64.752898732999995</v>
      </c>
      <c r="BQ455" s="75">
        <v>251.33580438000001</v>
      </c>
      <c r="BR455" s="75">
        <v>2.0140392668999998</v>
      </c>
      <c r="BS455" s="75">
        <v>0</v>
      </c>
      <c r="BT455" s="75">
        <v>21.178273736000001</v>
      </c>
      <c r="BU455" s="75">
        <v>107.42960343</v>
      </c>
      <c r="BV455" s="75">
        <v>47.118600123</v>
      </c>
      <c r="BW455" s="75">
        <v>2.2179860955000001</v>
      </c>
      <c r="BX455" s="75">
        <v>43.976032271999998</v>
      </c>
      <c r="BY455" s="75">
        <v>0</v>
      </c>
      <c r="BZ455" s="75">
        <v>0</v>
      </c>
      <c r="CA455" s="75">
        <v>76.405132918999996</v>
      </c>
      <c r="CB455" s="75">
        <v>0</v>
      </c>
      <c r="CC455" s="75">
        <v>0.91489124820000001</v>
      </c>
      <c r="CD455" s="75">
        <v>0.1252202321</v>
      </c>
      <c r="CE455" s="75">
        <v>0</v>
      </c>
      <c r="CF455" s="75">
        <v>0</v>
      </c>
      <c r="CG455" s="75">
        <v>29.400385008000001</v>
      </c>
      <c r="CH455" s="75">
        <v>0</v>
      </c>
      <c r="CI455" s="75">
        <v>0</v>
      </c>
      <c r="CJ455" s="75">
        <v>2.1489171272999998</v>
      </c>
      <c r="CK455" s="75">
        <v>0</v>
      </c>
      <c r="CL455" s="75">
        <v>3.3875459724999999</v>
      </c>
      <c r="CM455" s="75">
        <v>11.547693746</v>
      </c>
      <c r="CN455" s="75">
        <v>4.6263934189000002</v>
      </c>
      <c r="CO455" s="75">
        <v>6.9213003275</v>
      </c>
      <c r="CP455" s="75">
        <v>0</v>
      </c>
      <c r="CQ455" s="75">
        <v>254.24523772000001</v>
      </c>
      <c r="CR455" s="75">
        <v>189.55035416000001</v>
      </c>
      <c r="CS455" s="75">
        <v>1.6346013E-3</v>
      </c>
      <c r="CT455" s="75">
        <v>16.308304774</v>
      </c>
      <c r="CU455" s="75">
        <v>46.833920454000001</v>
      </c>
      <c r="CV455" s="75">
        <v>1.5510237372</v>
      </c>
      <c r="CW455" s="75">
        <v>4658.0021525000002</v>
      </c>
      <c r="CX455" s="75">
        <v>246.53749827999999</v>
      </c>
      <c r="CY455" s="75">
        <v>774.21035732999997</v>
      </c>
      <c r="CZ455" s="75">
        <v>816.64563054999996</v>
      </c>
      <c r="DA455" s="75">
        <v>632.28966928</v>
      </c>
      <c r="DB455" s="75">
        <v>63.534973606000001</v>
      </c>
      <c r="DC455" s="75">
        <v>983.91047709999998</v>
      </c>
      <c r="DD455" s="75">
        <v>566.68316618999995</v>
      </c>
      <c r="DE455" s="75">
        <v>357.69147820000001</v>
      </c>
      <c r="DF455" s="75">
        <v>76.001103997000001</v>
      </c>
      <c r="DG455" s="75">
        <v>118.88371730999999</v>
      </c>
      <c r="DH455" s="75">
        <v>21.614080631</v>
      </c>
      <c r="DI455" s="75">
        <v>1050.344372</v>
      </c>
      <c r="DJ455" s="75">
        <v>169.24813331999999</v>
      </c>
      <c r="DK455" s="75">
        <v>881.09623864000002</v>
      </c>
    </row>
    <row r="456" spans="8:115" x14ac:dyDescent="0.3">
      <c r="H456" s="28" t="s">
        <v>1097</v>
      </c>
      <c r="I456" s="37" t="s">
        <v>1098</v>
      </c>
      <c r="J456" s="37" t="s">
        <v>436</v>
      </c>
      <c r="K456" s="72">
        <v>2209</v>
      </c>
      <c r="L456" s="72">
        <v>217.13366547999999</v>
      </c>
      <c r="M456" s="72" t="s">
        <v>436</v>
      </c>
      <c r="N456" s="72">
        <v>5.5231088234000003</v>
      </c>
      <c r="O456" s="72">
        <v>0.39621806520000002</v>
      </c>
      <c r="P456" s="72">
        <v>0.31247500919999999</v>
      </c>
      <c r="Q456" s="72">
        <v>0</v>
      </c>
      <c r="R456" s="72">
        <v>0</v>
      </c>
      <c r="S456" s="72">
        <v>4.2922482042999999</v>
      </c>
      <c r="T456" s="72">
        <v>0</v>
      </c>
      <c r="U456" s="72">
        <v>0</v>
      </c>
      <c r="V456" s="72">
        <v>0.40375168810000001</v>
      </c>
      <c r="W456" s="72">
        <v>7.4331216999999998E-3</v>
      </c>
      <c r="X456" s="72">
        <v>6.9453785500000004E-2</v>
      </c>
      <c r="Y456" s="72">
        <v>8.8988316999999996E-6</v>
      </c>
      <c r="Z456" s="72">
        <v>2.1172487100000002E-2</v>
      </c>
      <c r="AA456" s="72">
        <v>1.66037253E-2</v>
      </c>
      <c r="AB456" s="72">
        <v>0</v>
      </c>
      <c r="AC456" s="72">
        <v>3.7438381999999998E-3</v>
      </c>
      <c r="AD456" s="72">
        <v>0</v>
      </c>
      <c r="AE456" s="72">
        <v>69.997447813999997</v>
      </c>
      <c r="AF456" s="72">
        <v>28.106248401999999</v>
      </c>
      <c r="AG456" s="72">
        <v>23.862838606</v>
      </c>
      <c r="AH456" s="72">
        <v>17.584447364999999</v>
      </c>
      <c r="AI456" s="72">
        <v>0.12938803090000001</v>
      </c>
      <c r="AJ456" s="72">
        <v>0.3135789564</v>
      </c>
      <c r="AK456" s="72">
        <v>9.4645370000000001E-4</v>
      </c>
      <c r="AL456" s="72">
        <v>9.8615105100000003E-2</v>
      </c>
      <c r="AM456" s="72">
        <v>9.8615105100000003E-2</v>
      </c>
      <c r="AN456" s="72">
        <v>0</v>
      </c>
      <c r="AO456" s="72">
        <v>0</v>
      </c>
      <c r="AP456" s="72">
        <v>0</v>
      </c>
      <c r="AQ456" s="72">
        <v>0</v>
      </c>
      <c r="AR456" s="72">
        <v>0</v>
      </c>
      <c r="AS456" s="72">
        <v>0</v>
      </c>
      <c r="AT456" s="72">
        <v>3.2413141485999999</v>
      </c>
      <c r="AU456" s="72">
        <v>1.1279669956</v>
      </c>
      <c r="AV456" s="72">
        <v>0</v>
      </c>
      <c r="AW456" s="72">
        <v>1.8340682E-3</v>
      </c>
      <c r="AX456" s="72">
        <v>0.2107575468</v>
      </c>
      <c r="AY456" s="72">
        <v>3.4268264499999999E-2</v>
      </c>
      <c r="AZ456" s="72">
        <v>0</v>
      </c>
      <c r="BA456" s="72">
        <v>0</v>
      </c>
      <c r="BB456" s="72">
        <v>0</v>
      </c>
      <c r="BC456" s="72">
        <v>0</v>
      </c>
      <c r="BD456" s="72">
        <v>5.350191E-4</v>
      </c>
      <c r="BE456" s="72">
        <v>0</v>
      </c>
      <c r="BF456" s="72">
        <v>0</v>
      </c>
      <c r="BG456" s="72">
        <v>0</v>
      </c>
      <c r="BH456" s="72">
        <v>3.827638E-4</v>
      </c>
      <c r="BI456" s="72">
        <v>0.19862718169999999</v>
      </c>
      <c r="BJ456" s="72">
        <v>0.2653031965</v>
      </c>
      <c r="BK456" s="72">
        <v>0.15609579130000001</v>
      </c>
      <c r="BL456" s="72">
        <v>1.2260360016</v>
      </c>
      <c r="BM456" s="72">
        <v>1.9507319499999998E-2</v>
      </c>
      <c r="BN456" s="72">
        <v>52.558587725999999</v>
      </c>
      <c r="BO456" s="72">
        <v>11.09725744</v>
      </c>
      <c r="BP456" s="72">
        <v>3.8195293192999999</v>
      </c>
      <c r="BQ456" s="72">
        <v>6.9707961017000004</v>
      </c>
      <c r="BR456" s="72">
        <v>2.2877385501999998</v>
      </c>
      <c r="BS456" s="72">
        <v>0.29626790380000001</v>
      </c>
      <c r="BT456" s="72">
        <v>0.57253404929999996</v>
      </c>
      <c r="BU456" s="72">
        <v>8.6473552719000004</v>
      </c>
      <c r="BV456" s="72">
        <v>4.1410836785000003</v>
      </c>
      <c r="BW456" s="72">
        <v>2.4964144082000002</v>
      </c>
      <c r="BX456" s="72">
        <v>6.3446838732000002</v>
      </c>
      <c r="BY456" s="72">
        <v>0</v>
      </c>
      <c r="BZ456" s="72">
        <v>1.2280022544</v>
      </c>
      <c r="CA456" s="72">
        <v>0.75550411750000002</v>
      </c>
      <c r="CB456" s="72">
        <v>2.0000112971999999</v>
      </c>
      <c r="CC456" s="72">
        <v>0</v>
      </c>
      <c r="CD456" s="72">
        <v>0</v>
      </c>
      <c r="CE456" s="72">
        <v>0.1839213223</v>
      </c>
      <c r="CF456" s="72">
        <v>0</v>
      </c>
      <c r="CG456" s="72">
        <v>0.24392940530000001</v>
      </c>
      <c r="CH456" s="72">
        <v>0</v>
      </c>
      <c r="CI456" s="72">
        <v>1.8456407E-3</v>
      </c>
      <c r="CJ456" s="72">
        <v>0.92503381620000003</v>
      </c>
      <c r="CK456" s="72">
        <v>0</v>
      </c>
      <c r="CL456" s="72">
        <v>0.54667927650000003</v>
      </c>
      <c r="CM456" s="72">
        <v>0.38262302139999999</v>
      </c>
      <c r="CN456" s="72">
        <v>2.2461216199999998E-2</v>
      </c>
      <c r="CO456" s="72">
        <v>0.3404506061</v>
      </c>
      <c r="CP456" s="72">
        <v>1.97111991E-2</v>
      </c>
      <c r="CQ456" s="72">
        <v>4.2472958959999998</v>
      </c>
      <c r="CR456" s="72">
        <v>3.4747756806000001</v>
      </c>
      <c r="CS456" s="72">
        <v>0</v>
      </c>
      <c r="CT456" s="72">
        <v>0.14124002450000001</v>
      </c>
      <c r="CU456" s="72">
        <v>0.63127292680000002</v>
      </c>
      <c r="CV456" s="72">
        <v>7.2640933000000003E-6</v>
      </c>
      <c r="CW456" s="72">
        <v>81.084672941999997</v>
      </c>
      <c r="CX456" s="72">
        <v>1.0475993923</v>
      </c>
      <c r="CY456" s="72">
        <v>10.427861052000001</v>
      </c>
      <c r="CZ456" s="72">
        <v>15.147405279999999</v>
      </c>
      <c r="DA456" s="72">
        <v>13.395606504</v>
      </c>
      <c r="DB456" s="72">
        <v>14.134502127999999</v>
      </c>
      <c r="DC456" s="72">
        <v>10.020591925</v>
      </c>
      <c r="DD456" s="72">
        <v>6.3362926457000004</v>
      </c>
      <c r="DE456" s="72">
        <v>5.3622128567000003</v>
      </c>
      <c r="DF456" s="72">
        <v>4.0479763791999996</v>
      </c>
      <c r="DG456" s="72">
        <v>0.97130944880000003</v>
      </c>
      <c r="DH456" s="72">
        <v>0.19331532949999999</v>
      </c>
      <c r="DI456" s="72">
        <v>13.663601282</v>
      </c>
      <c r="DJ456" s="72">
        <v>1.9442943350999999</v>
      </c>
      <c r="DK456" s="72">
        <v>11.719306947</v>
      </c>
    </row>
    <row r="457" spans="8:115" x14ac:dyDescent="0.3">
      <c r="H457" s="27" t="s">
        <v>249</v>
      </c>
      <c r="I457" s="39" t="s">
        <v>250</v>
      </c>
      <c r="J457" s="39">
        <v>142</v>
      </c>
      <c r="K457" s="75">
        <v>7572</v>
      </c>
      <c r="L457" s="75">
        <v>12358.599236</v>
      </c>
      <c r="M457" s="75">
        <v>34.685015290999999</v>
      </c>
      <c r="N457" s="75">
        <v>274.70798235000001</v>
      </c>
      <c r="O457" s="75">
        <v>1.1229978935</v>
      </c>
      <c r="P457" s="75">
        <v>53.516044653999998</v>
      </c>
      <c r="Q457" s="75">
        <v>1.092987E-4</v>
      </c>
      <c r="R457" s="75">
        <v>0</v>
      </c>
      <c r="S457" s="75">
        <v>68.763445438999995</v>
      </c>
      <c r="T457" s="75">
        <v>0</v>
      </c>
      <c r="U457" s="75">
        <v>0.64159029339999996</v>
      </c>
      <c r="V457" s="75">
        <v>68.330714075000003</v>
      </c>
      <c r="W457" s="75">
        <v>0.43159814769999999</v>
      </c>
      <c r="X457" s="75">
        <v>2.738210526</v>
      </c>
      <c r="Y457" s="75">
        <v>0</v>
      </c>
      <c r="Z457" s="75">
        <v>74.388935364999995</v>
      </c>
      <c r="AA457" s="75">
        <v>4.7743366538999998</v>
      </c>
      <c r="AB457" s="75">
        <v>0</v>
      </c>
      <c r="AC457" s="75">
        <v>0</v>
      </c>
      <c r="AD457" s="75">
        <v>0</v>
      </c>
      <c r="AE457" s="75">
        <v>5789.2227896000004</v>
      </c>
      <c r="AF457" s="75">
        <v>3725.3414741000001</v>
      </c>
      <c r="AG457" s="75">
        <v>1036.6583545999999</v>
      </c>
      <c r="AH457" s="75">
        <v>1004.8889987</v>
      </c>
      <c r="AI457" s="75">
        <v>1.9135481817</v>
      </c>
      <c r="AJ457" s="75">
        <v>19.780509551000002</v>
      </c>
      <c r="AK457" s="75">
        <v>0.63990456179999999</v>
      </c>
      <c r="AL457" s="75">
        <v>1.0187132940000001</v>
      </c>
      <c r="AM457" s="75">
        <v>1.0187132940000001</v>
      </c>
      <c r="AN457" s="75">
        <v>0</v>
      </c>
      <c r="AO457" s="75">
        <v>0</v>
      </c>
      <c r="AP457" s="75">
        <v>0</v>
      </c>
      <c r="AQ457" s="75">
        <v>0</v>
      </c>
      <c r="AR457" s="75">
        <v>0</v>
      </c>
      <c r="AS457" s="75">
        <v>0</v>
      </c>
      <c r="AT457" s="75">
        <v>97.928394814000001</v>
      </c>
      <c r="AU457" s="75">
        <v>9.8495709136999992</v>
      </c>
      <c r="AV457" s="75">
        <v>0</v>
      </c>
      <c r="AW457" s="75">
        <v>0</v>
      </c>
      <c r="AX457" s="75">
        <v>9.2322123141999999</v>
      </c>
      <c r="AY457" s="75">
        <v>0.4412518279</v>
      </c>
      <c r="AZ457" s="75">
        <v>0</v>
      </c>
      <c r="BA457" s="75">
        <v>0</v>
      </c>
      <c r="BB457" s="75">
        <v>0</v>
      </c>
      <c r="BC457" s="75">
        <v>0</v>
      </c>
      <c r="BD457" s="75">
        <v>0</v>
      </c>
      <c r="BE457" s="75">
        <v>0</v>
      </c>
      <c r="BF457" s="75">
        <v>2.507741572</v>
      </c>
      <c r="BG457" s="75">
        <v>0</v>
      </c>
      <c r="BH457" s="75">
        <v>0</v>
      </c>
      <c r="BI457" s="75">
        <v>24.270551150999999</v>
      </c>
      <c r="BJ457" s="75">
        <v>27.456432683999999</v>
      </c>
      <c r="BK457" s="75">
        <v>5.5735560000000003E-4</v>
      </c>
      <c r="BL457" s="75">
        <v>23.690700576000001</v>
      </c>
      <c r="BM457" s="75">
        <v>0.47937641949999998</v>
      </c>
      <c r="BN457" s="75">
        <v>1602.4173951</v>
      </c>
      <c r="BO457" s="75">
        <v>421.36031075</v>
      </c>
      <c r="BP457" s="75">
        <v>89.966314416000003</v>
      </c>
      <c r="BQ457" s="75">
        <v>22.539435314999999</v>
      </c>
      <c r="BR457" s="75">
        <v>23.927398349000001</v>
      </c>
      <c r="BS457" s="75">
        <v>0</v>
      </c>
      <c r="BT457" s="75">
        <v>98.585457700999996</v>
      </c>
      <c r="BU457" s="75">
        <v>40.626862977000002</v>
      </c>
      <c r="BV457" s="75">
        <v>39.575337597000001</v>
      </c>
      <c r="BW457" s="75">
        <v>0</v>
      </c>
      <c r="BX457" s="75">
        <v>131.53109208000001</v>
      </c>
      <c r="BY457" s="75">
        <v>0</v>
      </c>
      <c r="BZ457" s="75">
        <v>238.65566537999999</v>
      </c>
      <c r="CA457" s="75">
        <v>13.865227188</v>
      </c>
      <c r="CB457" s="75">
        <v>3.8831652949</v>
      </c>
      <c r="CC457" s="75">
        <v>3.9673927499999997E-2</v>
      </c>
      <c r="CD457" s="75">
        <v>0</v>
      </c>
      <c r="CE457" s="75">
        <v>340.28189150999998</v>
      </c>
      <c r="CF457" s="75">
        <v>0</v>
      </c>
      <c r="CG457" s="75">
        <v>0.9077136052</v>
      </c>
      <c r="CH457" s="75">
        <v>0</v>
      </c>
      <c r="CI457" s="75">
        <v>0</v>
      </c>
      <c r="CJ457" s="75">
        <v>80.126464960999996</v>
      </c>
      <c r="CK457" s="75">
        <v>0</v>
      </c>
      <c r="CL457" s="75">
        <v>56.545384026000001</v>
      </c>
      <c r="CM457" s="75">
        <v>2.3509997132999998</v>
      </c>
      <c r="CN457" s="75">
        <v>0</v>
      </c>
      <c r="CO457" s="75">
        <v>0</v>
      </c>
      <c r="CP457" s="75">
        <v>2.3509997132999998</v>
      </c>
      <c r="CQ457" s="75">
        <v>94.652215683999998</v>
      </c>
      <c r="CR457" s="75">
        <v>80.642173843999998</v>
      </c>
      <c r="CS457" s="75">
        <v>0</v>
      </c>
      <c r="CT457" s="75">
        <v>3.3850849145000002</v>
      </c>
      <c r="CU457" s="75">
        <v>10.624956925999999</v>
      </c>
      <c r="CV457" s="75">
        <v>0</v>
      </c>
      <c r="CW457" s="75">
        <v>4496.3007457000003</v>
      </c>
      <c r="CX457" s="75">
        <v>110.55035325999999</v>
      </c>
      <c r="CY457" s="75">
        <v>901.82542705000003</v>
      </c>
      <c r="CZ457" s="75">
        <v>984.89118715999996</v>
      </c>
      <c r="DA457" s="75">
        <v>758.79832046000001</v>
      </c>
      <c r="DB457" s="75">
        <v>202.11066374999999</v>
      </c>
      <c r="DC457" s="75">
        <v>650.03548594999995</v>
      </c>
      <c r="DD457" s="75">
        <v>387.35837643000002</v>
      </c>
      <c r="DE457" s="75">
        <v>370.86220788000003</v>
      </c>
      <c r="DF457" s="75">
        <v>25.663168324000001</v>
      </c>
      <c r="DG457" s="75">
        <v>104.20555548</v>
      </c>
      <c r="DH457" s="75">
        <v>0</v>
      </c>
      <c r="DI457" s="75">
        <v>399.85898371000002</v>
      </c>
      <c r="DJ457" s="75">
        <v>4.3786073301000004</v>
      </c>
      <c r="DK457" s="75">
        <v>395.48037638</v>
      </c>
    </row>
    <row r="458" spans="8:115" x14ac:dyDescent="0.3">
      <c r="H458" s="28" t="s">
        <v>1099</v>
      </c>
      <c r="I458" s="37" t="s">
        <v>1100</v>
      </c>
      <c r="J458" s="37" t="s">
        <v>436</v>
      </c>
      <c r="K458" s="72">
        <v>845</v>
      </c>
      <c r="L458" s="72">
        <v>391.88103054999999</v>
      </c>
      <c r="M458" s="72" t="s">
        <v>436</v>
      </c>
      <c r="N458" s="72">
        <v>12.194664490999999</v>
      </c>
      <c r="O458" s="72">
        <v>0</v>
      </c>
      <c r="P458" s="72">
        <v>0.40523510880000002</v>
      </c>
      <c r="Q458" s="72">
        <v>0</v>
      </c>
      <c r="R458" s="72">
        <v>0</v>
      </c>
      <c r="S458" s="72">
        <v>11.374776125</v>
      </c>
      <c r="T458" s="72">
        <v>0</v>
      </c>
      <c r="U458" s="72">
        <v>0</v>
      </c>
      <c r="V458" s="72">
        <v>0.3676389571</v>
      </c>
      <c r="W458" s="72">
        <v>0</v>
      </c>
      <c r="X458" s="72">
        <v>1.4294843099999999E-2</v>
      </c>
      <c r="Y458" s="72">
        <v>1.26552E-5</v>
      </c>
      <c r="Z458" s="72">
        <v>5.7570712E-3</v>
      </c>
      <c r="AA458" s="72">
        <v>2.6949730799999998E-2</v>
      </c>
      <c r="AB458" s="72">
        <v>0</v>
      </c>
      <c r="AC458" s="72">
        <v>0</v>
      </c>
      <c r="AD458" s="72">
        <v>0</v>
      </c>
      <c r="AE458" s="72">
        <v>80.473740641999996</v>
      </c>
      <c r="AF458" s="72">
        <v>31.806312942000002</v>
      </c>
      <c r="AG458" s="72">
        <v>25.763352687000001</v>
      </c>
      <c r="AH458" s="72">
        <v>22.122756827</v>
      </c>
      <c r="AI458" s="72">
        <v>0.1143864156</v>
      </c>
      <c r="AJ458" s="72">
        <v>0.66596834019999995</v>
      </c>
      <c r="AK458" s="72">
        <v>9.634302E-4</v>
      </c>
      <c r="AL458" s="72">
        <v>0.17499954740000001</v>
      </c>
      <c r="AM458" s="72">
        <v>0.17499954740000001</v>
      </c>
      <c r="AN458" s="72">
        <v>0</v>
      </c>
      <c r="AO458" s="72">
        <v>0</v>
      </c>
      <c r="AP458" s="72">
        <v>0</v>
      </c>
      <c r="AQ458" s="72">
        <v>0</v>
      </c>
      <c r="AR458" s="72">
        <v>0</v>
      </c>
      <c r="AS458" s="72">
        <v>0</v>
      </c>
      <c r="AT458" s="72">
        <v>8.0223250750999995</v>
      </c>
      <c r="AU458" s="72">
        <v>4.8215286801000001</v>
      </c>
      <c r="AV458" s="72">
        <v>0</v>
      </c>
      <c r="AW458" s="72">
        <v>1.5967065E-3</v>
      </c>
      <c r="AX458" s="72">
        <v>0</v>
      </c>
      <c r="AY458" s="72">
        <v>0.1065940888</v>
      </c>
      <c r="AZ458" s="72">
        <v>0</v>
      </c>
      <c r="BA458" s="72">
        <v>0</v>
      </c>
      <c r="BB458" s="72">
        <v>0</v>
      </c>
      <c r="BC458" s="72">
        <v>0</v>
      </c>
      <c r="BD458" s="72">
        <v>1.0325388123000001</v>
      </c>
      <c r="BE458" s="72">
        <v>0</v>
      </c>
      <c r="BF458" s="72">
        <v>0</v>
      </c>
      <c r="BG458" s="72">
        <v>0</v>
      </c>
      <c r="BH458" s="72">
        <v>7.2629759999999998E-4</v>
      </c>
      <c r="BI458" s="72">
        <v>0.1045275886</v>
      </c>
      <c r="BJ458" s="72">
        <v>1.2099040894999999</v>
      </c>
      <c r="BK458" s="72">
        <v>0.21830130419999999</v>
      </c>
      <c r="BL458" s="72">
        <v>0.52180281179999999</v>
      </c>
      <c r="BM458" s="72">
        <v>4.8046957000000001E-3</v>
      </c>
      <c r="BN458" s="72">
        <v>136.38914133</v>
      </c>
      <c r="BO458" s="72">
        <v>16.133684086999999</v>
      </c>
      <c r="BP458" s="72">
        <v>1.2026196627000001</v>
      </c>
      <c r="BQ458" s="72">
        <v>5.3913754465999997</v>
      </c>
      <c r="BR458" s="72">
        <v>11.131398207</v>
      </c>
      <c r="BS458" s="72">
        <v>0.52030637719999995</v>
      </c>
      <c r="BT458" s="72">
        <v>0.2807650102</v>
      </c>
      <c r="BU458" s="72">
        <v>36.938179779999999</v>
      </c>
      <c r="BV458" s="72">
        <v>14.076748039</v>
      </c>
      <c r="BW458" s="72">
        <v>16.799670250999998</v>
      </c>
      <c r="BX458" s="72">
        <v>12.234570571000001</v>
      </c>
      <c r="BY458" s="72">
        <v>0</v>
      </c>
      <c r="BZ458" s="72">
        <v>1.2421960404000001</v>
      </c>
      <c r="CA458" s="72">
        <v>7.7971484605999999</v>
      </c>
      <c r="CB458" s="72">
        <v>9.6710009506999999</v>
      </c>
      <c r="CC458" s="72">
        <v>0</v>
      </c>
      <c r="CD458" s="72">
        <v>0</v>
      </c>
      <c r="CE458" s="72">
        <v>9.7971218299999996E-2</v>
      </c>
      <c r="CF458" s="72">
        <v>0</v>
      </c>
      <c r="CG458" s="72">
        <v>0.44137435730000002</v>
      </c>
      <c r="CH458" s="72">
        <v>0</v>
      </c>
      <c r="CI458" s="72">
        <v>2.0083851624000002</v>
      </c>
      <c r="CJ458" s="72">
        <v>0.23195645740000001</v>
      </c>
      <c r="CK458" s="72">
        <v>0</v>
      </c>
      <c r="CL458" s="72">
        <v>0.189791249</v>
      </c>
      <c r="CM458" s="72">
        <v>1.8809119164000001</v>
      </c>
      <c r="CN458" s="72">
        <v>7.9638710000000008E-3</v>
      </c>
      <c r="CO458" s="72">
        <v>1.846380578</v>
      </c>
      <c r="CP458" s="72">
        <v>2.6567467500000001E-2</v>
      </c>
      <c r="CQ458" s="72">
        <v>7.2152693011000002</v>
      </c>
      <c r="CR458" s="72">
        <v>6.2829582639000003</v>
      </c>
      <c r="CS458" s="72">
        <v>0</v>
      </c>
      <c r="CT458" s="72">
        <v>0.2725026223</v>
      </c>
      <c r="CU458" s="72">
        <v>0.65980372050000002</v>
      </c>
      <c r="CV458" s="72">
        <v>4.694395E-6</v>
      </c>
      <c r="CW458" s="72">
        <v>145.52997825</v>
      </c>
      <c r="CX458" s="72">
        <v>1.3206497156999999</v>
      </c>
      <c r="CY458" s="72">
        <v>9.5078351936000001</v>
      </c>
      <c r="CZ458" s="72">
        <v>26.680755094999999</v>
      </c>
      <c r="DA458" s="72">
        <v>24.340620278999999</v>
      </c>
      <c r="DB458" s="72">
        <v>33.991697789</v>
      </c>
      <c r="DC458" s="72">
        <v>18.784800198999999</v>
      </c>
      <c r="DD458" s="72">
        <v>11.287253826000001</v>
      </c>
      <c r="DE458" s="72">
        <v>11.048241946999999</v>
      </c>
      <c r="DF458" s="72">
        <v>7.2017881487000004</v>
      </c>
      <c r="DG458" s="72">
        <v>1.0751345295000001</v>
      </c>
      <c r="DH458" s="72">
        <v>0.29120152859999998</v>
      </c>
      <c r="DI458" s="72">
        <v>27.628734246</v>
      </c>
      <c r="DJ458" s="72">
        <v>3.2450781810999998</v>
      </c>
      <c r="DK458" s="72">
        <v>24.383656065</v>
      </c>
    </row>
    <row r="459" spans="8:115" x14ac:dyDescent="0.3">
      <c r="H459" s="27" t="s">
        <v>1101</v>
      </c>
      <c r="I459" s="39" t="s">
        <v>1102</v>
      </c>
      <c r="J459" s="39" t="s">
        <v>436</v>
      </c>
      <c r="K459" s="75">
        <v>567</v>
      </c>
      <c r="L459" s="75">
        <v>364.67863922999999</v>
      </c>
      <c r="M459" s="75" t="s">
        <v>436</v>
      </c>
      <c r="N459" s="75">
        <v>12.350706384</v>
      </c>
      <c r="O459" s="75">
        <v>0.15111043669999999</v>
      </c>
      <c r="P459" s="75">
        <v>0.1093230063</v>
      </c>
      <c r="Q459" s="75">
        <v>0</v>
      </c>
      <c r="R459" s="75">
        <v>0</v>
      </c>
      <c r="S459" s="75">
        <v>8.5254579373000006</v>
      </c>
      <c r="T459" s="75">
        <v>0</v>
      </c>
      <c r="U459" s="75">
        <v>1.645738E-4</v>
      </c>
      <c r="V459" s="75">
        <v>2.0565448932999999</v>
      </c>
      <c r="W459" s="75">
        <v>0.30721756239999998</v>
      </c>
      <c r="X459" s="75">
        <v>0.55549727589999998</v>
      </c>
      <c r="Y459" s="75">
        <v>3.8018600000000002E-4</v>
      </c>
      <c r="Z459" s="75">
        <v>3.0354144400000001E-2</v>
      </c>
      <c r="AA459" s="75">
        <v>0.61355394289999998</v>
      </c>
      <c r="AB459" s="75">
        <v>0</v>
      </c>
      <c r="AC459" s="75">
        <v>1.1024253000000001E-3</v>
      </c>
      <c r="AD459" s="75">
        <v>0</v>
      </c>
      <c r="AE459" s="75">
        <v>109.98160192</v>
      </c>
      <c r="AF459" s="75">
        <v>37.148345108000001</v>
      </c>
      <c r="AG459" s="75">
        <v>45.488905418000002</v>
      </c>
      <c r="AH459" s="75">
        <v>23.860910244999999</v>
      </c>
      <c r="AI459" s="75">
        <v>9.9187435700000007E-2</v>
      </c>
      <c r="AJ459" s="75">
        <v>3.3736685121000001</v>
      </c>
      <c r="AK459" s="75">
        <v>1.05852064E-2</v>
      </c>
      <c r="AL459" s="75">
        <v>3.3442018539</v>
      </c>
      <c r="AM459" s="75">
        <v>0</v>
      </c>
      <c r="AN459" s="75">
        <v>0</v>
      </c>
      <c r="AO459" s="75">
        <v>0</v>
      </c>
      <c r="AP459" s="75">
        <v>0</v>
      </c>
      <c r="AQ459" s="75">
        <v>0</v>
      </c>
      <c r="AR459" s="75">
        <v>0</v>
      </c>
      <c r="AS459" s="75">
        <v>3.3442018539</v>
      </c>
      <c r="AT459" s="75">
        <v>7.7075566974000003</v>
      </c>
      <c r="AU459" s="75">
        <v>1.7172691707000001</v>
      </c>
      <c r="AV459" s="75">
        <v>0</v>
      </c>
      <c r="AW459" s="75">
        <v>0</v>
      </c>
      <c r="AX459" s="75">
        <v>5.5064052099999997E-2</v>
      </c>
      <c r="AY459" s="75">
        <v>3.5946063899999998E-2</v>
      </c>
      <c r="AZ459" s="75">
        <v>0</v>
      </c>
      <c r="BA459" s="75">
        <v>0</v>
      </c>
      <c r="BB459" s="75">
        <v>0</v>
      </c>
      <c r="BC459" s="75">
        <v>0</v>
      </c>
      <c r="BD459" s="75">
        <v>4.1909542710999999</v>
      </c>
      <c r="BE459" s="75">
        <v>0</v>
      </c>
      <c r="BF459" s="75">
        <v>4.8477699700000002E-2</v>
      </c>
      <c r="BG459" s="75">
        <v>0</v>
      </c>
      <c r="BH459" s="75">
        <v>0</v>
      </c>
      <c r="BI459" s="75">
        <v>1.35991597E-2</v>
      </c>
      <c r="BJ459" s="75">
        <v>0.2706305564</v>
      </c>
      <c r="BK459" s="75">
        <v>0</v>
      </c>
      <c r="BL459" s="75">
        <v>1.2766563155999999</v>
      </c>
      <c r="BM459" s="75">
        <v>9.8959408200000001E-2</v>
      </c>
      <c r="BN459" s="75">
        <v>119.66537483</v>
      </c>
      <c r="BO459" s="75">
        <v>36.340709683</v>
      </c>
      <c r="BP459" s="75">
        <v>5.8303030774</v>
      </c>
      <c r="BQ459" s="75">
        <v>4.7090262810999999</v>
      </c>
      <c r="BR459" s="75">
        <v>3.3874260292999998</v>
      </c>
      <c r="BS459" s="75">
        <v>0</v>
      </c>
      <c r="BT459" s="75">
        <v>4.1223743136</v>
      </c>
      <c r="BU459" s="75">
        <v>6.8577780224999998</v>
      </c>
      <c r="BV459" s="75">
        <v>1.8516278321999999</v>
      </c>
      <c r="BW459" s="75">
        <v>2.5172496345000002</v>
      </c>
      <c r="BX459" s="75">
        <v>39.190391591000001</v>
      </c>
      <c r="BY459" s="75">
        <v>0</v>
      </c>
      <c r="BZ459" s="75">
        <v>0.1479091266</v>
      </c>
      <c r="CA459" s="75">
        <v>3.2680686025000001</v>
      </c>
      <c r="CB459" s="75">
        <v>0</v>
      </c>
      <c r="CC459" s="75">
        <v>0</v>
      </c>
      <c r="CD459" s="75">
        <v>0</v>
      </c>
      <c r="CE459" s="75">
        <v>0</v>
      </c>
      <c r="CF459" s="75">
        <v>0</v>
      </c>
      <c r="CG459" s="75">
        <v>0</v>
      </c>
      <c r="CH459" s="75">
        <v>0.44773675750000003</v>
      </c>
      <c r="CI459" s="75">
        <v>10.107306331</v>
      </c>
      <c r="CJ459" s="75">
        <v>0.38201830219999999</v>
      </c>
      <c r="CK459" s="75">
        <v>0</v>
      </c>
      <c r="CL459" s="75">
        <v>0.50544924530000002</v>
      </c>
      <c r="CM459" s="75">
        <v>1.0241597377</v>
      </c>
      <c r="CN459" s="75">
        <v>0</v>
      </c>
      <c r="CO459" s="75">
        <v>0</v>
      </c>
      <c r="CP459" s="75">
        <v>1.0241597377</v>
      </c>
      <c r="CQ459" s="75">
        <v>9.9996171405999998</v>
      </c>
      <c r="CR459" s="75">
        <v>8.2930585353000001</v>
      </c>
      <c r="CS459" s="75">
        <v>0</v>
      </c>
      <c r="CT459" s="75">
        <v>0.53257659889999998</v>
      </c>
      <c r="CU459" s="75">
        <v>1.1729006341999999</v>
      </c>
      <c r="CV459" s="75">
        <v>1.0813722E-3</v>
      </c>
      <c r="CW459" s="75">
        <v>100.60542065999999</v>
      </c>
      <c r="CX459" s="75">
        <v>1.0229153365999999</v>
      </c>
      <c r="CY459" s="75">
        <v>9.6076692253000004</v>
      </c>
      <c r="CZ459" s="75">
        <v>21.752599714999999</v>
      </c>
      <c r="DA459" s="75">
        <v>12.987523372</v>
      </c>
      <c r="DB459" s="75">
        <v>10.806761423999999</v>
      </c>
      <c r="DC459" s="75">
        <v>15.757034203</v>
      </c>
      <c r="DD459" s="75">
        <v>10.468608521</v>
      </c>
      <c r="DE459" s="75">
        <v>9.6028160183000004</v>
      </c>
      <c r="DF459" s="75">
        <v>7.3845145566000001</v>
      </c>
      <c r="DG459" s="75">
        <v>0.41910592029999999</v>
      </c>
      <c r="DH459" s="75">
        <v>0.79587236650000004</v>
      </c>
      <c r="DI459" s="75">
        <v>22.733775239</v>
      </c>
      <c r="DJ459" s="75">
        <v>0.78372984450000005</v>
      </c>
      <c r="DK459" s="75">
        <v>21.950045395</v>
      </c>
    </row>
    <row r="460" spans="8:115" x14ac:dyDescent="0.3">
      <c r="H460" s="28" t="s">
        <v>1103</v>
      </c>
      <c r="I460" s="37" t="s">
        <v>1104</v>
      </c>
      <c r="J460" s="37">
        <v>58</v>
      </c>
      <c r="K460" s="72">
        <v>2660</v>
      </c>
      <c r="L460" s="72">
        <v>7512.1402569000002</v>
      </c>
      <c r="M460" s="72">
        <v>28.789144050000001</v>
      </c>
      <c r="N460" s="72">
        <v>320.47480639000003</v>
      </c>
      <c r="O460" s="72">
        <v>0</v>
      </c>
      <c r="P460" s="72">
        <v>104.70748849</v>
      </c>
      <c r="Q460" s="72">
        <v>0</v>
      </c>
      <c r="R460" s="72">
        <v>1.76981085E-2</v>
      </c>
      <c r="S460" s="72">
        <v>83.441805591999994</v>
      </c>
      <c r="T460" s="72">
        <v>1.2243873000000001</v>
      </c>
      <c r="U460" s="72">
        <v>9.2777263299999996E-2</v>
      </c>
      <c r="V460" s="72">
        <v>70.815474438999999</v>
      </c>
      <c r="W460" s="72">
        <v>11.236168181</v>
      </c>
      <c r="X460" s="72">
        <v>0.37919992180000001</v>
      </c>
      <c r="Y460" s="72">
        <v>7.6468311999999998E-3</v>
      </c>
      <c r="Z460" s="72">
        <v>45.709240923999999</v>
      </c>
      <c r="AA460" s="72">
        <v>2.8170572681000001</v>
      </c>
      <c r="AB460" s="72">
        <v>2.5862066900000001E-2</v>
      </c>
      <c r="AC460" s="72">
        <v>0</v>
      </c>
      <c r="AD460" s="72">
        <v>0</v>
      </c>
      <c r="AE460" s="72">
        <v>3215.1999039000002</v>
      </c>
      <c r="AF460" s="72">
        <v>1956.7666039999999</v>
      </c>
      <c r="AG460" s="72">
        <v>571.93003614999998</v>
      </c>
      <c r="AH460" s="72">
        <v>660.6975324</v>
      </c>
      <c r="AI460" s="72">
        <v>3.2197217004000001</v>
      </c>
      <c r="AJ460" s="72">
        <v>19.183009885000001</v>
      </c>
      <c r="AK460" s="72">
        <v>3.4029997966000001</v>
      </c>
      <c r="AL460" s="72">
        <v>10.057983674000001</v>
      </c>
      <c r="AM460" s="72">
        <v>9.8084754656000008</v>
      </c>
      <c r="AN460" s="72">
        <v>0</v>
      </c>
      <c r="AO460" s="72">
        <v>0</v>
      </c>
      <c r="AP460" s="72">
        <v>0</v>
      </c>
      <c r="AQ460" s="72">
        <v>0</v>
      </c>
      <c r="AR460" s="72">
        <v>0</v>
      </c>
      <c r="AS460" s="72">
        <v>0.24950820809999999</v>
      </c>
      <c r="AT460" s="72">
        <v>42.917299610000001</v>
      </c>
      <c r="AU460" s="72">
        <v>1.6325636047000001</v>
      </c>
      <c r="AV460" s="72">
        <v>0</v>
      </c>
      <c r="AW460" s="72">
        <v>0</v>
      </c>
      <c r="AX460" s="72">
        <v>5.3854821838999998</v>
      </c>
      <c r="AY460" s="72">
        <v>0</v>
      </c>
      <c r="AZ460" s="72">
        <v>0</v>
      </c>
      <c r="BA460" s="72">
        <v>0</v>
      </c>
      <c r="BB460" s="72">
        <v>0</v>
      </c>
      <c r="BC460" s="72">
        <v>0</v>
      </c>
      <c r="BD460" s="72">
        <v>0</v>
      </c>
      <c r="BE460" s="72">
        <v>0</v>
      </c>
      <c r="BF460" s="72">
        <v>0</v>
      </c>
      <c r="BG460" s="72">
        <v>0</v>
      </c>
      <c r="BH460" s="72">
        <v>0</v>
      </c>
      <c r="BI460" s="72">
        <v>3.5524779713000001</v>
      </c>
      <c r="BJ460" s="72">
        <v>12.889658515000001</v>
      </c>
      <c r="BK460" s="72">
        <v>0</v>
      </c>
      <c r="BL460" s="72">
        <v>16.654229483999998</v>
      </c>
      <c r="BM460" s="72">
        <v>2.8028878515</v>
      </c>
      <c r="BN460" s="72">
        <v>799.81968436</v>
      </c>
      <c r="BO460" s="72">
        <v>168.17752197999999</v>
      </c>
      <c r="BP460" s="72">
        <v>94.166512683999997</v>
      </c>
      <c r="BQ460" s="72">
        <v>72.499725126000001</v>
      </c>
      <c r="BR460" s="72">
        <v>14.689022809000001</v>
      </c>
      <c r="BS460" s="72">
        <v>0</v>
      </c>
      <c r="BT460" s="72">
        <v>80.755197104000004</v>
      </c>
      <c r="BU460" s="72">
        <v>36.228981763999997</v>
      </c>
      <c r="BV460" s="72">
        <v>3.5107618122000002</v>
      </c>
      <c r="BW460" s="72">
        <v>1.0586827E-2</v>
      </c>
      <c r="BX460" s="72">
        <v>88.475575336999995</v>
      </c>
      <c r="BY460" s="72">
        <v>0</v>
      </c>
      <c r="BZ460" s="72">
        <v>50.620648422000002</v>
      </c>
      <c r="CA460" s="72">
        <v>24.153528599000001</v>
      </c>
      <c r="CB460" s="72">
        <v>0</v>
      </c>
      <c r="CC460" s="72">
        <v>5.8159443403999997</v>
      </c>
      <c r="CD460" s="72">
        <v>0</v>
      </c>
      <c r="CE460" s="72">
        <v>65.085902133000005</v>
      </c>
      <c r="CF460" s="72">
        <v>0</v>
      </c>
      <c r="CG460" s="72">
        <v>10.013562221999999</v>
      </c>
      <c r="CH460" s="72">
        <v>0</v>
      </c>
      <c r="CI460" s="72">
        <v>0</v>
      </c>
      <c r="CJ460" s="72">
        <v>38.810350061999998</v>
      </c>
      <c r="CK460" s="72">
        <v>0</v>
      </c>
      <c r="CL460" s="72">
        <v>46.805863139000003</v>
      </c>
      <c r="CM460" s="72">
        <v>8.6735847739</v>
      </c>
      <c r="CN460" s="72">
        <v>7.8683583599999996E-2</v>
      </c>
      <c r="CO460" s="72">
        <v>0</v>
      </c>
      <c r="CP460" s="72">
        <v>8.5949011902999999</v>
      </c>
      <c r="CQ460" s="72">
        <v>153.40457536</v>
      </c>
      <c r="CR460" s="72">
        <v>116.47636706999999</v>
      </c>
      <c r="CS460" s="72">
        <v>0</v>
      </c>
      <c r="CT460" s="72">
        <v>10.497820416</v>
      </c>
      <c r="CU460" s="72">
        <v>26.430387873000001</v>
      </c>
      <c r="CV460" s="72">
        <v>0</v>
      </c>
      <c r="CW460" s="72">
        <v>2961.5924189000002</v>
      </c>
      <c r="CX460" s="72">
        <v>95.074576640000004</v>
      </c>
      <c r="CY460" s="72">
        <v>623.98444101999996</v>
      </c>
      <c r="CZ460" s="72">
        <v>642.55198612000004</v>
      </c>
      <c r="DA460" s="72">
        <v>411.32950187</v>
      </c>
      <c r="DB460" s="72">
        <v>103.10630888999999</v>
      </c>
      <c r="DC460" s="72">
        <v>460.50444281</v>
      </c>
      <c r="DD460" s="72">
        <v>289.61924988999999</v>
      </c>
      <c r="DE460" s="72">
        <v>245.53480997</v>
      </c>
      <c r="DF460" s="72">
        <v>54.638604141000002</v>
      </c>
      <c r="DG460" s="72">
        <v>35.083575967999998</v>
      </c>
      <c r="DH460" s="72">
        <v>0.1649215423</v>
      </c>
      <c r="DI460" s="72">
        <v>459.82064917000002</v>
      </c>
      <c r="DJ460" s="72">
        <v>16.035720475000002</v>
      </c>
      <c r="DK460" s="72">
        <v>443.78492869000002</v>
      </c>
    </row>
    <row r="461" spans="8:115" x14ac:dyDescent="0.3">
      <c r="H461" s="27" t="s">
        <v>1105</v>
      </c>
      <c r="I461" s="39" t="s">
        <v>1106</v>
      </c>
      <c r="J461" s="39" t="s">
        <v>436</v>
      </c>
      <c r="K461" s="75">
        <v>103</v>
      </c>
      <c r="L461" s="75">
        <v>346.64982031</v>
      </c>
      <c r="M461" s="75" t="s">
        <v>436</v>
      </c>
      <c r="N461" s="75">
        <v>17.777648955</v>
      </c>
      <c r="O461" s="75">
        <v>2.1591500190000001</v>
      </c>
      <c r="P461" s="75">
        <v>0.43621550419999999</v>
      </c>
      <c r="Q461" s="75">
        <v>0</v>
      </c>
      <c r="R461" s="75">
        <v>0</v>
      </c>
      <c r="S461" s="75">
        <v>11.106105202</v>
      </c>
      <c r="T461" s="75">
        <v>0</v>
      </c>
      <c r="U461" s="75">
        <v>0</v>
      </c>
      <c r="V461" s="75">
        <v>3.3111160004000002</v>
      </c>
      <c r="W461" s="75">
        <v>0.6573957869</v>
      </c>
      <c r="X461" s="75">
        <v>3.1797741599999998E-2</v>
      </c>
      <c r="Y461" s="75">
        <v>2.9676399999999999E-5</v>
      </c>
      <c r="Z461" s="75">
        <v>7.2179590599999996E-2</v>
      </c>
      <c r="AA461" s="75">
        <v>3.6594336999999999E-3</v>
      </c>
      <c r="AB461" s="75">
        <v>0</v>
      </c>
      <c r="AC461" s="75">
        <v>0</v>
      </c>
      <c r="AD461" s="75">
        <v>0</v>
      </c>
      <c r="AE461" s="75">
        <v>133.12130883</v>
      </c>
      <c r="AF461" s="75">
        <v>60.947955286999999</v>
      </c>
      <c r="AG461" s="75">
        <v>48.001572093</v>
      </c>
      <c r="AH461" s="75">
        <v>20.019130017999998</v>
      </c>
      <c r="AI461" s="75">
        <v>1.57931116E-2</v>
      </c>
      <c r="AJ461" s="75">
        <v>4.1154575875999999</v>
      </c>
      <c r="AK461" s="75">
        <v>2.1400732700000001E-2</v>
      </c>
      <c r="AL461" s="75">
        <v>3.9002709348</v>
      </c>
      <c r="AM461" s="75">
        <v>0.54006777959999996</v>
      </c>
      <c r="AN461" s="75">
        <v>0</v>
      </c>
      <c r="AO461" s="75">
        <v>0</v>
      </c>
      <c r="AP461" s="75">
        <v>3.3602031551999998</v>
      </c>
      <c r="AQ461" s="75">
        <v>0</v>
      </c>
      <c r="AR461" s="75">
        <v>0</v>
      </c>
      <c r="AS461" s="75">
        <v>0</v>
      </c>
      <c r="AT461" s="75">
        <v>4.0272025351999998</v>
      </c>
      <c r="AU461" s="75">
        <v>0.25051055690000001</v>
      </c>
      <c r="AV461" s="75">
        <v>0</v>
      </c>
      <c r="AW461" s="75">
        <v>0</v>
      </c>
      <c r="AX461" s="75">
        <v>0</v>
      </c>
      <c r="AY461" s="75">
        <v>5.74593059E-2</v>
      </c>
      <c r="AZ461" s="75">
        <v>0</v>
      </c>
      <c r="BA461" s="75">
        <v>0</v>
      </c>
      <c r="BB461" s="75">
        <v>0</v>
      </c>
      <c r="BC461" s="75">
        <v>0</v>
      </c>
      <c r="BD461" s="75">
        <v>0</v>
      </c>
      <c r="BE461" s="75">
        <v>0</v>
      </c>
      <c r="BF461" s="75">
        <v>8.7144537300000005E-2</v>
      </c>
      <c r="BG461" s="75">
        <v>0</v>
      </c>
      <c r="BH461" s="75">
        <v>0</v>
      </c>
      <c r="BI461" s="75">
        <v>0.45585531229999998</v>
      </c>
      <c r="BJ461" s="75">
        <v>0.69309488330000002</v>
      </c>
      <c r="BK461" s="75">
        <v>0</v>
      </c>
      <c r="BL461" s="75">
        <v>2.3082265384</v>
      </c>
      <c r="BM461" s="75">
        <v>0.1749114011</v>
      </c>
      <c r="BN461" s="75">
        <v>75.451147852999995</v>
      </c>
      <c r="BO461" s="75">
        <v>28.912368819000001</v>
      </c>
      <c r="BP461" s="75">
        <v>8.1550891801999992</v>
      </c>
      <c r="BQ461" s="75">
        <v>6.7889768679999998</v>
      </c>
      <c r="BR461" s="75">
        <v>0</v>
      </c>
      <c r="BS461" s="75">
        <v>0</v>
      </c>
      <c r="BT461" s="75">
        <v>2.4578439439999999</v>
      </c>
      <c r="BU461" s="75">
        <v>4.7721795199999999</v>
      </c>
      <c r="BV461" s="75">
        <v>1.4586845252</v>
      </c>
      <c r="BW461" s="75">
        <v>5.6328731885999996</v>
      </c>
      <c r="BX461" s="75">
        <v>14.582156876999999</v>
      </c>
      <c r="BY461" s="75">
        <v>0</v>
      </c>
      <c r="BZ461" s="75">
        <v>0.48425504590000001</v>
      </c>
      <c r="CA461" s="75">
        <v>0.97464280910000001</v>
      </c>
      <c r="CB461" s="75">
        <v>0</v>
      </c>
      <c r="CC461" s="75">
        <v>0</v>
      </c>
      <c r="CD461" s="75">
        <v>0</v>
      </c>
      <c r="CE461" s="75">
        <v>0</v>
      </c>
      <c r="CF461" s="75">
        <v>0</v>
      </c>
      <c r="CG461" s="75">
        <v>0.2450546109</v>
      </c>
      <c r="CH461" s="75">
        <v>0</v>
      </c>
      <c r="CI461" s="75">
        <v>0</v>
      </c>
      <c r="CJ461" s="75">
        <v>0.23436268469999999</v>
      </c>
      <c r="CK461" s="75">
        <v>0</v>
      </c>
      <c r="CL461" s="75">
        <v>0.75265978109999998</v>
      </c>
      <c r="CM461" s="75">
        <v>1.5739541412</v>
      </c>
      <c r="CN461" s="75">
        <v>0.34708586149999998</v>
      </c>
      <c r="CO461" s="75">
        <v>0</v>
      </c>
      <c r="CP461" s="75">
        <v>1.2268682796999999</v>
      </c>
      <c r="CQ461" s="75">
        <v>7.5202627576000003</v>
      </c>
      <c r="CR461" s="75">
        <v>6.0554862624999997</v>
      </c>
      <c r="CS461" s="75">
        <v>0</v>
      </c>
      <c r="CT461" s="75">
        <v>0.69451736939999997</v>
      </c>
      <c r="CU461" s="75">
        <v>0.76479103289999995</v>
      </c>
      <c r="CV461" s="75">
        <v>5.4680928000000002E-3</v>
      </c>
      <c r="CW461" s="75">
        <v>103.2780243</v>
      </c>
      <c r="CX461" s="75">
        <v>0.96542798029999999</v>
      </c>
      <c r="CY461" s="75">
        <v>10.537692689</v>
      </c>
      <c r="CZ461" s="75">
        <v>21.049462861999999</v>
      </c>
      <c r="DA461" s="75">
        <v>11.776243264</v>
      </c>
      <c r="DB461" s="75">
        <v>13.940772162</v>
      </c>
      <c r="DC461" s="75">
        <v>18.071375507999999</v>
      </c>
      <c r="DD461" s="75">
        <v>10.008670686</v>
      </c>
      <c r="DE461" s="75">
        <v>9.8434629918999992</v>
      </c>
      <c r="DF461" s="75">
        <v>6.2312807874000002</v>
      </c>
      <c r="DG461" s="75">
        <v>0.7348592732</v>
      </c>
      <c r="DH461" s="75">
        <v>0.1187760945</v>
      </c>
      <c r="DI461" s="75">
        <v>23.815781783999999</v>
      </c>
      <c r="DJ461" s="75">
        <v>0.90361845429999998</v>
      </c>
      <c r="DK461" s="75">
        <v>22.912163328999998</v>
      </c>
    </row>
    <row r="462" spans="8:115" x14ac:dyDescent="0.3">
      <c r="H462" s="28" t="s">
        <v>1107</v>
      </c>
      <c r="I462" s="37" t="s">
        <v>1108</v>
      </c>
      <c r="J462" s="37">
        <v>74</v>
      </c>
      <c r="K462" s="72">
        <v>2503</v>
      </c>
      <c r="L462" s="72">
        <v>11303.819894</v>
      </c>
      <c r="M462" s="72">
        <v>35.273857366000001</v>
      </c>
      <c r="N462" s="72">
        <v>632.86519944999998</v>
      </c>
      <c r="O462" s="72">
        <v>7.6093400731000003</v>
      </c>
      <c r="P462" s="72">
        <v>239.56011183999999</v>
      </c>
      <c r="Q462" s="72">
        <v>0.1055444769</v>
      </c>
      <c r="R462" s="72">
        <v>4.5019096199999997E-2</v>
      </c>
      <c r="S462" s="72">
        <v>153.34784568000001</v>
      </c>
      <c r="T462" s="72">
        <v>0.1867505364</v>
      </c>
      <c r="U462" s="72">
        <v>5.6370234336999996</v>
      </c>
      <c r="V462" s="72">
        <v>97.112513833999998</v>
      </c>
      <c r="W462" s="72">
        <v>14.104788758</v>
      </c>
      <c r="X462" s="72">
        <v>18.952379494999999</v>
      </c>
      <c r="Y462" s="72">
        <v>4.4352117000000003E-3</v>
      </c>
      <c r="Z462" s="72">
        <v>95.360600011000002</v>
      </c>
      <c r="AA462" s="72">
        <v>0.83884699750000002</v>
      </c>
      <c r="AB462" s="72">
        <v>0</v>
      </c>
      <c r="AC462" s="72">
        <v>0</v>
      </c>
      <c r="AD462" s="72">
        <v>0</v>
      </c>
      <c r="AE462" s="72">
        <v>5935.7368655</v>
      </c>
      <c r="AF462" s="72">
        <v>4461.1202346</v>
      </c>
      <c r="AG462" s="72">
        <v>859.87371303999998</v>
      </c>
      <c r="AH462" s="72">
        <v>572.58744332000003</v>
      </c>
      <c r="AI462" s="72">
        <v>1.9358721728999999</v>
      </c>
      <c r="AJ462" s="72">
        <v>38.808349614000001</v>
      </c>
      <c r="AK462" s="72">
        <v>1.4112527700999999</v>
      </c>
      <c r="AL462" s="72">
        <v>21.056350392999999</v>
      </c>
      <c r="AM462" s="72">
        <v>5.8396164001999997</v>
      </c>
      <c r="AN462" s="72">
        <v>14.390456605000001</v>
      </c>
      <c r="AO462" s="72">
        <v>0</v>
      </c>
      <c r="AP462" s="72">
        <v>0</v>
      </c>
      <c r="AQ462" s="72">
        <v>0</v>
      </c>
      <c r="AR462" s="72">
        <v>0</v>
      </c>
      <c r="AS462" s="72">
        <v>0.82627738750000002</v>
      </c>
      <c r="AT462" s="72">
        <v>55.270093871</v>
      </c>
      <c r="AU462" s="72">
        <v>3.2428621400000002</v>
      </c>
      <c r="AV462" s="72">
        <v>0</v>
      </c>
      <c r="AW462" s="72">
        <v>0</v>
      </c>
      <c r="AX462" s="72">
        <v>0.42730159379999999</v>
      </c>
      <c r="AY462" s="72">
        <v>0</v>
      </c>
      <c r="AZ462" s="72">
        <v>0</v>
      </c>
      <c r="BA462" s="72">
        <v>0</v>
      </c>
      <c r="BB462" s="72">
        <v>0</v>
      </c>
      <c r="BC462" s="72">
        <v>0</v>
      </c>
      <c r="BD462" s="72">
        <v>0</v>
      </c>
      <c r="BE462" s="72">
        <v>0</v>
      </c>
      <c r="BF462" s="72">
        <v>0</v>
      </c>
      <c r="BG462" s="72">
        <v>0</v>
      </c>
      <c r="BH462" s="72">
        <v>1.16455029E-2</v>
      </c>
      <c r="BI462" s="72">
        <v>2.6794525857</v>
      </c>
      <c r="BJ462" s="72">
        <v>6.4618024687000002</v>
      </c>
      <c r="BK462" s="72">
        <v>0.2653258503</v>
      </c>
      <c r="BL462" s="72">
        <v>33.980662778000003</v>
      </c>
      <c r="BM462" s="72">
        <v>8.2010409521999996</v>
      </c>
      <c r="BN462" s="72">
        <v>1203.8316414000001</v>
      </c>
      <c r="BO462" s="72">
        <v>257.11059711000001</v>
      </c>
      <c r="BP462" s="72">
        <v>142.25210382</v>
      </c>
      <c r="BQ462" s="72">
        <v>196.19987612</v>
      </c>
      <c r="BR462" s="72">
        <v>23.989871937</v>
      </c>
      <c r="BS462" s="72">
        <v>0</v>
      </c>
      <c r="BT462" s="72">
        <v>86.654339773000004</v>
      </c>
      <c r="BU462" s="72">
        <v>69.171207632999995</v>
      </c>
      <c r="BV462" s="72">
        <v>33.967673636000001</v>
      </c>
      <c r="BW462" s="72">
        <v>28.942236338000001</v>
      </c>
      <c r="BX462" s="72">
        <v>148.77496249999999</v>
      </c>
      <c r="BY462" s="72">
        <v>0</v>
      </c>
      <c r="BZ462" s="72">
        <v>30.071939424</v>
      </c>
      <c r="CA462" s="72">
        <v>69.537732742000003</v>
      </c>
      <c r="CB462" s="72">
        <v>0</v>
      </c>
      <c r="CC462" s="72">
        <v>12.893291927</v>
      </c>
      <c r="CD462" s="72">
        <v>32.399380768999997</v>
      </c>
      <c r="CE462" s="72">
        <v>6.2658557651000004</v>
      </c>
      <c r="CF462" s="72">
        <v>0</v>
      </c>
      <c r="CG462" s="72">
        <v>40.457853550999999</v>
      </c>
      <c r="CH462" s="72">
        <v>0</v>
      </c>
      <c r="CI462" s="72">
        <v>0</v>
      </c>
      <c r="CJ462" s="72">
        <v>6.4054936359000001</v>
      </c>
      <c r="CK462" s="72">
        <v>0.34703144289999999</v>
      </c>
      <c r="CL462" s="72">
        <v>18.390193263</v>
      </c>
      <c r="CM462" s="72">
        <v>61.762933027999999</v>
      </c>
      <c r="CN462" s="72">
        <v>10.742045612</v>
      </c>
      <c r="CO462" s="72">
        <v>1.4206852426000001</v>
      </c>
      <c r="CP462" s="72">
        <v>49.600202174000003</v>
      </c>
      <c r="CQ462" s="72">
        <v>203.16484631</v>
      </c>
      <c r="CR462" s="72">
        <v>165.37023943</v>
      </c>
      <c r="CS462" s="72">
        <v>1.2915E-4</v>
      </c>
      <c r="CT462" s="72">
        <v>9.2381313609000006</v>
      </c>
      <c r="CU462" s="72">
        <v>28.267330788999999</v>
      </c>
      <c r="CV462" s="72">
        <v>0.28901557830000002</v>
      </c>
      <c r="CW462" s="72">
        <v>3190.1319643000002</v>
      </c>
      <c r="CX462" s="72">
        <v>136.07983819</v>
      </c>
      <c r="CY462" s="72">
        <v>622.74384327999996</v>
      </c>
      <c r="CZ462" s="72">
        <v>692.55251480000004</v>
      </c>
      <c r="DA462" s="72">
        <v>385.92249043999999</v>
      </c>
      <c r="DB462" s="72">
        <v>68.660325067000002</v>
      </c>
      <c r="DC462" s="72">
        <v>559.70869649999997</v>
      </c>
      <c r="DD462" s="72">
        <v>338.54752051999998</v>
      </c>
      <c r="DE462" s="72">
        <v>289.50134229000003</v>
      </c>
      <c r="DF462" s="72">
        <v>61.602428246999999</v>
      </c>
      <c r="DG462" s="72">
        <v>26.559107938</v>
      </c>
      <c r="DH462" s="72">
        <v>8.2538570781999994</v>
      </c>
      <c r="DI462" s="72">
        <v>746.54293830999995</v>
      </c>
      <c r="DJ462" s="72">
        <v>75.421007376999995</v>
      </c>
      <c r="DK462" s="72">
        <v>671.12193092999996</v>
      </c>
    </row>
    <row r="463" spans="8:115" x14ac:dyDescent="0.3">
      <c r="H463" s="27" t="s">
        <v>1109</v>
      </c>
      <c r="I463" s="39" t="s">
        <v>1110</v>
      </c>
      <c r="J463" s="39" t="s">
        <v>436</v>
      </c>
      <c r="K463" s="75">
        <v>350</v>
      </c>
      <c r="L463" s="75">
        <v>338.46660723000002</v>
      </c>
      <c r="M463" s="75" t="s">
        <v>436</v>
      </c>
      <c r="N463" s="75">
        <v>4.8403954935</v>
      </c>
      <c r="O463" s="75">
        <v>0</v>
      </c>
      <c r="P463" s="75">
        <v>2.71096332E-2</v>
      </c>
      <c r="Q463" s="75">
        <v>0</v>
      </c>
      <c r="R463" s="75">
        <v>0</v>
      </c>
      <c r="S463" s="75">
        <v>1.5748115145999999</v>
      </c>
      <c r="T463" s="75">
        <v>0</v>
      </c>
      <c r="U463" s="75">
        <v>0</v>
      </c>
      <c r="V463" s="75">
        <v>3.1663950588000001</v>
      </c>
      <c r="W463" s="75">
        <v>0</v>
      </c>
      <c r="X463" s="75">
        <v>6.4588689399999996E-2</v>
      </c>
      <c r="Y463" s="75">
        <v>1.6474138E-3</v>
      </c>
      <c r="Z463" s="75">
        <v>5.8097820999999999E-3</v>
      </c>
      <c r="AA463" s="75">
        <v>3.3401500000000002E-5</v>
      </c>
      <c r="AB463" s="75">
        <v>0</v>
      </c>
      <c r="AC463" s="75">
        <v>0</v>
      </c>
      <c r="AD463" s="75">
        <v>0</v>
      </c>
      <c r="AE463" s="75">
        <v>163.73592765000001</v>
      </c>
      <c r="AF463" s="75">
        <v>72.041129408000003</v>
      </c>
      <c r="AG463" s="75">
        <v>40.344669774000003</v>
      </c>
      <c r="AH463" s="75">
        <v>50.872483082999999</v>
      </c>
      <c r="AI463" s="75">
        <v>6.5334981999999996E-3</v>
      </c>
      <c r="AJ463" s="75">
        <v>0.4706993008</v>
      </c>
      <c r="AK463" s="75">
        <v>4.125849E-4</v>
      </c>
      <c r="AL463" s="75">
        <v>0.60354403899999998</v>
      </c>
      <c r="AM463" s="75">
        <v>0.60354403899999998</v>
      </c>
      <c r="AN463" s="75">
        <v>0</v>
      </c>
      <c r="AO463" s="75">
        <v>0</v>
      </c>
      <c r="AP463" s="75">
        <v>0</v>
      </c>
      <c r="AQ463" s="75">
        <v>0</v>
      </c>
      <c r="AR463" s="75">
        <v>0</v>
      </c>
      <c r="AS463" s="75">
        <v>0</v>
      </c>
      <c r="AT463" s="75">
        <v>4.4482625814999999</v>
      </c>
      <c r="AU463" s="75">
        <v>9.0955661600000001E-2</v>
      </c>
      <c r="AV463" s="75">
        <v>0</v>
      </c>
      <c r="AW463" s="75">
        <v>0</v>
      </c>
      <c r="AX463" s="75">
        <v>0</v>
      </c>
      <c r="AY463" s="75">
        <v>0</v>
      </c>
      <c r="AZ463" s="75">
        <v>0</v>
      </c>
      <c r="BA463" s="75">
        <v>0</v>
      </c>
      <c r="BB463" s="75">
        <v>0</v>
      </c>
      <c r="BC463" s="75">
        <v>0</v>
      </c>
      <c r="BD463" s="75">
        <v>0.59485038909999999</v>
      </c>
      <c r="BE463" s="75">
        <v>0</v>
      </c>
      <c r="BF463" s="75">
        <v>0</v>
      </c>
      <c r="BG463" s="75">
        <v>0</v>
      </c>
      <c r="BH463" s="75">
        <v>0</v>
      </c>
      <c r="BI463" s="75">
        <v>0</v>
      </c>
      <c r="BJ463" s="75">
        <v>0</v>
      </c>
      <c r="BK463" s="75">
        <v>0</v>
      </c>
      <c r="BL463" s="75">
        <v>3.7530562245999999</v>
      </c>
      <c r="BM463" s="75">
        <v>9.4003061000000002E-3</v>
      </c>
      <c r="BN463" s="75">
        <v>72.169820545999997</v>
      </c>
      <c r="BO463" s="75">
        <v>10.637823149000001</v>
      </c>
      <c r="BP463" s="75">
        <v>3.9912393719999999</v>
      </c>
      <c r="BQ463" s="75">
        <v>11.319495999999999</v>
      </c>
      <c r="BR463" s="75">
        <v>2.0976210064999998</v>
      </c>
      <c r="BS463" s="75">
        <v>0</v>
      </c>
      <c r="BT463" s="75">
        <v>3.3766769380000001</v>
      </c>
      <c r="BU463" s="75">
        <v>13.945355127999999</v>
      </c>
      <c r="BV463" s="75">
        <v>6.6642621198000001</v>
      </c>
      <c r="BW463" s="75">
        <v>0.67595362219999999</v>
      </c>
      <c r="BX463" s="75">
        <v>16.147361386</v>
      </c>
      <c r="BY463" s="75">
        <v>0</v>
      </c>
      <c r="BZ463" s="75">
        <v>0</v>
      </c>
      <c r="CA463" s="75">
        <v>0.3332242413</v>
      </c>
      <c r="CB463" s="75">
        <v>0</v>
      </c>
      <c r="CC463" s="75">
        <v>0</v>
      </c>
      <c r="CD463" s="75">
        <v>0</v>
      </c>
      <c r="CE463" s="75">
        <v>0</v>
      </c>
      <c r="CF463" s="75">
        <v>0</v>
      </c>
      <c r="CG463" s="75">
        <v>0</v>
      </c>
      <c r="CH463" s="75">
        <v>0</v>
      </c>
      <c r="CI463" s="75">
        <v>1.1970228650000001</v>
      </c>
      <c r="CJ463" s="75">
        <v>1.7837847193</v>
      </c>
      <c r="CK463" s="75">
        <v>0</v>
      </c>
      <c r="CL463" s="75">
        <v>0</v>
      </c>
      <c r="CM463" s="75">
        <v>0.3533926134</v>
      </c>
      <c r="CN463" s="75">
        <v>0.32343422150000001</v>
      </c>
      <c r="CO463" s="75">
        <v>0</v>
      </c>
      <c r="CP463" s="75">
        <v>2.9958391899999999E-2</v>
      </c>
      <c r="CQ463" s="75">
        <v>2.4447379429999998</v>
      </c>
      <c r="CR463" s="75">
        <v>2.0242926161999999</v>
      </c>
      <c r="CS463" s="75">
        <v>0</v>
      </c>
      <c r="CT463" s="75">
        <v>7.3623294000000001E-3</v>
      </c>
      <c r="CU463" s="75">
        <v>0.41183814899999999</v>
      </c>
      <c r="CV463" s="75">
        <v>1.2448483000000001E-3</v>
      </c>
      <c r="CW463" s="75">
        <v>89.870526368</v>
      </c>
      <c r="CX463" s="75">
        <v>1.2498463542</v>
      </c>
      <c r="CY463" s="75">
        <v>7.0909969176000001</v>
      </c>
      <c r="CZ463" s="75">
        <v>20.815384399999999</v>
      </c>
      <c r="DA463" s="75">
        <v>17.686562439999999</v>
      </c>
      <c r="DB463" s="75">
        <v>5.7976973145999997</v>
      </c>
      <c r="DC463" s="75">
        <v>9.2809374523999999</v>
      </c>
      <c r="DD463" s="75">
        <v>11.992415143000001</v>
      </c>
      <c r="DE463" s="75">
        <v>9.1525064641</v>
      </c>
      <c r="DF463" s="75">
        <v>5.2757078318000001</v>
      </c>
      <c r="DG463" s="75">
        <v>1.3911471687999999</v>
      </c>
      <c r="DH463" s="75">
        <v>0.1373248812</v>
      </c>
      <c r="DI463" s="75">
        <v>14.109350922999999</v>
      </c>
      <c r="DJ463" s="75">
        <v>1.2932862522999999</v>
      </c>
      <c r="DK463" s="75">
        <v>12.816064670999999</v>
      </c>
    </row>
    <row r="464" spans="8:115" x14ac:dyDescent="0.3">
      <c r="H464" s="28" t="s">
        <v>1111</v>
      </c>
      <c r="I464" s="37" t="s">
        <v>1112</v>
      </c>
      <c r="J464" s="37">
        <v>34</v>
      </c>
      <c r="K464" s="72">
        <v>1356</v>
      </c>
      <c r="L464" s="72">
        <v>8921.7465589000003</v>
      </c>
      <c r="M464" s="72">
        <v>29.465701703000001</v>
      </c>
      <c r="N464" s="72">
        <v>440.91970000999999</v>
      </c>
      <c r="O464" s="72">
        <v>1.2111434424</v>
      </c>
      <c r="P464" s="72">
        <v>63.006065143999997</v>
      </c>
      <c r="Q464" s="72">
        <v>0.17486843520000001</v>
      </c>
      <c r="R464" s="72">
        <v>0.1435232551</v>
      </c>
      <c r="S464" s="72">
        <v>127.6267441</v>
      </c>
      <c r="T464" s="72">
        <v>0.50265370310000002</v>
      </c>
      <c r="U464" s="72">
        <v>4.5612335345000004</v>
      </c>
      <c r="V464" s="72">
        <v>64.075669927999996</v>
      </c>
      <c r="W464" s="72">
        <v>0</v>
      </c>
      <c r="X464" s="72">
        <v>44.215411467000003</v>
      </c>
      <c r="Y464" s="72">
        <v>0.50838818549999998</v>
      </c>
      <c r="Z464" s="72">
        <v>118.24298816</v>
      </c>
      <c r="AA464" s="72">
        <v>16.651010660000001</v>
      </c>
      <c r="AB464" s="72">
        <v>0</v>
      </c>
      <c r="AC464" s="72">
        <v>0</v>
      </c>
      <c r="AD464" s="72">
        <v>0</v>
      </c>
      <c r="AE464" s="72">
        <v>5341.0394814000001</v>
      </c>
      <c r="AF464" s="72">
        <v>3703.7134405000002</v>
      </c>
      <c r="AG464" s="72">
        <v>667.31010450999997</v>
      </c>
      <c r="AH464" s="72">
        <v>942.28024404999996</v>
      </c>
      <c r="AI464" s="72">
        <v>5.1561698550999999</v>
      </c>
      <c r="AJ464" s="72">
        <v>21.600921364000001</v>
      </c>
      <c r="AK464" s="72">
        <v>0.97860103320000003</v>
      </c>
      <c r="AL464" s="72">
        <v>68.550308369000007</v>
      </c>
      <c r="AM464" s="72">
        <v>41.781773844999996</v>
      </c>
      <c r="AN464" s="72">
        <v>26.768534523</v>
      </c>
      <c r="AO464" s="72">
        <v>0</v>
      </c>
      <c r="AP464" s="72">
        <v>0</v>
      </c>
      <c r="AQ464" s="72">
        <v>0</v>
      </c>
      <c r="AR464" s="72">
        <v>0</v>
      </c>
      <c r="AS464" s="72">
        <v>0</v>
      </c>
      <c r="AT464" s="72">
        <v>14.558905291</v>
      </c>
      <c r="AU464" s="72">
        <v>0.2419310257</v>
      </c>
      <c r="AV464" s="72">
        <v>0</v>
      </c>
      <c r="AW464" s="72">
        <v>0</v>
      </c>
      <c r="AX464" s="72">
        <v>0</v>
      </c>
      <c r="AY464" s="72">
        <v>0</v>
      </c>
      <c r="AZ464" s="72">
        <v>0</v>
      </c>
      <c r="BA464" s="72">
        <v>0</v>
      </c>
      <c r="BB464" s="72">
        <v>0</v>
      </c>
      <c r="BC464" s="72">
        <v>0</v>
      </c>
      <c r="BD464" s="72">
        <v>0</v>
      </c>
      <c r="BE464" s="72">
        <v>0</v>
      </c>
      <c r="BF464" s="72">
        <v>0</v>
      </c>
      <c r="BG464" s="72">
        <v>0</v>
      </c>
      <c r="BH464" s="72">
        <v>0</v>
      </c>
      <c r="BI464" s="72">
        <v>0</v>
      </c>
      <c r="BJ464" s="72">
        <v>0</v>
      </c>
      <c r="BK464" s="72">
        <v>0.18401029569999999</v>
      </c>
      <c r="BL464" s="72">
        <v>14.066038502</v>
      </c>
      <c r="BM464" s="72">
        <v>6.6925467099999997E-2</v>
      </c>
      <c r="BN464" s="72">
        <v>229.01492623999999</v>
      </c>
      <c r="BO464" s="72">
        <v>21.589407658999999</v>
      </c>
      <c r="BP464" s="72">
        <v>21.328739442</v>
      </c>
      <c r="BQ464" s="72">
        <v>66.787130411000007</v>
      </c>
      <c r="BR464" s="72">
        <v>9.068676473</v>
      </c>
      <c r="BS464" s="72">
        <v>0</v>
      </c>
      <c r="BT464" s="72">
        <v>7.0015199846999998</v>
      </c>
      <c r="BU464" s="72">
        <v>10.545748617999999</v>
      </c>
      <c r="BV464" s="72">
        <v>18.860012218000001</v>
      </c>
      <c r="BW464" s="72">
        <v>1.2419372977000001</v>
      </c>
      <c r="BX464" s="72">
        <v>18.220020038000001</v>
      </c>
      <c r="BY464" s="72">
        <v>0</v>
      </c>
      <c r="BZ464" s="72">
        <v>0</v>
      </c>
      <c r="CA464" s="72">
        <v>24.209808351</v>
      </c>
      <c r="CB464" s="72">
        <v>0</v>
      </c>
      <c r="CC464" s="72">
        <v>0</v>
      </c>
      <c r="CD464" s="72">
        <v>0</v>
      </c>
      <c r="CE464" s="72">
        <v>0</v>
      </c>
      <c r="CF464" s="72">
        <v>0</v>
      </c>
      <c r="CG464" s="72">
        <v>4.2900408535999999</v>
      </c>
      <c r="CH464" s="72">
        <v>0</v>
      </c>
      <c r="CI464" s="72">
        <v>0</v>
      </c>
      <c r="CJ464" s="72">
        <v>23.938527902000001</v>
      </c>
      <c r="CK464" s="72">
        <v>0</v>
      </c>
      <c r="CL464" s="72">
        <v>1.9333569928000001</v>
      </c>
      <c r="CM464" s="72">
        <v>8.6741501079999992</v>
      </c>
      <c r="CN464" s="72">
        <v>1.0617238920000001</v>
      </c>
      <c r="CO464" s="72">
        <v>7.0628379642999999</v>
      </c>
      <c r="CP464" s="72">
        <v>0.54958825170000003</v>
      </c>
      <c r="CQ464" s="72">
        <v>253.37089026000001</v>
      </c>
      <c r="CR464" s="72">
        <v>208.24128784999999</v>
      </c>
      <c r="CS464" s="72">
        <v>1.4288136999999999E-3</v>
      </c>
      <c r="CT464" s="72">
        <v>1.1396720306000001</v>
      </c>
      <c r="CU464" s="72">
        <v>43.562724961999997</v>
      </c>
      <c r="CV464" s="72">
        <v>0.42577660880000001</v>
      </c>
      <c r="CW464" s="72">
        <v>2565.6181972999998</v>
      </c>
      <c r="CX464" s="72">
        <v>143.21551342000001</v>
      </c>
      <c r="CY464" s="72">
        <v>407.63941820000002</v>
      </c>
      <c r="CZ464" s="72">
        <v>533.42093554999997</v>
      </c>
      <c r="DA464" s="72">
        <v>441.91627002000001</v>
      </c>
      <c r="DB464" s="72">
        <v>36.353162582000003</v>
      </c>
      <c r="DC464" s="72">
        <v>332.33621298000003</v>
      </c>
      <c r="DD464" s="72">
        <v>330.70134560000002</v>
      </c>
      <c r="DE464" s="72">
        <v>239.97819942000001</v>
      </c>
      <c r="DF464" s="72">
        <v>45.712924456000003</v>
      </c>
      <c r="DG464" s="72">
        <v>49.758486384000001</v>
      </c>
      <c r="DH464" s="72">
        <v>4.5857286558999997</v>
      </c>
      <c r="DI464" s="72">
        <v>491.97318060999999</v>
      </c>
      <c r="DJ464" s="72">
        <v>71.200510657999999</v>
      </c>
      <c r="DK464" s="72">
        <v>420.77266995999997</v>
      </c>
    </row>
    <row r="465" spans="8:115" x14ac:dyDescent="0.3">
      <c r="H465" s="27" t="s">
        <v>251</v>
      </c>
      <c r="I465" s="39" t="s">
        <v>252</v>
      </c>
      <c r="J465" s="39">
        <v>425</v>
      </c>
      <c r="K465" s="75">
        <v>10577</v>
      </c>
      <c r="L465" s="75">
        <v>11105.864826999999</v>
      </c>
      <c r="M465" s="75">
        <v>29.574108258999999</v>
      </c>
      <c r="N465" s="75">
        <v>766.90006110000002</v>
      </c>
      <c r="O465" s="75">
        <v>11.860379448</v>
      </c>
      <c r="P465" s="75">
        <v>296.3534085</v>
      </c>
      <c r="Q465" s="75">
        <v>9.9585764800000004E-2</v>
      </c>
      <c r="R465" s="75">
        <v>9.1056137925999998</v>
      </c>
      <c r="S465" s="75">
        <v>211.16941656</v>
      </c>
      <c r="T465" s="75">
        <v>1.7568252065000001</v>
      </c>
      <c r="U465" s="75">
        <v>64.651912637999999</v>
      </c>
      <c r="V465" s="75">
        <v>84.162660643999999</v>
      </c>
      <c r="W465" s="75">
        <v>0.54148410859999996</v>
      </c>
      <c r="X465" s="75">
        <v>7.2414860123000002</v>
      </c>
      <c r="Y465" s="75">
        <v>1.1616071999999999E-3</v>
      </c>
      <c r="Z465" s="75">
        <v>76.857751113000006</v>
      </c>
      <c r="AA465" s="75">
        <v>3.0982156130999998</v>
      </c>
      <c r="AB465" s="75">
        <v>0</v>
      </c>
      <c r="AC465" s="75">
        <v>0</v>
      </c>
      <c r="AD465" s="75">
        <v>1.6009269999999999E-4</v>
      </c>
      <c r="AE465" s="75">
        <v>6589.0875575999999</v>
      </c>
      <c r="AF465" s="75">
        <v>4985.7981751999996</v>
      </c>
      <c r="AG465" s="75">
        <v>865.43557673999999</v>
      </c>
      <c r="AH465" s="75">
        <v>664.32938459000002</v>
      </c>
      <c r="AI465" s="75">
        <v>10.850127821999999</v>
      </c>
      <c r="AJ465" s="75">
        <v>60.155798109999999</v>
      </c>
      <c r="AK465" s="75">
        <v>2.5184950854000001</v>
      </c>
      <c r="AL465" s="75">
        <v>17.128953774999999</v>
      </c>
      <c r="AM465" s="75">
        <v>11.815339051</v>
      </c>
      <c r="AN465" s="75">
        <v>5.0698071928999999</v>
      </c>
      <c r="AO465" s="75">
        <v>0</v>
      </c>
      <c r="AP465" s="75">
        <v>0.24380753120000001</v>
      </c>
      <c r="AQ465" s="75">
        <v>0</v>
      </c>
      <c r="AR465" s="75">
        <v>0</v>
      </c>
      <c r="AS465" s="75">
        <v>0</v>
      </c>
      <c r="AT465" s="75">
        <v>4.7046966862000001</v>
      </c>
      <c r="AU465" s="75">
        <v>1.1714655170999999</v>
      </c>
      <c r="AV465" s="75">
        <v>0</v>
      </c>
      <c r="AW465" s="75">
        <v>0</v>
      </c>
      <c r="AX465" s="75">
        <v>0</v>
      </c>
      <c r="AY465" s="75">
        <v>1.4373039000000001E-3</v>
      </c>
      <c r="AZ465" s="75">
        <v>0</v>
      </c>
      <c r="BA465" s="75">
        <v>0</v>
      </c>
      <c r="BB465" s="75">
        <v>0</v>
      </c>
      <c r="BC465" s="75">
        <v>0</v>
      </c>
      <c r="BD465" s="75">
        <v>0</v>
      </c>
      <c r="BE465" s="75">
        <v>0</v>
      </c>
      <c r="BF465" s="75">
        <v>0</v>
      </c>
      <c r="BG465" s="75">
        <v>0</v>
      </c>
      <c r="BH465" s="75">
        <v>2.1856002999999999E-3</v>
      </c>
      <c r="BI465" s="75">
        <v>8.1678514000000004E-3</v>
      </c>
      <c r="BJ465" s="75">
        <v>0</v>
      </c>
      <c r="BK465" s="75">
        <v>1.0804460300000001E-2</v>
      </c>
      <c r="BL465" s="75">
        <v>3.5016833914999999</v>
      </c>
      <c r="BM465" s="75">
        <v>8.9525617000000002E-3</v>
      </c>
      <c r="BN465" s="75">
        <v>457.51340765999998</v>
      </c>
      <c r="BO465" s="75">
        <v>137.56118687</v>
      </c>
      <c r="BP465" s="75">
        <v>15.442641757000001</v>
      </c>
      <c r="BQ465" s="75">
        <v>84.238032277000002</v>
      </c>
      <c r="BR465" s="75">
        <v>7.2464468494999998</v>
      </c>
      <c r="BS465" s="75">
        <v>0</v>
      </c>
      <c r="BT465" s="75">
        <v>40.661034776999998</v>
      </c>
      <c r="BU465" s="75">
        <v>56.683492094000002</v>
      </c>
      <c r="BV465" s="75">
        <v>3.9222172761</v>
      </c>
      <c r="BW465" s="75">
        <v>0.53136024209999999</v>
      </c>
      <c r="BX465" s="75">
        <v>60.970005980000003</v>
      </c>
      <c r="BY465" s="75">
        <v>0</v>
      </c>
      <c r="BZ465" s="75">
        <v>0.1251598263</v>
      </c>
      <c r="CA465" s="75">
        <v>42.989291858999998</v>
      </c>
      <c r="CB465" s="75">
        <v>3.8333666299999999E-2</v>
      </c>
      <c r="CC465" s="75">
        <v>6.2137119468000002</v>
      </c>
      <c r="CD465" s="75">
        <v>7.3643486199999997E-2</v>
      </c>
      <c r="CE465" s="75">
        <v>0</v>
      </c>
      <c r="CF465" s="75">
        <v>0</v>
      </c>
      <c r="CG465" s="75">
        <v>0.2054318232</v>
      </c>
      <c r="CH465" s="75">
        <v>0</v>
      </c>
      <c r="CI465" s="75">
        <v>0</v>
      </c>
      <c r="CJ465" s="75">
        <v>0.19053586289999999</v>
      </c>
      <c r="CK465" s="75">
        <v>0</v>
      </c>
      <c r="CL465" s="75">
        <v>0.42088107190000001</v>
      </c>
      <c r="CM465" s="75">
        <v>20.621553166000002</v>
      </c>
      <c r="CN465" s="75">
        <v>17.526978243999999</v>
      </c>
      <c r="CO465" s="75">
        <v>3.0782013585999999</v>
      </c>
      <c r="CP465" s="75">
        <v>1.63735632E-2</v>
      </c>
      <c r="CQ465" s="75">
        <v>358.57064204</v>
      </c>
      <c r="CR465" s="75">
        <v>279.66038950000001</v>
      </c>
      <c r="CS465" s="75">
        <v>8.4741100000000001E-5</v>
      </c>
      <c r="CT465" s="75">
        <v>9.5812177010999999</v>
      </c>
      <c r="CU465" s="75">
        <v>69.221431942999999</v>
      </c>
      <c r="CV465" s="75">
        <v>0.1075181476</v>
      </c>
      <c r="CW465" s="75">
        <v>2891.3379546000001</v>
      </c>
      <c r="CX465" s="75">
        <v>150.34437826000001</v>
      </c>
      <c r="CY465" s="75">
        <v>553.61275813999998</v>
      </c>
      <c r="CZ465" s="75">
        <v>473.14251625999998</v>
      </c>
      <c r="DA465" s="75">
        <v>486.07873837</v>
      </c>
      <c r="DB465" s="75">
        <v>102.70046293</v>
      </c>
      <c r="DC465" s="75">
        <v>492.88025558999999</v>
      </c>
      <c r="DD465" s="75">
        <v>304.17227084000001</v>
      </c>
      <c r="DE465" s="75">
        <v>229.41206406000001</v>
      </c>
      <c r="DF465" s="75">
        <v>51.272558555000003</v>
      </c>
      <c r="DG465" s="75">
        <v>43.626343507000001</v>
      </c>
      <c r="DH465" s="75">
        <v>4.0956080685999998</v>
      </c>
      <c r="DI465" s="75">
        <v>591.72779085000002</v>
      </c>
      <c r="DJ465" s="75">
        <v>114.25515763</v>
      </c>
      <c r="DK465" s="75">
        <v>477.47263321999998</v>
      </c>
    </row>
    <row r="466" spans="8:115" x14ac:dyDescent="0.3">
      <c r="H466" s="28" t="s">
        <v>253</v>
      </c>
      <c r="I466" s="37" t="s">
        <v>254</v>
      </c>
      <c r="J466" s="37">
        <v>32</v>
      </c>
      <c r="K466" s="72">
        <v>807</v>
      </c>
      <c r="L466" s="72">
        <v>9372.2080057999992</v>
      </c>
      <c r="M466" s="72">
        <v>25.104060968999999</v>
      </c>
      <c r="N466" s="72">
        <v>1110.8967097</v>
      </c>
      <c r="O466" s="72">
        <v>245.34282281</v>
      </c>
      <c r="P466" s="72">
        <v>197.67366817999999</v>
      </c>
      <c r="Q466" s="72">
        <v>0</v>
      </c>
      <c r="R466" s="72">
        <v>8.1895207859999992</v>
      </c>
      <c r="S466" s="72">
        <v>156.19868116999999</v>
      </c>
      <c r="T466" s="72">
        <v>0</v>
      </c>
      <c r="U466" s="72">
        <v>8.0675698712999999</v>
      </c>
      <c r="V466" s="72">
        <v>139.10022717999999</v>
      </c>
      <c r="W466" s="72">
        <v>0</v>
      </c>
      <c r="X466" s="72">
        <v>0.68597182430000003</v>
      </c>
      <c r="Y466" s="72">
        <v>0</v>
      </c>
      <c r="Z466" s="72">
        <v>345.36458833</v>
      </c>
      <c r="AA466" s="72">
        <v>9.6724733699999996E-2</v>
      </c>
      <c r="AB466" s="72">
        <v>10.176934853000001</v>
      </c>
      <c r="AC466" s="72">
        <v>0</v>
      </c>
      <c r="AD466" s="72">
        <v>0</v>
      </c>
      <c r="AE466" s="72">
        <v>3821.7821929000002</v>
      </c>
      <c r="AF466" s="72">
        <v>2109.9495212000002</v>
      </c>
      <c r="AG466" s="72">
        <v>732.54897679999999</v>
      </c>
      <c r="AH466" s="72">
        <v>935.22674768000002</v>
      </c>
      <c r="AI466" s="72">
        <v>7.2071411885999996</v>
      </c>
      <c r="AJ466" s="72">
        <v>35.308262434</v>
      </c>
      <c r="AK466" s="72">
        <v>1.5415436057</v>
      </c>
      <c r="AL466" s="72">
        <v>134.60366012</v>
      </c>
      <c r="AM466" s="72">
        <v>116.91076863000001</v>
      </c>
      <c r="AN466" s="72">
        <v>0</v>
      </c>
      <c r="AO466" s="72">
        <v>0</v>
      </c>
      <c r="AP466" s="72">
        <v>17.692891492000001</v>
      </c>
      <c r="AQ466" s="72">
        <v>0</v>
      </c>
      <c r="AR466" s="72">
        <v>0</v>
      </c>
      <c r="AS466" s="72">
        <v>0</v>
      </c>
      <c r="AT466" s="72">
        <v>20.170937406</v>
      </c>
      <c r="AU466" s="72">
        <v>0.34555085400000002</v>
      </c>
      <c r="AV466" s="72">
        <v>0</v>
      </c>
      <c r="AW466" s="72">
        <v>0</v>
      </c>
      <c r="AX466" s="72">
        <v>0</v>
      </c>
      <c r="AY466" s="72">
        <v>0.1044913791</v>
      </c>
      <c r="AZ466" s="72">
        <v>0</v>
      </c>
      <c r="BA466" s="72">
        <v>0</v>
      </c>
      <c r="BB466" s="72">
        <v>0</v>
      </c>
      <c r="BC466" s="72">
        <v>0</v>
      </c>
      <c r="BD466" s="72">
        <v>0</v>
      </c>
      <c r="BE466" s="72">
        <v>0</v>
      </c>
      <c r="BF466" s="72">
        <v>0</v>
      </c>
      <c r="BG466" s="72">
        <v>0</v>
      </c>
      <c r="BH466" s="72">
        <v>0</v>
      </c>
      <c r="BI466" s="72">
        <v>1.1529004014999999</v>
      </c>
      <c r="BJ466" s="72">
        <v>1.0526971462000001</v>
      </c>
      <c r="BK466" s="72">
        <v>0</v>
      </c>
      <c r="BL466" s="72">
        <v>17.515297625999999</v>
      </c>
      <c r="BM466" s="72">
        <v>0</v>
      </c>
      <c r="BN466" s="72">
        <v>1297.9122654</v>
      </c>
      <c r="BO466" s="72">
        <v>167.84813080999999</v>
      </c>
      <c r="BP466" s="72">
        <v>419.57708527</v>
      </c>
      <c r="BQ466" s="72">
        <v>308.62741424000001</v>
      </c>
      <c r="BR466" s="72">
        <v>39.232536760999999</v>
      </c>
      <c r="BS466" s="72">
        <v>0</v>
      </c>
      <c r="BT466" s="72">
        <v>60.070294146999998</v>
      </c>
      <c r="BU466" s="72">
        <v>39.816689164000003</v>
      </c>
      <c r="BV466" s="72">
        <v>0.33733867969999998</v>
      </c>
      <c r="BW466" s="72">
        <v>0</v>
      </c>
      <c r="BX466" s="72">
        <v>195.04104527999999</v>
      </c>
      <c r="BY466" s="72">
        <v>0</v>
      </c>
      <c r="BZ466" s="72">
        <v>0</v>
      </c>
      <c r="CA466" s="72">
        <v>54.154850613000001</v>
      </c>
      <c r="CB466" s="72">
        <v>0</v>
      </c>
      <c r="CC466" s="72">
        <v>2.8291888209999998</v>
      </c>
      <c r="CD466" s="72">
        <v>0</v>
      </c>
      <c r="CE466" s="72">
        <v>0.20474482159999999</v>
      </c>
      <c r="CF466" s="72">
        <v>0</v>
      </c>
      <c r="CG466" s="72">
        <v>0</v>
      </c>
      <c r="CH466" s="72">
        <v>0</v>
      </c>
      <c r="CI466" s="72">
        <v>0</v>
      </c>
      <c r="CJ466" s="72">
        <v>10.172946772</v>
      </c>
      <c r="CK466" s="72">
        <v>0</v>
      </c>
      <c r="CL466" s="72">
        <v>0</v>
      </c>
      <c r="CM466" s="72">
        <v>8.6639806670000006</v>
      </c>
      <c r="CN466" s="72">
        <v>8.6639806670000006</v>
      </c>
      <c r="CO466" s="72">
        <v>0</v>
      </c>
      <c r="CP466" s="72">
        <v>0</v>
      </c>
      <c r="CQ466" s="72">
        <v>393.13381426000001</v>
      </c>
      <c r="CR466" s="72">
        <v>221.66856318999999</v>
      </c>
      <c r="CS466" s="72">
        <v>0</v>
      </c>
      <c r="CT466" s="72">
        <v>74.902653986999994</v>
      </c>
      <c r="CU466" s="72">
        <v>96.562597079</v>
      </c>
      <c r="CV466" s="72">
        <v>0</v>
      </c>
      <c r="CW466" s="72">
        <v>2585.0444453</v>
      </c>
      <c r="CX466" s="72">
        <v>103.18824746999999</v>
      </c>
      <c r="CY466" s="72">
        <v>533.45179401999997</v>
      </c>
      <c r="CZ466" s="72">
        <v>422.24176226999998</v>
      </c>
      <c r="DA466" s="72">
        <v>466.18156679999998</v>
      </c>
      <c r="DB466" s="72">
        <v>127.1097023</v>
      </c>
      <c r="DC466" s="72">
        <v>449.54454905</v>
      </c>
      <c r="DD466" s="72">
        <v>279.49832329999998</v>
      </c>
      <c r="DE466" s="72">
        <v>158.13870155999999</v>
      </c>
      <c r="DF466" s="72">
        <v>41.186206378999998</v>
      </c>
      <c r="DG466" s="72">
        <v>0.96660686419999997</v>
      </c>
      <c r="DH466" s="72">
        <v>3.5369852828999999</v>
      </c>
      <c r="DI466" s="72">
        <v>361.73482196999998</v>
      </c>
      <c r="DJ466" s="72">
        <v>17.603868254000002</v>
      </c>
      <c r="DK466" s="72">
        <v>344.13095370999997</v>
      </c>
    </row>
    <row r="467" spans="8:115" x14ac:dyDescent="0.3">
      <c r="H467" s="27" t="s">
        <v>1113</v>
      </c>
      <c r="I467" s="39" t="s">
        <v>1114</v>
      </c>
      <c r="J467" s="39">
        <v>115</v>
      </c>
      <c r="K467" s="75">
        <v>3533</v>
      </c>
      <c r="L467" s="75">
        <v>9804.6506334999995</v>
      </c>
      <c r="M467" s="75">
        <v>23.282258065000001</v>
      </c>
      <c r="N467" s="75">
        <v>839.22138481000002</v>
      </c>
      <c r="O467" s="75">
        <v>91.485889463000007</v>
      </c>
      <c r="P467" s="75">
        <v>245.32526644000001</v>
      </c>
      <c r="Q467" s="75">
        <v>4.3209934300000002E-2</v>
      </c>
      <c r="R467" s="75">
        <v>9.9659496346999994</v>
      </c>
      <c r="S467" s="75">
        <v>191.39780059</v>
      </c>
      <c r="T467" s="75">
        <v>0</v>
      </c>
      <c r="U467" s="75">
        <v>46.093428791999997</v>
      </c>
      <c r="V467" s="75">
        <v>134.26714913999999</v>
      </c>
      <c r="W467" s="75">
        <v>0</v>
      </c>
      <c r="X467" s="75">
        <v>1.3819138887</v>
      </c>
      <c r="Y467" s="75">
        <v>0</v>
      </c>
      <c r="Z467" s="75">
        <v>107.87173749</v>
      </c>
      <c r="AA467" s="75">
        <v>3.9529333544999998</v>
      </c>
      <c r="AB467" s="75">
        <v>7.4361060862999997</v>
      </c>
      <c r="AC467" s="75">
        <v>0</v>
      </c>
      <c r="AD467" s="75">
        <v>0</v>
      </c>
      <c r="AE467" s="75">
        <v>4896.2427553999996</v>
      </c>
      <c r="AF467" s="75">
        <v>3312.3940696</v>
      </c>
      <c r="AG467" s="75">
        <v>726.53030316000002</v>
      </c>
      <c r="AH467" s="75">
        <v>796.32383741000001</v>
      </c>
      <c r="AI467" s="75">
        <v>26.003572685999998</v>
      </c>
      <c r="AJ467" s="75">
        <v>34.795517251</v>
      </c>
      <c r="AK467" s="75">
        <v>0.19545530110000001</v>
      </c>
      <c r="AL467" s="75">
        <v>93.154945841</v>
      </c>
      <c r="AM467" s="75">
        <v>77.479779307000001</v>
      </c>
      <c r="AN467" s="75">
        <v>6.2527848249</v>
      </c>
      <c r="AO467" s="75">
        <v>0</v>
      </c>
      <c r="AP467" s="75">
        <v>9.4223817090999997</v>
      </c>
      <c r="AQ467" s="75">
        <v>0</v>
      </c>
      <c r="AR467" s="75">
        <v>0</v>
      </c>
      <c r="AS467" s="75">
        <v>0</v>
      </c>
      <c r="AT467" s="75">
        <v>13.769259513</v>
      </c>
      <c r="AU467" s="75">
        <v>0.64797684690000001</v>
      </c>
      <c r="AV467" s="75">
        <v>0</v>
      </c>
      <c r="AW467" s="75">
        <v>0</v>
      </c>
      <c r="AX467" s="75">
        <v>0</v>
      </c>
      <c r="AY467" s="75">
        <v>0.11190012370000001</v>
      </c>
      <c r="AZ467" s="75">
        <v>0</v>
      </c>
      <c r="BA467" s="75">
        <v>0</v>
      </c>
      <c r="BB467" s="75">
        <v>0</v>
      </c>
      <c r="BC467" s="75">
        <v>0</v>
      </c>
      <c r="BD467" s="75">
        <v>0.46649513069999998</v>
      </c>
      <c r="BE467" s="75">
        <v>0</v>
      </c>
      <c r="BF467" s="75">
        <v>0</v>
      </c>
      <c r="BG467" s="75">
        <v>0</v>
      </c>
      <c r="BH467" s="75">
        <v>0.25278261499999999</v>
      </c>
      <c r="BI467" s="75">
        <v>0</v>
      </c>
      <c r="BJ467" s="75">
        <v>4.3960143700000003E-2</v>
      </c>
      <c r="BK467" s="75">
        <v>6.5260415700000005E-2</v>
      </c>
      <c r="BL467" s="75">
        <v>12.180884237000001</v>
      </c>
      <c r="BM467" s="75">
        <v>0</v>
      </c>
      <c r="BN467" s="75">
        <v>1124.9092430999999</v>
      </c>
      <c r="BO467" s="75">
        <v>156.58123122000001</v>
      </c>
      <c r="BP467" s="75">
        <v>332.39815771999997</v>
      </c>
      <c r="BQ467" s="75">
        <v>252.83292678999999</v>
      </c>
      <c r="BR467" s="75">
        <v>15.780100008</v>
      </c>
      <c r="BS467" s="75">
        <v>0</v>
      </c>
      <c r="BT467" s="75">
        <v>43.734831565999997</v>
      </c>
      <c r="BU467" s="75">
        <v>47.469708650000001</v>
      </c>
      <c r="BV467" s="75">
        <v>8.2260949129000007</v>
      </c>
      <c r="BW467" s="75">
        <v>0</v>
      </c>
      <c r="BX467" s="75">
        <v>131.5909241</v>
      </c>
      <c r="BY467" s="75">
        <v>0</v>
      </c>
      <c r="BZ467" s="75">
        <v>48.592363214999999</v>
      </c>
      <c r="CA467" s="75">
        <v>50.400446461000001</v>
      </c>
      <c r="CB467" s="75">
        <v>25.389438612999999</v>
      </c>
      <c r="CC467" s="75">
        <v>11.427019926</v>
      </c>
      <c r="CD467" s="75">
        <v>4.2370642600000001E-2</v>
      </c>
      <c r="CE467" s="75">
        <v>0</v>
      </c>
      <c r="CF467" s="75">
        <v>0</v>
      </c>
      <c r="CG467" s="75">
        <v>0</v>
      </c>
      <c r="CH467" s="75">
        <v>0</v>
      </c>
      <c r="CI467" s="75">
        <v>0</v>
      </c>
      <c r="CJ467" s="75">
        <v>3.3839897899999999E-2</v>
      </c>
      <c r="CK467" s="75">
        <v>0</v>
      </c>
      <c r="CL467" s="75">
        <v>0.40978937669999999</v>
      </c>
      <c r="CM467" s="75">
        <v>10.344129277</v>
      </c>
      <c r="CN467" s="75">
        <v>9.9834232791000002</v>
      </c>
      <c r="CO467" s="75">
        <v>0.36070599819999999</v>
      </c>
      <c r="CP467" s="75">
        <v>0</v>
      </c>
      <c r="CQ467" s="75">
        <v>319.19360785999999</v>
      </c>
      <c r="CR467" s="75">
        <v>178.19878785</v>
      </c>
      <c r="CS467" s="75">
        <v>3.4971700000000003E-5</v>
      </c>
      <c r="CT467" s="75">
        <v>62.152850993999998</v>
      </c>
      <c r="CU467" s="75">
        <v>78.805437354999995</v>
      </c>
      <c r="CV467" s="75">
        <v>3.6496696000000002E-2</v>
      </c>
      <c r="CW467" s="75">
        <v>2507.8153078</v>
      </c>
      <c r="CX467" s="75">
        <v>97.489578188999999</v>
      </c>
      <c r="CY467" s="75">
        <v>480.00779633000002</v>
      </c>
      <c r="CZ467" s="75">
        <v>537.70297747999996</v>
      </c>
      <c r="DA467" s="75">
        <v>431.40859663999998</v>
      </c>
      <c r="DB467" s="75">
        <v>120.36592542</v>
      </c>
      <c r="DC467" s="75">
        <v>411.22602502000001</v>
      </c>
      <c r="DD467" s="75">
        <v>251.12548179000001</v>
      </c>
      <c r="DE467" s="75">
        <v>132.17450299999999</v>
      </c>
      <c r="DF467" s="75">
        <v>34.945136372999997</v>
      </c>
      <c r="DG467" s="75">
        <v>11.296261181</v>
      </c>
      <c r="DH467" s="75">
        <v>7.30263362E-2</v>
      </c>
      <c r="DI467" s="75">
        <v>493.80942140000002</v>
      </c>
      <c r="DJ467" s="75">
        <v>89.342996267999993</v>
      </c>
      <c r="DK467" s="75">
        <v>404.46642513</v>
      </c>
    </row>
    <row r="468" spans="8:115" x14ac:dyDescent="0.3">
      <c r="H468" s="28" t="s">
        <v>415</v>
      </c>
      <c r="I468" s="37" t="s">
        <v>431</v>
      </c>
      <c r="J468" s="37" t="s">
        <v>436</v>
      </c>
      <c r="K468" s="72">
        <v>253</v>
      </c>
      <c r="L468" s="72">
        <v>201.50846637999999</v>
      </c>
      <c r="M468" s="72" t="s">
        <v>436</v>
      </c>
      <c r="N468" s="72">
        <v>5.3024989558</v>
      </c>
      <c r="O468" s="72">
        <v>0</v>
      </c>
      <c r="P468" s="72">
        <v>1.0432556744999999</v>
      </c>
      <c r="Q468" s="72">
        <v>0</v>
      </c>
      <c r="R468" s="72">
        <v>0</v>
      </c>
      <c r="S468" s="72">
        <v>2.1360700846</v>
      </c>
      <c r="T468" s="72">
        <v>2.3644997800000001E-2</v>
      </c>
      <c r="U468" s="72">
        <v>6.6987998999999999E-3</v>
      </c>
      <c r="V468" s="72">
        <v>0.40130843309999997</v>
      </c>
      <c r="W468" s="72">
        <v>4.1447813899999998E-2</v>
      </c>
      <c r="X468" s="72">
        <v>1.5409944033</v>
      </c>
      <c r="Y468" s="72">
        <v>1.3789E-5</v>
      </c>
      <c r="Z468" s="72">
        <v>0.1047063499</v>
      </c>
      <c r="AA468" s="72">
        <v>4.3586095999999996E-3</v>
      </c>
      <c r="AB468" s="72">
        <v>0</v>
      </c>
      <c r="AC468" s="72">
        <v>0</v>
      </c>
      <c r="AD468" s="72">
        <v>0</v>
      </c>
      <c r="AE468" s="72">
        <v>55.152760373</v>
      </c>
      <c r="AF468" s="72">
        <v>26.302501592999999</v>
      </c>
      <c r="AG468" s="72">
        <v>13.777976002999999</v>
      </c>
      <c r="AH468" s="72">
        <v>13.901620571</v>
      </c>
      <c r="AI468" s="72">
        <v>0.74231962799999995</v>
      </c>
      <c r="AJ468" s="72">
        <v>0.42729024440000002</v>
      </c>
      <c r="AK468" s="72">
        <v>1.0523327E-3</v>
      </c>
      <c r="AL468" s="72">
        <v>0.80460600979999997</v>
      </c>
      <c r="AM468" s="72">
        <v>0.33171273610000002</v>
      </c>
      <c r="AN468" s="72">
        <v>0</v>
      </c>
      <c r="AO468" s="72">
        <v>0</v>
      </c>
      <c r="AP468" s="72">
        <v>0.47289327370000001</v>
      </c>
      <c r="AQ468" s="72">
        <v>0</v>
      </c>
      <c r="AR468" s="72">
        <v>0</v>
      </c>
      <c r="AS468" s="72">
        <v>0</v>
      </c>
      <c r="AT468" s="72">
        <v>6.2770901862999997</v>
      </c>
      <c r="AU468" s="72">
        <v>0.93947502360000001</v>
      </c>
      <c r="AV468" s="72">
        <v>0.62999279799999996</v>
      </c>
      <c r="AW468" s="72">
        <v>0</v>
      </c>
      <c r="AX468" s="72">
        <v>1.3365213399999999E-2</v>
      </c>
      <c r="AY468" s="72">
        <v>0</v>
      </c>
      <c r="AZ468" s="72">
        <v>0</v>
      </c>
      <c r="BA468" s="72">
        <v>0</v>
      </c>
      <c r="BB468" s="72">
        <v>0</v>
      </c>
      <c r="BC468" s="72">
        <v>0</v>
      </c>
      <c r="BD468" s="72">
        <v>0</v>
      </c>
      <c r="BE468" s="72">
        <v>0.25259238620000002</v>
      </c>
      <c r="BF468" s="72">
        <v>0</v>
      </c>
      <c r="BG468" s="72">
        <v>0</v>
      </c>
      <c r="BH468" s="72">
        <v>0</v>
      </c>
      <c r="BI468" s="72">
        <v>0.53482541360000002</v>
      </c>
      <c r="BJ468" s="72">
        <v>0.69998615009999998</v>
      </c>
      <c r="BK468" s="72">
        <v>0.64210916549999997</v>
      </c>
      <c r="BL468" s="72">
        <v>2.5441833815999999</v>
      </c>
      <c r="BM468" s="72">
        <v>2.05606544E-2</v>
      </c>
      <c r="BN468" s="72">
        <v>66.762724195999994</v>
      </c>
      <c r="BO468" s="72">
        <v>3.6279449363</v>
      </c>
      <c r="BP468" s="72">
        <v>1.352598556</v>
      </c>
      <c r="BQ468" s="72">
        <v>14.024040980000001</v>
      </c>
      <c r="BR468" s="72">
        <v>7.5297295933999999</v>
      </c>
      <c r="BS468" s="72">
        <v>0</v>
      </c>
      <c r="BT468" s="72">
        <v>0.33031527779999997</v>
      </c>
      <c r="BU468" s="72">
        <v>16.597574024</v>
      </c>
      <c r="BV468" s="72">
        <v>5.6167061188999998</v>
      </c>
      <c r="BW468" s="72">
        <v>1.9959699009</v>
      </c>
      <c r="BX468" s="72">
        <v>10.834282053000001</v>
      </c>
      <c r="BY468" s="72">
        <v>0</v>
      </c>
      <c r="BZ468" s="72">
        <v>1.4234075554000001</v>
      </c>
      <c r="CA468" s="72">
        <v>1.0306580649999999</v>
      </c>
      <c r="CB468" s="72">
        <v>0</v>
      </c>
      <c r="CC468" s="72">
        <v>0</v>
      </c>
      <c r="CD468" s="72">
        <v>0</v>
      </c>
      <c r="CE468" s="72">
        <v>0</v>
      </c>
      <c r="CF468" s="72">
        <v>0</v>
      </c>
      <c r="CG468" s="72">
        <v>0.71561581399999996</v>
      </c>
      <c r="CH468" s="72">
        <v>0</v>
      </c>
      <c r="CI468" s="72">
        <v>0</v>
      </c>
      <c r="CJ468" s="72">
        <v>1.5666774591999999</v>
      </c>
      <c r="CK468" s="72">
        <v>0</v>
      </c>
      <c r="CL468" s="72">
        <v>0.11720386300000001</v>
      </c>
      <c r="CM468" s="72">
        <v>0.38109151990000001</v>
      </c>
      <c r="CN468" s="72">
        <v>0</v>
      </c>
      <c r="CO468" s="72">
        <v>0.31459356799999999</v>
      </c>
      <c r="CP468" s="72">
        <v>6.6497951900000005E-2</v>
      </c>
      <c r="CQ468" s="72">
        <v>1.478697744</v>
      </c>
      <c r="CR468" s="72">
        <v>1.1255410393</v>
      </c>
      <c r="CS468" s="72">
        <v>0</v>
      </c>
      <c r="CT468" s="72">
        <v>0.14991206230000001</v>
      </c>
      <c r="CU468" s="72">
        <v>0.189735719</v>
      </c>
      <c r="CV468" s="72">
        <v>1.3508923399999999E-2</v>
      </c>
      <c r="CW468" s="72">
        <v>65.348997394999998</v>
      </c>
      <c r="CX468" s="72">
        <v>1.3638443292</v>
      </c>
      <c r="CY468" s="72">
        <v>7.1149313749000003</v>
      </c>
      <c r="CZ468" s="72">
        <v>11.477348871</v>
      </c>
      <c r="DA468" s="72">
        <v>9.5216801818000008</v>
      </c>
      <c r="DB468" s="72">
        <v>8.4751754145000007</v>
      </c>
      <c r="DC468" s="72">
        <v>11.494036894000001</v>
      </c>
      <c r="DD468" s="72">
        <v>5.9883461775000004</v>
      </c>
      <c r="DE468" s="72">
        <v>3.1614057846999999</v>
      </c>
      <c r="DF468" s="72">
        <v>4.7939766931000003</v>
      </c>
      <c r="DG468" s="72">
        <v>1.4615601405</v>
      </c>
      <c r="DH468" s="72">
        <v>0.4966915335</v>
      </c>
      <c r="DI468" s="72">
        <v>15.12410584</v>
      </c>
      <c r="DJ468" s="72">
        <v>3.447538572</v>
      </c>
      <c r="DK468" s="72">
        <v>11.676567267999999</v>
      </c>
    </row>
    <row r="469" spans="8:115" x14ac:dyDescent="0.3">
      <c r="H469" s="27" t="s">
        <v>416</v>
      </c>
      <c r="I469" s="39" t="s">
        <v>432</v>
      </c>
      <c r="J469" s="39" t="s">
        <v>436</v>
      </c>
      <c r="K469" s="75">
        <v>535</v>
      </c>
      <c r="L469" s="75">
        <v>261.14463585999999</v>
      </c>
      <c r="M469" s="75" t="s">
        <v>436</v>
      </c>
      <c r="N469" s="75">
        <v>1.9740477708999999</v>
      </c>
      <c r="O469" s="75">
        <v>2.9303183100000001E-2</v>
      </c>
      <c r="P469" s="75">
        <v>0.13618036589999999</v>
      </c>
      <c r="Q469" s="75">
        <v>0</v>
      </c>
      <c r="R469" s="75">
        <v>0</v>
      </c>
      <c r="S469" s="75">
        <v>0.91201412910000001</v>
      </c>
      <c r="T469" s="75">
        <v>0</v>
      </c>
      <c r="U469" s="75">
        <v>0</v>
      </c>
      <c r="V469" s="75">
        <v>0.89625107309999996</v>
      </c>
      <c r="W469" s="75">
        <v>0</v>
      </c>
      <c r="X469" s="75">
        <v>8.4738200000000001E-5</v>
      </c>
      <c r="Y469" s="75">
        <v>8.3235700000000007E-5</v>
      </c>
      <c r="Z469" s="75">
        <v>5.66803E-5</v>
      </c>
      <c r="AA469" s="75">
        <v>7.4365399999999998E-5</v>
      </c>
      <c r="AB469" s="75">
        <v>0</v>
      </c>
      <c r="AC469" s="75">
        <v>0</v>
      </c>
      <c r="AD469" s="75">
        <v>0</v>
      </c>
      <c r="AE469" s="75">
        <v>100.35187128</v>
      </c>
      <c r="AF469" s="75">
        <v>57.124735583000003</v>
      </c>
      <c r="AG469" s="75">
        <v>12.373625538000001</v>
      </c>
      <c r="AH469" s="75">
        <v>29.704772655999999</v>
      </c>
      <c r="AI469" s="75">
        <v>0.70730197800000005</v>
      </c>
      <c r="AJ469" s="75">
        <v>0.4370992226</v>
      </c>
      <c r="AK469" s="75">
        <v>4.3362975E-3</v>
      </c>
      <c r="AL469" s="75">
        <v>1.2804688349</v>
      </c>
      <c r="AM469" s="75">
        <v>1.0660744173000001</v>
      </c>
      <c r="AN469" s="75">
        <v>0</v>
      </c>
      <c r="AO469" s="75">
        <v>0</v>
      </c>
      <c r="AP469" s="75">
        <v>0.2143944176</v>
      </c>
      <c r="AQ469" s="75">
        <v>0</v>
      </c>
      <c r="AR469" s="75">
        <v>0</v>
      </c>
      <c r="AS469" s="75">
        <v>0</v>
      </c>
      <c r="AT469" s="75">
        <v>10.186220096</v>
      </c>
      <c r="AU469" s="75">
        <v>1.2991791452999999</v>
      </c>
      <c r="AV469" s="75">
        <v>0</v>
      </c>
      <c r="AW469" s="75">
        <v>0</v>
      </c>
      <c r="AX469" s="75">
        <v>0</v>
      </c>
      <c r="AY469" s="75">
        <v>0</v>
      </c>
      <c r="AZ469" s="75">
        <v>0</v>
      </c>
      <c r="BA469" s="75">
        <v>0</v>
      </c>
      <c r="BB469" s="75">
        <v>0</v>
      </c>
      <c r="BC469" s="75">
        <v>0</v>
      </c>
      <c r="BD469" s="75">
        <v>0</v>
      </c>
      <c r="BE469" s="75">
        <v>0</v>
      </c>
      <c r="BF469" s="75">
        <v>0</v>
      </c>
      <c r="BG469" s="75">
        <v>0</v>
      </c>
      <c r="BH469" s="75">
        <v>0</v>
      </c>
      <c r="BI469" s="75">
        <v>0</v>
      </c>
      <c r="BJ469" s="75">
        <v>1.6601623905</v>
      </c>
      <c r="BK469" s="75">
        <v>0.93823831629999999</v>
      </c>
      <c r="BL469" s="75">
        <v>6.0906831455999999</v>
      </c>
      <c r="BM469" s="75">
        <v>0.19795709789999999</v>
      </c>
      <c r="BN469" s="75">
        <v>71.565021606000002</v>
      </c>
      <c r="BO469" s="75">
        <v>1.8305127632</v>
      </c>
      <c r="BP469" s="75">
        <v>0.37050721780000001</v>
      </c>
      <c r="BQ469" s="75">
        <v>18.575688349</v>
      </c>
      <c r="BR469" s="75">
        <v>14.655490498000001</v>
      </c>
      <c r="BS469" s="75">
        <v>0</v>
      </c>
      <c r="BT469" s="75">
        <v>0.56806836999999999</v>
      </c>
      <c r="BU469" s="75">
        <v>8.6672086042000007</v>
      </c>
      <c r="BV469" s="75">
        <v>12.448711366</v>
      </c>
      <c r="BW469" s="75">
        <v>1.189297885</v>
      </c>
      <c r="BX469" s="75">
        <v>4.2734369735</v>
      </c>
      <c r="BY469" s="75">
        <v>0.72843040250000002</v>
      </c>
      <c r="BZ469" s="75">
        <v>6.5514722648000001</v>
      </c>
      <c r="CA469" s="75">
        <v>0.58550382140000001</v>
      </c>
      <c r="CB469" s="75">
        <v>0.45794033880000001</v>
      </c>
      <c r="CC469" s="75">
        <v>0</v>
      </c>
      <c r="CD469" s="75">
        <v>0</v>
      </c>
      <c r="CE469" s="75">
        <v>4.6074601899999998E-2</v>
      </c>
      <c r="CF469" s="75">
        <v>0</v>
      </c>
      <c r="CG469" s="75">
        <v>0</v>
      </c>
      <c r="CH469" s="75">
        <v>0</v>
      </c>
      <c r="CI469" s="75">
        <v>0</v>
      </c>
      <c r="CJ469" s="75">
        <v>3.8923117000000001E-3</v>
      </c>
      <c r="CK469" s="75">
        <v>0</v>
      </c>
      <c r="CL469" s="75">
        <v>0.61278583870000003</v>
      </c>
      <c r="CM469" s="75">
        <v>2.0005126129000002</v>
      </c>
      <c r="CN469" s="75">
        <v>0.28790105980000003</v>
      </c>
      <c r="CO469" s="75">
        <v>1.4728280387999999</v>
      </c>
      <c r="CP469" s="75">
        <v>0.2397835143</v>
      </c>
      <c r="CQ469" s="75">
        <v>1.6595288089</v>
      </c>
      <c r="CR469" s="75">
        <v>1.3254655094000001</v>
      </c>
      <c r="CS469" s="75">
        <v>0</v>
      </c>
      <c r="CT469" s="75">
        <v>0.1011632304</v>
      </c>
      <c r="CU469" s="75">
        <v>0.2329000691</v>
      </c>
      <c r="CV469" s="75">
        <v>0</v>
      </c>
      <c r="CW469" s="75">
        <v>72.126964858999997</v>
      </c>
      <c r="CX469" s="75">
        <v>1.3061864627999999</v>
      </c>
      <c r="CY469" s="75">
        <v>8.3343316055999992</v>
      </c>
      <c r="CZ469" s="75">
        <v>15.664956548999999</v>
      </c>
      <c r="DA469" s="75">
        <v>12.03867011</v>
      </c>
      <c r="DB469" s="75">
        <v>2.2283933593</v>
      </c>
      <c r="DC469" s="75">
        <v>14.450815113000001</v>
      </c>
      <c r="DD469" s="75">
        <v>7.1647527938</v>
      </c>
      <c r="DE469" s="75">
        <v>4.3623000101000002</v>
      </c>
      <c r="DF469" s="75">
        <v>4.4150459079999997</v>
      </c>
      <c r="DG469" s="75">
        <v>1.3574051790999999</v>
      </c>
      <c r="DH469" s="75">
        <v>0.80410776920000004</v>
      </c>
      <c r="DI469" s="75">
        <v>23.258819376000002</v>
      </c>
      <c r="DJ469" s="75">
        <v>4.6705613001000001</v>
      </c>
      <c r="DK469" s="75">
        <v>18.588258075999999</v>
      </c>
    </row>
    <row r="470" spans="8:115" x14ac:dyDescent="0.3">
      <c r="H470" s="28" t="s">
        <v>1115</v>
      </c>
      <c r="I470" s="37" t="s">
        <v>1116</v>
      </c>
      <c r="J470" s="37">
        <v>34</v>
      </c>
      <c r="K470" s="72">
        <v>1508</v>
      </c>
      <c r="L470" s="72">
        <v>17077.908117999999</v>
      </c>
      <c r="M470" s="72">
        <v>42.562236278999997</v>
      </c>
      <c r="N470" s="72">
        <v>759.37975515999995</v>
      </c>
      <c r="O470" s="72">
        <v>10.185759507</v>
      </c>
      <c r="P470" s="72">
        <v>117.43538214</v>
      </c>
      <c r="Q470" s="72">
        <v>0.29951478990000002</v>
      </c>
      <c r="R470" s="72">
        <v>17.603929261000001</v>
      </c>
      <c r="S470" s="72">
        <v>246.72684846000001</v>
      </c>
      <c r="T470" s="72">
        <v>0</v>
      </c>
      <c r="U470" s="72">
        <v>4.7415761741000004</v>
      </c>
      <c r="V470" s="72">
        <v>134.86416005999999</v>
      </c>
      <c r="W470" s="72">
        <v>9.27114941E-2</v>
      </c>
      <c r="X470" s="72">
        <v>24.456966072</v>
      </c>
      <c r="Y470" s="72">
        <v>1.9924210982999999</v>
      </c>
      <c r="Z470" s="72">
        <v>188.81843323000001</v>
      </c>
      <c r="AA470" s="72">
        <v>12.030102992</v>
      </c>
      <c r="AB470" s="72">
        <v>0</v>
      </c>
      <c r="AC470" s="72">
        <v>0</v>
      </c>
      <c r="AD470" s="72">
        <v>0.13194988839999999</v>
      </c>
      <c r="AE470" s="72">
        <v>10567.551536000001</v>
      </c>
      <c r="AF470" s="72">
        <v>8655.2019727999996</v>
      </c>
      <c r="AG470" s="72">
        <v>1017.912588</v>
      </c>
      <c r="AH470" s="72">
        <v>830.75550462000001</v>
      </c>
      <c r="AI470" s="72">
        <v>21.558651013999999</v>
      </c>
      <c r="AJ470" s="72">
        <v>36.173569643</v>
      </c>
      <c r="AK470" s="72">
        <v>5.9492498859999996</v>
      </c>
      <c r="AL470" s="72">
        <v>82.555537463999997</v>
      </c>
      <c r="AM470" s="72">
        <v>24.325801789</v>
      </c>
      <c r="AN470" s="72">
        <v>37.440288281999997</v>
      </c>
      <c r="AO470" s="72">
        <v>0</v>
      </c>
      <c r="AP470" s="72">
        <v>20.789447392</v>
      </c>
      <c r="AQ470" s="72">
        <v>0</v>
      </c>
      <c r="AR470" s="72">
        <v>0</v>
      </c>
      <c r="AS470" s="72">
        <v>0</v>
      </c>
      <c r="AT470" s="72">
        <v>33.213002586000002</v>
      </c>
      <c r="AU470" s="72">
        <v>3.2548484800000002</v>
      </c>
      <c r="AV470" s="72">
        <v>0.53305725900000001</v>
      </c>
      <c r="AW470" s="72">
        <v>0</v>
      </c>
      <c r="AX470" s="72">
        <v>0</v>
      </c>
      <c r="AY470" s="72">
        <v>0</v>
      </c>
      <c r="AZ470" s="72">
        <v>0</v>
      </c>
      <c r="BA470" s="72">
        <v>0</v>
      </c>
      <c r="BB470" s="72">
        <v>0</v>
      </c>
      <c r="BC470" s="72">
        <v>0</v>
      </c>
      <c r="BD470" s="72">
        <v>0</v>
      </c>
      <c r="BE470" s="72">
        <v>0</v>
      </c>
      <c r="BF470" s="72">
        <v>0</v>
      </c>
      <c r="BG470" s="72">
        <v>0</v>
      </c>
      <c r="BH470" s="72">
        <v>0.44415615549999998</v>
      </c>
      <c r="BI470" s="72">
        <v>0</v>
      </c>
      <c r="BJ470" s="72">
        <v>0</v>
      </c>
      <c r="BK470" s="72">
        <v>3.1002346757999999</v>
      </c>
      <c r="BL470" s="72">
        <v>25.515388121000001</v>
      </c>
      <c r="BM470" s="72">
        <v>0.36531789529999997</v>
      </c>
      <c r="BN470" s="72">
        <v>1082.7812510000001</v>
      </c>
      <c r="BO470" s="72">
        <v>48.307300208000001</v>
      </c>
      <c r="BP470" s="72">
        <v>76.818279676000003</v>
      </c>
      <c r="BQ470" s="72">
        <v>248.76567258</v>
      </c>
      <c r="BR470" s="72">
        <v>56.209460067000002</v>
      </c>
      <c r="BS470" s="72">
        <v>0</v>
      </c>
      <c r="BT470" s="72">
        <v>18.102203328000002</v>
      </c>
      <c r="BU470" s="72">
        <v>50.042654816000002</v>
      </c>
      <c r="BV470" s="72">
        <v>95.212415429999993</v>
      </c>
      <c r="BW470" s="72">
        <v>8.6822432968999994</v>
      </c>
      <c r="BX470" s="72">
        <v>23.286220081</v>
      </c>
      <c r="BY470" s="72">
        <v>0</v>
      </c>
      <c r="BZ470" s="72">
        <v>5.4370901659999999</v>
      </c>
      <c r="CA470" s="72">
        <v>66.345363938000006</v>
      </c>
      <c r="CB470" s="72">
        <v>213.83528645000001</v>
      </c>
      <c r="CC470" s="72">
        <v>108.85656761</v>
      </c>
      <c r="CD470" s="72">
        <v>0</v>
      </c>
      <c r="CE470" s="72">
        <v>8.5203609275000005</v>
      </c>
      <c r="CF470" s="72">
        <v>0</v>
      </c>
      <c r="CG470" s="72">
        <v>51.705531745000002</v>
      </c>
      <c r="CH470" s="72">
        <v>0</v>
      </c>
      <c r="CI470" s="72">
        <v>0</v>
      </c>
      <c r="CJ470" s="72">
        <v>0.56366554339999997</v>
      </c>
      <c r="CK470" s="72">
        <v>0</v>
      </c>
      <c r="CL470" s="72">
        <v>2.0909351799999998</v>
      </c>
      <c r="CM470" s="72">
        <v>18.837057771000001</v>
      </c>
      <c r="CN470" s="72">
        <v>6.8086042872999997</v>
      </c>
      <c r="CO470" s="72">
        <v>1.7061734619</v>
      </c>
      <c r="CP470" s="72">
        <v>10.322280021999999</v>
      </c>
      <c r="CQ470" s="72">
        <v>284.18765065000002</v>
      </c>
      <c r="CR470" s="72">
        <v>211.19393151</v>
      </c>
      <c r="CS470" s="72">
        <v>0.17273570360000001</v>
      </c>
      <c r="CT470" s="72">
        <v>30.946785195</v>
      </c>
      <c r="CU470" s="72">
        <v>41.445179992</v>
      </c>
      <c r="CV470" s="72">
        <v>0.4290182461</v>
      </c>
      <c r="CW470" s="72">
        <v>4249.4023272000004</v>
      </c>
      <c r="CX470" s="72">
        <v>212.24866971</v>
      </c>
      <c r="CY470" s="72">
        <v>796.82775332999995</v>
      </c>
      <c r="CZ470" s="72">
        <v>1175.9198550000001</v>
      </c>
      <c r="DA470" s="72">
        <v>457.67183878999998</v>
      </c>
      <c r="DB470" s="72">
        <v>60.612332006000003</v>
      </c>
      <c r="DC470" s="72">
        <v>701.08686507000004</v>
      </c>
      <c r="DD470" s="72">
        <v>476.43727029000001</v>
      </c>
      <c r="DE470" s="72">
        <v>254.82095525</v>
      </c>
      <c r="DF470" s="72">
        <v>74.629581994000006</v>
      </c>
      <c r="DG470" s="72">
        <v>29.406360973999998</v>
      </c>
      <c r="DH470" s="72">
        <v>9.7408447465000005</v>
      </c>
      <c r="DI470" s="72">
        <v>1045.1208601000001</v>
      </c>
      <c r="DJ470" s="72">
        <v>210.39371618999999</v>
      </c>
      <c r="DK470" s="72">
        <v>834.72714386999996</v>
      </c>
    </row>
    <row r="471" spans="8:115" x14ac:dyDescent="0.3">
      <c r="H471" s="27" t="s">
        <v>417</v>
      </c>
      <c r="I471" s="39" t="s">
        <v>433</v>
      </c>
      <c r="J471" s="39" t="s">
        <v>436</v>
      </c>
      <c r="K471" s="75">
        <v>444</v>
      </c>
      <c r="L471" s="75">
        <v>185.04433531000001</v>
      </c>
      <c r="M471" s="75" t="s">
        <v>436</v>
      </c>
      <c r="N471" s="75">
        <v>1.6016745238000001</v>
      </c>
      <c r="O471" s="75">
        <v>7.6053569400000007E-2</v>
      </c>
      <c r="P471" s="75">
        <v>0.13611678429999999</v>
      </c>
      <c r="Q471" s="75">
        <v>0</v>
      </c>
      <c r="R471" s="75">
        <v>0</v>
      </c>
      <c r="S471" s="75">
        <v>1.0414375494999999</v>
      </c>
      <c r="T471" s="75">
        <v>0</v>
      </c>
      <c r="U471" s="75">
        <v>9.1209557999999993E-6</v>
      </c>
      <c r="V471" s="75">
        <v>2.8080626399999999E-2</v>
      </c>
      <c r="W471" s="75">
        <v>0</v>
      </c>
      <c r="X471" s="75">
        <v>1.45445261E-2</v>
      </c>
      <c r="Y471" s="75">
        <v>5.4054335999999999E-6</v>
      </c>
      <c r="Z471" s="75">
        <v>1.53506544E-2</v>
      </c>
      <c r="AA471" s="75">
        <v>0.29007628730000001</v>
      </c>
      <c r="AB471" s="75">
        <v>0</v>
      </c>
      <c r="AC471" s="75">
        <v>0</v>
      </c>
      <c r="AD471" s="75">
        <v>0</v>
      </c>
      <c r="AE471" s="75">
        <v>48.782515914999998</v>
      </c>
      <c r="AF471" s="75">
        <v>20.736719545</v>
      </c>
      <c r="AG471" s="75">
        <v>15.740989816000001</v>
      </c>
      <c r="AH471" s="75">
        <v>12.000756427000001</v>
      </c>
      <c r="AI471" s="75">
        <v>2.7857931999999998E-2</v>
      </c>
      <c r="AJ471" s="75">
        <v>0.27071683390000001</v>
      </c>
      <c r="AK471" s="75">
        <v>5.4753611000000002E-3</v>
      </c>
      <c r="AL471" s="75">
        <v>0.40633507299999999</v>
      </c>
      <c r="AM471" s="75">
        <v>0.40633507299999999</v>
      </c>
      <c r="AN471" s="75">
        <v>0</v>
      </c>
      <c r="AO471" s="75">
        <v>0</v>
      </c>
      <c r="AP471" s="75">
        <v>0</v>
      </c>
      <c r="AQ471" s="75">
        <v>0</v>
      </c>
      <c r="AR471" s="75">
        <v>0</v>
      </c>
      <c r="AS471" s="75">
        <v>0</v>
      </c>
      <c r="AT471" s="75">
        <v>5.5464180784000003</v>
      </c>
      <c r="AU471" s="75">
        <v>0.75696363860000004</v>
      </c>
      <c r="AV471" s="75">
        <v>0</v>
      </c>
      <c r="AW471" s="75">
        <v>0</v>
      </c>
      <c r="AX471" s="75">
        <v>0</v>
      </c>
      <c r="AY471" s="75">
        <v>0</v>
      </c>
      <c r="AZ471" s="75">
        <v>0</v>
      </c>
      <c r="BA471" s="75">
        <v>1.1224817968</v>
      </c>
      <c r="BB471" s="75">
        <v>0</v>
      </c>
      <c r="BC471" s="75">
        <v>0</v>
      </c>
      <c r="BD471" s="75">
        <v>0.1160041274</v>
      </c>
      <c r="BE471" s="75">
        <v>0</v>
      </c>
      <c r="BF471" s="75">
        <v>0</v>
      </c>
      <c r="BG471" s="75">
        <v>0</v>
      </c>
      <c r="BH471" s="75">
        <v>0</v>
      </c>
      <c r="BI471" s="75">
        <v>0.23868241640000001</v>
      </c>
      <c r="BJ471" s="75">
        <v>0.61975970059999996</v>
      </c>
      <c r="BK471" s="75">
        <v>3.5723358500000003E-2</v>
      </c>
      <c r="BL471" s="75">
        <v>2.6525420374999999</v>
      </c>
      <c r="BM471" s="75">
        <v>4.2610026999999997E-3</v>
      </c>
      <c r="BN471" s="75">
        <v>61.96256365</v>
      </c>
      <c r="BO471" s="75">
        <v>3.9623617923999999</v>
      </c>
      <c r="BP471" s="75">
        <v>0.19599825879999999</v>
      </c>
      <c r="BQ471" s="75">
        <v>20.349437387999998</v>
      </c>
      <c r="BR471" s="75">
        <v>0.46726519700000002</v>
      </c>
      <c r="BS471" s="75">
        <v>0</v>
      </c>
      <c r="BT471" s="75">
        <v>0</v>
      </c>
      <c r="BU471" s="75">
        <v>17.196634547999999</v>
      </c>
      <c r="BV471" s="75">
        <v>9.3196508787999992</v>
      </c>
      <c r="BW471" s="75">
        <v>0.15324798980000001</v>
      </c>
      <c r="BX471" s="75">
        <v>3.1121266168999999</v>
      </c>
      <c r="BY471" s="75">
        <v>0.30763848179999997</v>
      </c>
      <c r="BZ471" s="75">
        <v>0.3268573823</v>
      </c>
      <c r="CA471" s="75">
        <v>0.63170116669999998</v>
      </c>
      <c r="CB471" s="75">
        <v>0</v>
      </c>
      <c r="CC471" s="75">
        <v>0</v>
      </c>
      <c r="CD471" s="75">
        <v>0</v>
      </c>
      <c r="CE471" s="75">
        <v>3.3303470600000003E-2</v>
      </c>
      <c r="CF471" s="75">
        <v>0</v>
      </c>
      <c r="CG471" s="75">
        <v>2.1312988822999999</v>
      </c>
      <c r="CH471" s="75">
        <v>0</v>
      </c>
      <c r="CI471" s="75">
        <v>8.3121625199999993E-2</v>
      </c>
      <c r="CJ471" s="75">
        <v>3.5329623059999999</v>
      </c>
      <c r="CK471" s="75">
        <v>0</v>
      </c>
      <c r="CL471" s="75">
        <v>0.15895766480000001</v>
      </c>
      <c r="CM471" s="75">
        <v>0.53403948420000003</v>
      </c>
      <c r="CN471" s="75">
        <v>6.04326211E-2</v>
      </c>
      <c r="CO471" s="75">
        <v>0.45794838069999999</v>
      </c>
      <c r="CP471" s="75">
        <v>1.56584824E-2</v>
      </c>
      <c r="CQ471" s="75">
        <v>6.1427599922000002</v>
      </c>
      <c r="CR471" s="75">
        <v>4.2334831448000001</v>
      </c>
      <c r="CS471" s="75">
        <v>0</v>
      </c>
      <c r="CT471" s="75">
        <v>0.84945166419999996</v>
      </c>
      <c r="CU471" s="75">
        <v>1.0570871756</v>
      </c>
      <c r="CV471" s="75">
        <v>2.7380077E-3</v>
      </c>
      <c r="CW471" s="75">
        <v>60.068028591000001</v>
      </c>
      <c r="CX471" s="75">
        <v>1.2267583180999999</v>
      </c>
      <c r="CY471" s="75">
        <v>9.3205928521000008</v>
      </c>
      <c r="CZ471" s="75">
        <v>10.25023886</v>
      </c>
      <c r="DA471" s="75">
        <v>6.2725332197999997</v>
      </c>
      <c r="DB471" s="75">
        <v>5.6749660036999998</v>
      </c>
      <c r="DC471" s="75">
        <v>10.301542179</v>
      </c>
      <c r="DD471" s="75">
        <v>6.7570454060999996</v>
      </c>
      <c r="DE471" s="75">
        <v>3.3546566823999999</v>
      </c>
      <c r="DF471" s="75">
        <v>6.0091199351000002</v>
      </c>
      <c r="DG471" s="75">
        <v>0.42204319439999999</v>
      </c>
      <c r="DH471" s="75">
        <v>0.47853194110000002</v>
      </c>
      <c r="DI471" s="75">
        <v>8.4361665536999997</v>
      </c>
      <c r="DJ471" s="75">
        <v>0.80651511570000001</v>
      </c>
      <c r="DK471" s="75">
        <v>7.6296514379999998</v>
      </c>
    </row>
    <row r="472" spans="8:115" x14ac:dyDescent="0.3">
      <c r="H472" s="28" t="s">
        <v>1117</v>
      </c>
      <c r="I472" s="37" t="s">
        <v>1118</v>
      </c>
      <c r="J472" s="37" t="s">
        <v>436</v>
      </c>
      <c r="K472" s="72">
        <v>145</v>
      </c>
      <c r="L472" s="72">
        <v>184.29920769</v>
      </c>
      <c r="M472" s="72" t="s">
        <v>436</v>
      </c>
      <c r="N472" s="72">
        <v>0.52373857570000004</v>
      </c>
      <c r="O472" s="72">
        <v>0</v>
      </c>
      <c r="P472" s="72">
        <v>2.03350588E-2</v>
      </c>
      <c r="Q472" s="72">
        <v>0</v>
      </c>
      <c r="R472" s="72">
        <v>0</v>
      </c>
      <c r="S472" s="72">
        <v>0.49376037769999997</v>
      </c>
      <c r="T472" s="72">
        <v>0</v>
      </c>
      <c r="U472" s="72">
        <v>0</v>
      </c>
      <c r="V472" s="72">
        <v>4.4614359999999998E-11</v>
      </c>
      <c r="W472" s="72">
        <v>0</v>
      </c>
      <c r="X472" s="72">
        <v>8.3046765999999998E-3</v>
      </c>
      <c r="Y472" s="72">
        <v>3.4797900000000001E-5</v>
      </c>
      <c r="Z472" s="72">
        <v>2.18815E-5</v>
      </c>
      <c r="AA472" s="72">
        <v>1.2817833E-3</v>
      </c>
      <c r="AB472" s="72">
        <v>0</v>
      </c>
      <c r="AC472" s="72">
        <v>0</v>
      </c>
      <c r="AD472" s="72">
        <v>0</v>
      </c>
      <c r="AE472" s="72">
        <v>71.552215641999993</v>
      </c>
      <c r="AF472" s="72">
        <v>37.566444388000001</v>
      </c>
      <c r="AG472" s="72">
        <v>23.10624748</v>
      </c>
      <c r="AH472" s="72">
        <v>10.583243262</v>
      </c>
      <c r="AI472" s="72">
        <v>9.9545381999999998E-3</v>
      </c>
      <c r="AJ472" s="72">
        <v>0.28383279970000003</v>
      </c>
      <c r="AK472" s="72">
        <v>2.4931748999999998E-3</v>
      </c>
      <c r="AL472" s="72">
        <v>0.15830230679999999</v>
      </c>
      <c r="AM472" s="72">
        <v>0.15830230679999999</v>
      </c>
      <c r="AN472" s="72">
        <v>0</v>
      </c>
      <c r="AO472" s="72">
        <v>0</v>
      </c>
      <c r="AP472" s="72">
        <v>0</v>
      </c>
      <c r="AQ472" s="72">
        <v>0</v>
      </c>
      <c r="AR472" s="72">
        <v>0</v>
      </c>
      <c r="AS472" s="72">
        <v>0</v>
      </c>
      <c r="AT472" s="72">
        <v>4.8397220204</v>
      </c>
      <c r="AU472" s="72">
        <v>0.91977068200000001</v>
      </c>
      <c r="AV472" s="72">
        <v>0</v>
      </c>
      <c r="AW472" s="72">
        <v>0</v>
      </c>
      <c r="AX472" s="72">
        <v>0</v>
      </c>
      <c r="AY472" s="72">
        <v>0</v>
      </c>
      <c r="AZ472" s="72">
        <v>0</v>
      </c>
      <c r="BA472" s="72">
        <v>0</v>
      </c>
      <c r="BB472" s="72">
        <v>0</v>
      </c>
      <c r="BC472" s="72">
        <v>0</v>
      </c>
      <c r="BD472" s="72">
        <v>0</v>
      </c>
      <c r="BE472" s="72">
        <v>0</v>
      </c>
      <c r="BF472" s="72">
        <v>0</v>
      </c>
      <c r="BG472" s="72">
        <v>0</v>
      </c>
      <c r="BH472" s="72">
        <v>0</v>
      </c>
      <c r="BI472" s="72">
        <v>5.3451914400000002E-2</v>
      </c>
      <c r="BJ472" s="72">
        <v>0</v>
      </c>
      <c r="BK472" s="72">
        <v>0.1232377673</v>
      </c>
      <c r="BL472" s="72">
        <v>3.7432616567000001</v>
      </c>
      <c r="BM472" s="72">
        <v>0</v>
      </c>
      <c r="BN472" s="72">
        <v>48.870440012000003</v>
      </c>
      <c r="BO472" s="72">
        <v>2.8881818783000002</v>
      </c>
      <c r="BP472" s="72">
        <v>0.42576282360000001</v>
      </c>
      <c r="BQ472" s="72">
        <v>16.588970935999999</v>
      </c>
      <c r="BR472" s="72">
        <v>4.1953975875999996</v>
      </c>
      <c r="BS472" s="72">
        <v>0</v>
      </c>
      <c r="BT472" s="72">
        <v>0.122215159</v>
      </c>
      <c r="BU472" s="72">
        <v>16.645882436000001</v>
      </c>
      <c r="BV472" s="72">
        <v>1.7885712865000001</v>
      </c>
      <c r="BW472" s="72">
        <v>8.8564495699999995E-2</v>
      </c>
      <c r="BX472" s="72">
        <v>2.8454078421000002</v>
      </c>
      <c r="BY472" s="72">
        <v>0</v>
      </c>
      <c r="BZ472" s="72">
        <v>1.2143687495</v>
      </c>
      <c r="CA472" s="72">
        <v>0</v>
      </c>
      <c r="CB472" s="72">
        <v>0</v>
      </c>
      <c r="CC472" s="72">
        <v>0</v>
      </c>
      <c r="CD472" s="72">
        <v>0</v>
      </c>
      <c r="CE472" s="72">
        <v>0</v>
      </c>
      <c r="CF472" s="72">
        <v>0</v>
      </c>
      <c r="CG472" s="72">
        <v>0.2108902393</v>
      </c>
      <c r="CH472" s="72">
        <v>0</v>
      </c>
      <c r="CI472" s="72">
        <v>0</v>
      </c>
      <c r="CJ472" s="72">
        <v>1.3812129921</v>
      </c>
      <c r="CK472" s="72">
        <v>0</v>
      </c>
      <c r="CL472" s="72">
        <v>0.47501358539999999</v>
      </c>
      <c r="CM472" s="72">
        <v>1.2826915063</v>
      </c>
      <c r="CN472" s="72">
        <v>1.215948196</v>
      </c>
      <c r="CO472" s="72">
        <v>0</v>
      </c>
      <c r="CP472" s="72">
        <v>6.6743310299999997E-2</v>
      </c>
      <c r="CQ472" s="72">
        <v>2.0976850346</v>
      </c>
      <c r="CR472" s="72">
        <v>1.1107735589000001</v>
      </c>
      <c r="CS472" s="72">
        <v>0</v>
      </c>
      <c r="CT472" s="72">
        <v>0.84937572809999995</v>
      </c>
      <c r="CU472" s="72">
        <v>0.13753574769999999</v>
      </c>
      <c r="CV472" s="72">
        <v>0</v>
      </c>
      <c r="CW472" s="72">
        <v>54.974412596999997</v>
      </c>
      <c r="CX472" s="72">
        <v>1.1771020075</v>
      </c>
      <c r="CY472" s="72">
        <v>9.5101993848999999</v>
      </c>
      <c r="CZ472" s="72">
        <v>10.344579789000001</v>
      </c>
      <c r="DA472" s="72">
        <v>5.7729143940999998</v>
      </c>
      <c r="DB472" s="72">
        <v>2.7644956755000001</v>
      </c>
      <c r="DC472" s="72">
        <v>8.6547098024999993</v>
      </c>
      <c r="DD472" s="72">
        <v>6.2134971323999997</v>
      </c>
      <c r="DE472" s="72">
        <v>3.103697768</v>
      </c>
      <c r="DF472" s="72">
        <v>6.9633166106999997</v>
      </c>
      <c r="DG472" s="72">
        <v>0</v>
      </c>
      <c r="DH472" s="72">
        <v>0.46990003209999998</v>
      </c>
      <c r="DI472" s="72">
        <v>6.320737748</v>
      </c>
      <c r="DJ472" s="72">
        <v>0.38052249300000002</v>
      </c>
      <c r="DK472" s="72">
        <v>5.940215255</v>
      </c>
    </row>
    <row r="473" spans="8:115" x14ac:dyDescent="0.3">
      <c r="H473" s="27" t="s">
        <v>255</v>
      </c>
      <c r="I473" s="39" t="s">
        <v>256</v>
      </c>
      <c r="J473" s="39">
        <v>155</v>
      </c>
      <c r="K473" s="75">
        <v>4170</v>
      </c>
      <c r="L473" s="75">
        <v>8163.4627860999999</v>
      </c>
      <c r="M473" s="75">
        <v>29.926727354000001</v>
      </c>
      <c r="N473" s="75">
        <v>486.70809873000002</v>
      </c>
      <c r="O473" s="75">
        <v>1.6597135962</v>
      </c>
      <c r="P473" s="75">
        <v>94.867505589999993</v>
      </c>
      <c r="Q473" s="75">
        <v>0.29227304230000001</v>
      </c>
      <c r="R473" s="75">
        <v>2.2331191018999998</v>
      </c>
      <c r="S473" s="75">
        <v>152.64723289</v>
      </c>
      <c r="T473" s="75">
        <v>0</v>
      </c>
      <c r="U473" s="75">
        <v>12.872326774999999</v>
      </c>
      <c r="V473" s="75">
        <v>69.245660762</v>
      </c>
      <c r="W473" s="75">
        <v>0</v>
      </c>
      <c r="X473" s="75">
        <v>20.749377103</v>
      </c>
      <c r="Y473" s="75">
        <v>6.7972309999999995E-4</v>
      </c>
      <c r="Z473" s="75">
        <v>125.69517371000001</v>
      </c>
      <c r="AA473" s="75">
        <v>6.3065350997999996</v>
      </c>
      <c r="AB473" s="75">
        <v>9.9359430700000001E-2</v>
      </c>
      <c r="AC473" s="75">
        <v>0</v>
      </c>
      <c r="AD473" s="75">
        <v>3.9141901999999999E-2</v>
      </c>
      <c r="AE473" s="75">
        <v>4039.5430351</v>
      </c>
      <c r="AF473" s="75">
        <v>2746.5612743000002</v>
      </c>
      <c r="AG473" s="75">
        <v>587.85544460000006</v>
      </c>
      <c r="AH473" s="75">
        <v>679.379594</v>
      </c>
      <c r="AI473" s="75">
        <v>3.1501628137000002</v>
      </c>
      <c r="AJ473" s="75">
        <v>19.832983966</v>
      </c>
      <c r="AK473" s="75">
        <v>2.7635754095</v>
      </c>
      <c r="AL473" s="75">
        <v>90.866808660999993</v>
      </c>
      <c r="AM473" s="75">
        <v>26.324214204</v>
      </c>
      <c r="AN473" s="75">
        <v>58.236182134000003</v>
      </c>
      <c r="AO473" s="75">
        <v>0</v>
      </c>
      <c r="AP473" s="75">
        <v>6.3064123237</v>
      </c>
      <c r="AQ473" s="75">
        <v>0</v>
      </c>
      <c r="AR473" s="75">
        <v>0</v>
      </c>
      <c r="AS473" s="75">
        <v>0</v>
      </c>
      <c r="AT473" s="75">
        <v>17.561905056000001</v>
      </c>
      <c r="AU473" s="75">
        <v>1.2904412103</v>
      </c>
      <c r="AV473" s="75">
        <v>0</v>
      </c>
      <c r="AW473" s="75">
        <v>0</v>
      </c>
      <c r="AX473" s="75">
        <v>3.7329690899999997E-2</v>
      </c>
      <c r="AY473" s="75">
        <v>0.85401787929999995</v>
      </c>
      <c r="AZ473" s="75">
        <v>0</v>
      </c>
      <c r="BA473" s="75">
        <v>0</v>
      </c>
      <c r="BB473" s="75">
        <v>0</v>
      </c>
      <c r="BC473" s="75">
        <v>0</v>
      </c>
      <c r="BD473" s="75">
        <v>0</v>
      </c>
      <c r="BE473" s="75">
        <v>1.6648400419</v>
      </c>
      <c r="BF473" s="75">
        <v>0</v>
      </c>
      <c r="BG473" s="75">
        <v>0</v>
      </c>
      <c r="BH473" s="75">
        <v>0</v>
      </c>
      <c r="BI473" s="75">
        <v>1.5851414995999999</v>
      </c>
      <c r="BJ473" s="75">
        <v>0</v>
      </c>
      <c r="BK473" s="75">
        <v>0.45630383320000001</v>
      </c>
      <c r="BL473" s="75">
        <v>11.673830901000001</v>
      </c>
      <c r="BM473" s="75">
        <v>0</v>
      </c>
      <c r="BN473" s="75">
        <v>474.26907858999999</v>
      </c>
      <c r="BO473" s="75">
        <v>46.763374519000003</v>
      </c>
      <c r="BP473" s="75">
        <v>16.528372220000001</v>
      </c>
      <c r="BQ473" s="75">
        <v>167.77064356</v>
      </c>
      <c r="BR473" s="75">
        <v>4.9123176868999998</v>
      </c>
      <c r="BS473" s="75">
        <v>0</v>
      </c>
      <c r="BT473" s="75">
        <v>28.811397962000001</v>
      </c>
      <c r="BU473" s="75">
        <v>79.003363132999993</v>
      </c>
      <c r="BV473" s="75">
        <v>19.524914354</v>
      </c>
      <c r="BW473" s="75">
        <v>0.83610241279999997</v>
      </c>
      <c r="BX473" s="75">
        <v>27.482641739000002</v>
      </c>
      <c r="BY473" s="75">
        <v>0</v>
      </c>
      <c r="BZ473" s="75">
        <v>0</v>
      </c>
      <c r="CA473" s="75">
        <v>45.987190046999999</v>
      </c>
      <c r="CB473" s="75">
        <v>0</v>
      </c>
      <c r="CC473" s="75">
        <v>13.030374713</v>
      </c>
      <c r="CD473" s="75">
        <v>0</v>
      </c>
      <c r="CE473" s="75">
        <v>0</v>
      </c>
      <c r="CF473" s="75">
        <v>0</v>
      </c>
      <c r="CG473" s="75">
        <v>12.349470443</v>
      </c>
      <c r="CH473" s="75">
        <v>0</v>
      </c>
      <c r="CI473" s="75">
        <v>0</v>
      </c>
      <c r="CJ473" s="75">
        <v>6.1516722357000004</v>
      </c>
      <c r="CK473" s="75">
        <v>0</v>
      </c>
      <c r="CL473" s="75">
        <v>5.1172435682000001</v>
      </c>
      <c r="CM473" s="75">
        <v>17.438605287000001</v>
      </c>
      <c r="CN473" s="75">
        <v>5.9420696246000002</v>
      </c>
      <c r="CO473" s="75">
        <v>11.496535661999999</v>
      </c>
      <c r="CP473" s="75">
        <v>0</v>
      </c>
      <c r="CQ473" s="75">
        <v>135.26319093000001</v>
      </c>
      <c r="CR473" s="75">
        <v>94.682039441000001</v>
      </c>
      <c r="CS473" s="75">
        <v>2.1811498000000001E-3</v>
      </c>
      <c r="CT473" s="75">
        <v>14.336020864</v>
      </c>
      <c r="CU473" s="75">
        <v>25.415567219</v>
      </c>
      <c r="CV473" s="75">
        <v>0.82738225779999997</v>
      </c>
      <c r="CW473" s="75">
        <v>2901.8120637000002</v>
      </c>
      <c r="CX473" s="75">
        <v>148.79033568</v>
      </c>
      <c r="CY473" s="75">
        <v>516.07113147999996</v>
      </c>
      <c r="CZ473" s="75">
        <v>514.73439478</v>
      </c>
      <c r="DA473" s="75">
        <v>381.38564951000001</v>
      </c>
      <c r="DB473" s="75">
        <v>77.780395795000004</v>
      </c>
      <c r="DC473" s="75">
        <v>586.57467858999996</v>
      </c>
      <c r="DD473" s="75">
        <v>337.54095797999997</v>
      </c>
      <c r="DE473" s="75">
        <v>218.37384426</v>
      </c>
      <c r="DF473" s="75">
        <v>51.941645758999996</v>
      </c>
      <c r="DG473" s="75">
        <v>52.248588429999998</v>
      </c>
      <c r="DH473" s="75">
        <v>16.370441483</v>
      </c>
      <c r="DI473" s="75">
        <v>616.83796884000003</v>
      </c>
      <c r="DJ473" s="75">
        <v>102.85393688000001</v>
      </c>
      <c r="DK473" s="75">
        <v>513.98403196000004</v>
      </c>
    </row>
    <row r="474" spans="8:115" x14ac:dyDescent="0.3">
      <c r="H474" s="28" t="s">
        <v>257</v>
      </c>
      <c r="I474" s="37" t="s">
        <v>258</v>
      </c>
      <c r="J474" s="37">
        <v>121</v>
      </c>
      <c r="K474" s="72">
        <v>4754</v>
      </c>
      <c r="L474" s="72">
        <v>12840.29421</v>
      </c>
      <c r="M474" s="72">
        <v>42.658473473000001</v>
      </c>
      <c r="N474" s="72">
        <v>670.50922120999996</v>
      </c>
      <c r="O474" s="72">
        <v>7.9858891200000004</v>
      </c>
      <c r="P474" s="72">
        <v>204.45567019000001</v>
      </c>
      <c r="Q474" s="72">
        <v>0.245412252</v>
      </c>
      <c r="R474" s="72">
        <v>1.1496720280999999</v>
      </c>
      <c r="S474" s="72">
        <v>204.28578403</v>
      </c>
      <c r="T474" s="72">
        <v>6.6391326106999999</v>
      </c>
      <c r="U474" s="72">
        <v>13.037258179</v>
      </c>
      <c r="V474" s="72">
        <v>98.341599187</v>
      </c>
      <c r="W474" s="72">
        <v>0</v>
      </c>
      <c r="X474" s="72">
        <v>12.017799953000001</v>
      </c>
      <c r="Y474" s="72">
        <v>0</v>
      </c>
      <c r="Z474" s="72">
        <v>110.93053132</v>
      </c>
      <c r="AA474" s="72">
        <v>1.6449084312</v>
      </c>
      <c r="AB474" s="72">
        <v>9.7589922369999993</v>
      </c>
      <c r="AC474" s="72">
        <v>0</v>
      </c>
      <c r="AD474" s="72">
        <v>1.6571671699999999E-2</v>
      </c>
      <c r="AE474" s="72">
        <v>6877.6347311</v>
      </c>
      <c r="AF474" s="72">
        <v>4923.7800716000002</v>
      </c>
      <c r="AG474" s="72">
        <v>897.79328274</v>
      </c>
      <c r="AH474" s="72">
        <v>1000.2746101</v>
      </c>
      <c r="AI474" s="72">
        <v>6.9661058174999999</v>
      </c>
      <c r="AJ474" s="72">
        <v>45.930173771</v>
      </c>
      <c r="AK474" s="72">
        <v>2.89048704</v>
      </c>
      <c r="AL474" s="72">
        <v>93.207085667000001</v>
      </c>
      <c r="AM474" s="72">
        <v>35.443587870999998</v>
      </c>
      <c r="AN474" s="72">
        <v>52.965069771000003</v>
      </c>
      <c r="AO474" s="72">
        <v>0</v>
      </c>
      <c r="AP474" s="72">
        <v>4.7984280246999997</v>
      </c>
      <c r="AQ474" s="72">
        <v>0</v>
      </c>
      <c r="AR474" s="72">
        <v>0</v>
      </c>
      <c r="AS474" s="72">
        <v>0</v>
      </c>
      <c r="AT474" s="72">
        <v>41.801475447999998</v>
      </c>
      <c r="AU474" s="72">
        <v>1.8673842898999999</v>
      </c>
      <c r="AV474" s="72">
        <v>0.26713165329999999</v>
      </c>
      <c r="AW474" s="72">
        <v>0</v>
      </c>
      <c r="AX474" s="72">
        <v>0.2675172844</v>
      </c>
      <c r="AY474" s="72">
        <v>0.1066307037</v>
      </c>
      <c r="AZ474" s="72">
        <v>0</v>
      </c>
      <c r="BA474" s="72">
        <v>0</v>
      </c>
      <c r="BB474" s="72">
        <v>0</v>
      </c>
      <c r="BC474" s="72">
        <v>0</v>
      </c>
      <c r="BD474" s="72">
        <v>0</v>
      </c>
      <c r="BE474" s="72">
        <v>0</v>
      </c>
      <c r="BF474" s="72">
        <v>0</v>
      </c>
      <c r="BG474" s="72">
        <v>0</v>
      </c>
      <c r="BH474" s="72">
        <v>0</v>
      </c>
      <c r="BI474" s="72">
        <v>0.93057258899999995</v>
      </c>
      <c r="BJ474" s="72">
        <v>8.0767892591999999</v>
      </c>
      <c r="BK474" s="72">
        <v>1.28246292E-2</v>
      </c>
      <c r="BL474" s="72">
        <v>30.272625039000001</v>
      </c>
      <c r="BM474" s="72">
        <v>0</v>
      </c>
      <c r="BN474" s="72">
        <v>697.50960537000003</v>
      </c>
      <c r="BO474" s="72">
        <v>80.349367935000004</v>
      </c>
      <c r="BP474" s="72">
        <v>48.430806124</v>
      </c>
      <c r="BQ474" s="72">
        <v>277.44234173000001</v>
      </c>
      <c r="BR474" s="72">
        <v>5.0771191629999999</v>
      </c>
      <c r="BS474" s="72">
        <v>0</v>
      </c>
      <c r="BT474" s="72">
        <v>34.623785152000004</v>
      </c>
      <c r="BU474" s="72">
        <v>74.409246558999996</v>
      </c>
      <c r="BV474" s="72">
        <v>12.192289819999999</v>
      </c>
      <c r="BW474" s="72">
        <v>1.8114799257</v>
      </c>
      <c r="BX474" s="72">
        <v>44.017110510000002</v>
      </c>
      <c r="BY474" s="72">
        <v>0</v>
      </c>
      <c r="BZ474" s="72">
        <v>0</v>
      </c>
      <c r="CA474" s="72">
        <v>73.950815116000001</v>
      </c>
      <c r="CB474" s="72">
        <v>0</v>
      </c>
      <c r="CC474" s="72">
        <v>15.622801333</v>
      </c>
      <c r="CD474" s="72">
        <v>0</v>
      </c>
      <c r="CE474" s="72">
        <v>0</v>
      </c>
      <c r="CF474" s="72">
        <v>0</v>
      </c>
      <c r="CG474" s="72">
        <v>25.960664097999999</v>
      </c>
      <c r="CH474" s="72">
        <v>0</v>
      </c>
      <c r="CI474" s="72">
        <v>0</v>
      </c>
      <c r="CJ474" s="72">
        <v>1.2105396067</v>
      </c>
      <c r="CK474" s="72">
        <v>0</v>
      </c>
      <c r="CL474" s="72">
        <v>2.4112382989999999</v>
      </c>
      <c r="CM474" s="72">
        <v>15.689286054</v>
      </c>
      <c r="CN474" s="72">
        <v>10.022900324</v>
      </c>
      <c r="CO474" s="72">
        <v>5.6663857302</v>
      </c>
      <c r="CP474" s="72">
        <v>0</v>
      </c>
      <c r="CQ474" s="72">
        <v>236.0505789</v>
      </c>
      <c r="CR474" s="72">
        <v>161.46356761999999</v>
      </c>
      <c r="CS474" s="72">
        <v>1.2322782999999999E-3</v>
      </c>
      <c r="CT474" s="72">
        <v>29.80444125</v>
      </c>
      <c r="CU474" s="72">
        <v>43.786179730999997</v>
      </c>
      <c r="CV474" s="72">
        <v>0.99515802330000003</v>
      </c>
      <c r="CW474" s="72">
        <v>4207.8922264000003</v>
      </c>
      <c r="CX474" s="72">
        <v>204.32426989000001</v>
      </c>
      <c r="CY474" s="72">
        <v>769.88629834000005</v>
      </c>
      <c r="CZ474" s="72">
        <v>786.61974942999996</v>
      </c>
      <c r="DA474" s="72">
        <v>546.92724418</v>
      </c>
      <c r="DB474" s="72">
        <v>113.69643895</v>
      </c>
      <c r="DC474" s="72">
        <v>843.43628994999995</v>
      </c>
      <c r="DD474" s="72">
        <v>473.44144886999999</v>
      </c>
      <c r="DE474" s="72">
        <v>304.48974648000001</v>
      </c>
      <c r="DF474" s="72">
        <v>68.659995261999995</v>
      </c>
      <c r="DG474" s="72">
        <v>67.220193864999999</v>
      </c>
      <c r="DH474" s="72">
        <v>29.190551202999998</v>
      </c>
      <c r="DI474" s="72">
        <v>803.64989997999999</v>
      </c>
      <c r="DJ474" s="72">
        <v>117.32145963000001</v>
      </c>
      <c r="DK474" s="72">
        <v>686.32844035000005</v>
      </c>
    </row>
    <row r="475" spans="8:115" x14ac:dyDescent="0.3">
      <c r="H475" s="27" t="s">
        <v>1119</v>
      </c>
      <c r="I475" s="39" t="s">
        <v>1120</v>
      </c>
      <c r="J475" s="39" t="s">
        <v>436</v>
      </c>
      <c r="K475" s="75">
        <v>462</v>
      </c>
      <c r="L475" s="75">
        <v>249.57165269999999</v>
      </c>
      <c r="M475" s="75" t="s">
        <v>436</v>
      </c>
      <c r="N475" s="75">
        <v>8.0740398640999995</v>
      </c>
      <c r="O475" s="75">
        <v>0.37761584209999999</v>
      </c>
      <c r="P475" s="75">
        <v>0.20035616689999999</v>
      </c>
      <c r="Q475" s="75">
        <v>0</v>
      </c>
      <c r="R475" s="75">
        <v>0</v>
      </c>
      <c r="S475" s="75">
        <v>4.3760093349</v>
      </c>
      <c r="T475" s="75">
        <v>1.30990877E-2</v>
      </c>
      <c r="U475" s="75">
        <v>0.3471289005</v>
      </c>
      <c r="V475" s="75">
        <v>1.7575600062000001</v>
      </c>
      <c r="W475" s="75">
        <v>0</v>
      </c>
      <c r="X475" s="75">
        <v>2.0871619399999999E-2</v>
      </c>
      <c r="Y475" s="75">
        <v>4.9209399999999997E-5</v>
      </c>
      <c r="Z475" s="75">
        <v>0.566465196</v>
      </c>
      <c r="AA475" s="75">
        <v>0.41488450110000002</v>
      </c>
      <c r="AB475" s="75">
        <v>0</v>
      </c>
      <c r="AC475" s="75">
        <v>0</v>
      </c>
      <c r="AD475" s="75">
        <v>0</v>
      </c>
      <c r="AE475" s="75">
        <v>69.183737621000006</v>
      </c>
      <c r="AF475" s="75">
        <v>28.228764632000001</v>
      </c>
      <c r="AG475" s="75">
        <v>23.571142519999999</v>
      </c>
      <c r="AH475" s="75">
        <v>15.624644255</v>
      </c>
      <c r="AI475" s="75">
        <v>0.1497215123</v>
      </c>
      <c r="AJ475" s="75">
        <v>1.5920100022000001</v>
      </c>
      <c r="AK475" s="75">
        <v>1.7454699399999999E-2</v>
      </c>
      <c r="AL475" s="75">
        <v>2.2787009820000002</v>
      </c>
      <c r="AM475" s="75">
        <v>0.67935247050000003</v>
      </c>
      <c r="AN475" s="75">
        <v>0</v>
      </c>
      <c r="AO475" s="75">
        <v>0</v>
      </c>
      <c r="AP475" s="75">
        <v>1.5993485113999999</v>
      </c>
      <c r="AQ475" s="75">
        <v>0</v>
      </c>
      <c r="AR475" s="75">
        <v>0</v>
      </c>
      <c r="AS475" s="75">
        <v>0</v>
      </c>
      <c r="AT475" s="75">
        <v>9.2908335824999995</v>
      </c>
      <c r="AU475" s="75">
        <v>0.60238509979999999</v>
      </c>
      <c r="AV475" s="75">
        <v>0</v>
      </c>
      <c r="AW475" s="75">
        <v>0</v>
      </c>
      <c r="AX475" s="75">
        <v>1.59895049E-2</v>
      </c>
      <c r="AY475" s="75">
        <v>0.71906841079999995</v>
      </c>
      <c r="AZ475" s="75">
        <v>9.7843214799999995E-2</v>
      </c>
      <c r="BA475" s="75">
        <v>0</v>
      </c>
      <c r="BB475" s="75">
        <v>0</v>
      </c>
      <c r="BC475" s="75">
        <v>0</v>
      </c>
      <c r="BD475" s="75">
        <v>0.30794012520000003</v>
      </c>
      <c r="BE475" s="75">
        <v>0</v>
      </c>
      <c r="BF475" s="75">
        <v>0</v>
      </c>
      <c r="BG475" s="75">
        <v>0</v>
      </c>
      <c r="BH475" s="75">
        <v>0</v>
      </c>
      <c r="BI475" s="75">
        <v>0.56877946739999996</v>
      </c>
      <c r="BJ475" s="75">
        <v>1.5818133322000001</v>
      </c>
      <c r="BK475" s="75">
        <v>0.28472373379999999</v>
      </c>
      <c r="BL475" s="75">
        <v>5.0166320587</v>
      </c>
      <c r="BM475" s="75">
        <v>9.5658634800000003E-2</v>
      </c>
      <c r="BN475" s="75">
        <v>71.487905088999995</v>
      </c>
      <c r="BO475" s="75">
        <v>13.74155751</v>
      </c>
      <c r="BP475" s="75">
        <v>2.5549488829999998</v>
      </c>
      <c r="BQ475" s="75">
        <v>16.460365649</v>
      </c>
      <c r="BR475" s="75">
        <v>7.7032631717999998</v>
      </c>
      <c r="BS475" s="75">
        <v>0</v>
      </c>
      <c r="BT475" s="75">
        <v>4.0138881510999997</v>
      </c>
      <c r="BU475" s="75">
        <v>5.0509060424000003</v>
      </c>
      <c r="BV475" s="75">
        <v>3.2976006847999999</v>
      </c>
      <c r="BW475" s="75">
        <v>2.6307440067000001</v>
      </c>
      <c r="BX475" s="75">
        <v>7.9243832935</v>
      </c>
      <c r="BY475" s="75">
        <v>0.57559775290000004</v>
      </c>
      <c r="BZ475" s="75">
        <v>0.71391264229999996</v>
      </c>
      <c r="CA475" s="75">
        <v>0.60925812779999999</v>
      </c>
      <c r="CB475" s="75">
        <v>0</v>
      </c>
      <c r="CC475" s="75">
        <v>0.1868421592</v>
      </c>
      <c r="CD475" s="75">
        <v>0</v>
      </c>
      <c r="CE475" s="75">
        <v>0.46131148849999998</v>
      </c>
      <c r="CF475" s="75">
        <v>0</v>
      </c>
      <c r="CG475" s="75">
        <v>1.212712005</v>
      </c>
      <c r="CH475" s="75">
        <v>6.3938867100000005E-2</v>
      </c>
      <c r="CI475" s="75">
        <v>0.65371856530000005</v>
      </c>
      <c r="CJ475" s="75">
        <v>3.5603099037999999</v>
      </c>
      <c r="CK475" s="75">
        <v>0</v>
      </c>
      <c r="CL475" s="75">
        <v>7.2646185000000002E-2</v>
      </c>
      <c r="CM475" s="75">
        <v>2.6095663674999998</v>
      </c>
      <c r="CN475" s="75">
        <v>1.5116295563</v>
      </c>
      <c r="CO475" s="75">
        <v>0.78626786019999995</v>
      </c>
      <c r="CP475" s="75">
        <v>0.31166895100000003</v>
      </c>
      <c r="CQ475" s="75">
        <v>3.0336079928999999</v>
      </c>
      <c r="CR475" s="75">
        <v>2.2335339892000001</v>
      </c>
      <c r="CS475" s="75">
        <v>6.3989919999999998E-6</v>
      </c>
      <c r="CT475" s="75">
        <v>0.46981634690000001</v>
      </c>
      <c r="CU475" s="75">
        <v>0.32422005370000001</v>
      </c>
      <c r="CV475" s="75">
        <v>6.0312042000000001E-3</v>
      </c>
      <c r="CW475" s="75">
        <v>83.613261197</v>
      </c>
      <c r="CX475" s="75">
        <v>1.1791631294</v>
      </c>
      <c r="CY475" s="75">
        <v>9.8759979052000002</v>
      </c>
      <c r="CZ475" s="75">
        <v>14.692009914</v>
      </c>
      <c r="DA475" s="75">
        <v>9.9821456886999993</v>
      </c>
      <c r="DB475" s="75">
        <v>13.693826563</v>
      </c>
      <c r="DC475" s="75">
        <v>14.504838467000001</v>
      </c>
      <c r="DD475" s="75">
        <v>7.7048246836000001</v>
      </c>
      <c r="DE475" s="75">
        <v>5.1385488172000002</v>
      </c>
      <c r="DF475" s="75">
        <v>4.9272511578999998</v>
      </c>
      <c r="DG475" s="75">
        <v>1.346196052</v>
      </c>
      <c r="DH475" s="75">
        <v>0.5684588196</v>
      </c>
      <c r="DI475" s="75">
        <v>19.452192819</v>
      </c>
      <c r="DJ475" s="75">
        <v>2.3642945413000001</v>
      </c>
      <c r="DK475" s="75">
        <v>17.087898278000001</v>
      </c>
    </row>
    <row r="476" spans="8:115" x14ac:dyDescent="0.3">
      <c r="H476" s="28" t="s">
        <v>259</v>
      </c>
      <c r="I476" s="37" t="s">
        <v>260</v>
      </c>
      <c r="J476" s="37">
        <v>91</v>
      </c>
      <c r="K476" s="72">
        <v>1932</v>
      </c>
      <c r="L476" s="72">
        <v>7063.6693230000001</v>
      </c>
      <c r="M476" s="72">
        <v>25.062517213</v>
      </c>
      <c r="N476" s="72">
        <v>523.39245454000002</v>
      </c>
      <c r="O476" s="72">
        <v>0.42182408230000001</v>
      </c>
      <c r="P476" s="72">
        <v>69.031217514999994</v>
      </c>
      <c r="Q476" s="72">
        <v>0.2659225429</v>
      </c>
      <c r="R476" s="72">
        <v>4.6976934455999997</v>
      </c>
      <c r="S476" s="72">
        <v>150.47625962999999</v>
      </c>
      <c r="T476" s="72">
        <v>0</v>
      </c>
      <c r="U476" s="72">
        <v>11.248501574000001</v>
      </c>
      <c r="V476" s="72">
        <v>105.19014052</v>
      </c>
      <c r="W476" s="72">
        <v>0.52296670479999996</v>
      </c>
      <c r="X476" s="72">
        <v>24.057052630000001</v>
      </c>
      <c r="Y476" s="72">
        <v>2.1925188036000001</v>
      </c>
      <c r="Z476" s="72">
        <v>150.67203684</v>
      </c>
      <c r="AA476" s="72">
        <v>3.718119969</v>
      </c>
      <c r="AB476" s="72">
        <v>0</v>
      </c>
      <c r="AC476" s="72">
        <v>0</v>
      </c>
      <c r="AD476" s="72">
        <v>0.89820027940000002</v>
      </c>
      <c r="AE476" s="72">
        <v>3314.0785234999998</v>
      </c>
      <c r="AF476" s="72">
        <v>2181.0620374999999</v>
      </c>
      <c r="AG476" s="72">
        <v>511.43511433999998</v>
      </c>
      <c r="AH476" s="72">
        <v>602.62463241</v>
      </c>
      <c r="AI476" s="72">
        <v>2.9344749576</v>
      </c>
      <c r="AJ476" s="72">
        <v>13.543677583999999</v>
      </c>
      <c r="AK476" s="72">
        <v>2.4785867290999999</v>
      </c>
      <c r="AL476" s="72">
        <v>119.75553424</v>
      </c>
      <c r="AM476" s="72">
        <v>47.673797573999998</v>
      </c>
      <c r="AN476" s="72">
        <v>61.746360189999997</v>
      </c>
      <c r="AO476" s="72">
        <v>0</v>
      </c>
      <c r="AP476" s="72">
        <v>8.3680224911999996</v>
      </c>
      <c r="AQ476" s="72">
        <v>1.9673539879999999</v>
      </c>
      <c r="AR476" s="72">
        <v>0</v>
      </c>
      <c r="AS476" s="72">
        <v>0</v>
      </c>
      <c r="AT476" s="72">
        <v>24.754088044</v>
      </c>
      <c r="AU476" s="72">
        <v>1.923359679</v>
      </c>
      <c r="AV476" s="72">
        <v>0</v>
      </c>
      <c r="AW476" s="72">
        <v>0</v>
      </c>
      <c r="AX476" s="72">
        <v>0</v>
      </c>
      <c r="AY476" s="72">
        <v>0.12042231220000001</v>
      </c>
      <c r="AZ476" s="72">
        <v>0</v>
      </c>
      <c r="BA476" s="72">
        <v>0</v>
      </c>
      <c r="BB476" s="72">
        <v>0</v>
      </c>
      <c r="BC476" s="72">
        <v>0</v>
      </c>
      <c r="BD476" s="72">
        <v>0</v>
      </c>
      <c r="BE476" s="72">
        <v>0</v>
      </c>
      <c r="BF476" s="72">
        <v>4.0140459599999997E-2</v>
      </c>
      <c r="BG476" s="72">
        <v>0</v>
      </c>
      <c r="BH476" s="72">
        <v>0</v>
      </c>
      <c r="BI476" s="72">
        <v>2.2749972283000002</v>
      </c>
      <c r="BJ476" s="72">
        <v>2.1291831700000001</v>
      </c>
      <c r="BK476" s="72">
        <v>0.166930943</v>
      </c>
      <c r="BL476" s="72">
        <v>18.079678934</v>
      </c>
      <c r="BM476" s="72">
        <v>1.9375318200000002E-2</v>
      </c>
      <c r="BN476" s="72">
        <v>473.68336730999999</v>
      </c>
      <c r="BO476" s="72">
        <v>53.208489262000001</v>
      </c>
      <c r="BP476" s="72">
        <v>27.752668546999999</v>
      </c>
      <c r="BQ476" s="72">
        <v>153.24241942</v>
      </c>
      <c r="BR476" s="72">
        <v>4.6950021232000001</v>
      </c>
      <c r="BS476" s="72">
        <v>0</v>
      </c>
      <c r="BT476" s="72">
        <v>17.721159213</v>
      </c>
      <c r="BU476" s="72">
        <v>55.973586486000002</v>
      </c>
      <c r="BV476" s="72">
        <v>12.685061355</v>
      </c>
      <c r="BW476" s="72">
        <v>8.36976678E-2</v>
      </c>
      <c r="BX476" s="72">
        <v>46.179102421000003</v>
      </c>
      <c r="BY476" s="72">
        <v>0</v>
      </c>
      <c r="BZ476" s="72">
        <v>31.526065428999999</v>
      </c>
      <c r="CA476" s="72">
        <v>31.425263838999999</v>
      </c>
      <c r="CB476" s="72">
        <v>1.1831413304</v>
      </c>
      <c r="CC476" s="72">
        <v>5.5658686184999997</v>
      </c>
      <c r="CD476" s="72">
        <v>0</v>
      </c>
      <c r="CE476" s="72">
        <v>0.1183345239</v>
      </c>
      <c r="CF476" s="72">
        <v>0</v>
      </c>
      <c r="CG476" s="72">
        <v>13.947157300000001</v>
      </c>
      <c r="CH476" s="72">
        <v>0</v>
      </c>
      <c r="CI476" s="72">
        <v>0</v>
      </c>
      <c r="CJ476" s="72">
        <v>10.173398644000001</v>
      </c>
      <c r="CK476" s="72">
        <v>0</v>
      </c>
      <c r="CL476" s="72">
        <v>8.2029511343999992</v>
      </c>
      <c r="CM476" s="72">
        <v>16.092143487000001</v>
      </c>
      <c r="CN476" s="72">
        <v>4.6104574224999997</v>
      </c>
      <c r="CO476" s="72">
        <v>10.761502835</v>
      </c>
      <c r="CP476" s="72">
        <v>0.7201832292</v>
      </c>
      <c r="CQ476" s="72">
        <v>112.73748346000001</v>
      </c>
      <c r="CR476" s="72">
        <v>81.217786462000007</v>
      </c>
      <c r="CS476" s="72">
        <v>0.28874009229999997</v>
      </c>
      <c r="CT476" s="72">
        <v>12.252486834999999</v>
      </c>
      <c r="CU476" s="72">
        <v>18.118216644</v>
      </c>
      <c r="CV476" s="72">
        <v>0.86025342250000003</v>
      </c>
      <c r="CW476" s="72">
        <v>2479.1757284</v>
      </c>
      <c r="CX476" s="72">
        <v>131.06655624999999</v>
      </c>
      <c r="CY476" s="72">
        <v>450.35511306000001</v>
      </c>
      <c r="CZ476" s="72">
        <v>438.52098461999998</v>
      </c>
      <c r="DA476" s="72">
        <v>308.06731344999997</v>
      </c>
      <c r="DB476" s="72">
        <v>55.663272542000001</v>
      </c>
      <c r="DC476" s="72">
        <v>505.67978255000003</v>
      </c>
      <c r="DD476" s="72">
        <v>303.63539545999998</v>
      </c>
      <c r="DE476" s="72">
        <v>173.43929592999999</v>
      </c>
      <c r="DF476" s="72">
        <v>49.176357613</v>
      </c>
      <c r="DG476" s="72">
        <v>53.967239016000001</v>
      </c>
      <c r="DH476" s="72">
        <v>9.6044179164999992</v>
      </c>
      <c r="DI476" s="72">
        <v>536.61650693000001</v>
      </c>
      <c r="DJ476" s="72">
        <v>90.422209482</v>
      </c>
      <c r="DK476" s="72">
        <v>446.19429744000001</v>
      </c>
    </row>
    <row r="477" spans="8:115" x14ac:dyDescent="0.3">
      <c r="H477" s="27" t="s">
        <v>261</v>
      </c>
      <c r="I477" s="39" t="s">
        <v>262</v>
      </c>
      <c r="J477" s="39">
        <v>58</v>
      </c>
      <c r="K477" s="75">
        <v>2392</v>
      </c>
      <c r="L477" s="75">
        <v>13197.423901</v>
      </c>
      <c r="M477" s="75">
        <v>40.042182314999998</v>
      </c>
      <c r="N477" s="75">
        <v>832.61134339</v>
      </c>
      <c r="O477" s="75">
        <v>75.771953302</v>
      </c>
      <c r="P477" s="75">
        <v>191.60138692999999</v>
      </c>
      <c r="Q477" s="75">
        <v>0.3986102178</v>
      </c>
      <c r="R477" s="75">
        <v>11.266588407</v>
      </c>
      <c r="S477" s="75">
        <v>266.22277251000003</v>
      </c>
      <c r="T477" s="75">
        <v>0.28740323099999998</v>
      </c>
      <c r="U477" s="75">
        <v>21.947319206</v>
      </c>
      <c r="V477" s="75">
        <v>112.19427607</v>
      </c>
      <c r="W477" s="75">
        <v>3.1122360844000001</v>
      </c>
      <c r="X477" s="75">
        <v>19.300033466999999</v>
      </c>
      <c r="Y477" s="75">
        <v>1.1556608E-3</v>
      </c>
      <c r="Z477" s="75">
        <v>112.39164439</v>
      </c>
      <c r="AA477" s="75">
        <v>18.101002689000001</v>
      </c>
      <c r="AB477" s="75">
        <v>0</v>
      </c>
      <c r="AC477" s="75">
        <v>0</v>
      </c>
      <c r="AD477" s="75">
        <v>1.4961223399999999E-2</v>
      </c>
      <c r="AE477" s="75">
        <v>7299.6670747999997</v>
      </c>
      <c r="AF477" s="75">
        <v>5437.7944811999996</v>
      </c>
      <c r="AG477" s="75">
        <v>939.37849375999997</v>
      </c>
      <c r="AH477" s="75">
        <v>887.06266069000003</v>
      </c>
      <c r="AI477" s="75">
        <v>5.1421759632999997</v>
      </c>
      <c r="AJ477" s="75">
        <v>26.287881016</v>
      </c>
      <c r="AK477" s="75">
        <v>4.0013822252000004</v>
      </c>
      <c r="AL477" s="75">
        <v>113.08778237999999</v>
      </c>
      <c r="AM477" s="75">
        <v>30.560526302</v>
      </c>
      <c r="AN477" s="75">
        <v>77.841636058999995</v>
      </c>
      <c r="AO477" s="75">
        <v>0</v>
      </c>
      <c r="AP477" s="75">
        <v>4.6856200143000004</v>
      </c>
      <c r="AQ477" s="75">
        <v>0</v>
      </c>
      <c r="AR477" s="75">
        <v>0</v>
      </c>
      <c r="AS477" s="75">
        <v>0</v>
      </c>
      <c r="AT477" s="75">
        <v>42.405138731000001</v>
      </c>
      <c r="AU477" s="75">
        <v>3.2783343854</v>
      </c>
      <c r="AV477" s="75">
        <v>3.6151657473999999</v>
      </c>
      <c r="AW477" s="75">
        <v>0</v>
      </c>
      <c r="AX477" s="75">
        <v>1.1340886133000001</v>
      </c>
      <c r="AY477" s="75">
        <v>1.7782337994999999</v>
      </c>
      <c r="AZ477" s="75">
        <v>0</v>
      </c>
      <c r="BA477" s="75">
        <v>0</v>
      </c>
      <c r="BB477" s="75">
        <v>0</v>
      </c>
      <c r="BC477" s="75">
        <v>0</v>
      </c>
      <c r="BD477" s="75">
        <v>0</v>
      </c>
      <c r="BE477" s="75">
        <v>0</v>
      </c>
      <c r="BF477" s="75">
        <v>0</v>
      </c>
      <c r="BG477" s="75">
        <v>0</v>
      </c>
      <c r="BH477" s="75">
        <v>0</v>
      </c>
      <c r="BI477" s="75">
        <v>6.2783869146000004</v>
      </c>
      <c r="BJ477" s="75">
        <v>4.3983627692000002</v>
      </c>
      <c r="BK477" s="75">
        <v>0</v>
      </c>
      <c r="BL477" s="75">
        <v>21.535836580000002</v>
      </c>
      <c r="BM477" s="75">
        <v>0.38672992119999999</v>
      </c>
      <c r="BN477" s="75">
        <v>701.60576252999999</v>
      </c>
      <c r="BO477" s="75">
        <v>99.713934166000001</v>
      </c>
      <c r="BP477" s="75">
        <v>69.954825498000005</v>
      </c>
      <c r="BQ477" s="75">
        <v>195.47755452999999</v>
      </c>
      <c r="BR477" s="75">
        <v>27.064559380999999</v>
      </c>
      <c r="BS477" s="75">
        <v>0</v>
      </c>
      <c r="BT477" s="75">
        <v>34.314973150999997</v>
      </c>
      <c r="BU477" s="75">
        <v>98.038810600999994</v>
      </c>
      <c r="BV477" s="75">
        <v>1.8431319506999999</v>
      </c>
      <c r="BW477" s="75">
        <v>0.43124538159999998</v>
      </c>
      <c r="BX477" s="75">
        <v>45.166924027999997</v>
      </c>
      <c r="BY477" s="75">
        <v>0</v>
      </c>
      <c r="BZ477" s="75">
        <v>23.163878493999999</v>
      </c>
      <c r="CA477" s="75">
        <v>62.534445613999999</v>
      </c>
      <c r="CB477" s="75">
        <v>0</v>
      </c>
      <c r="CC477" s="75">
        <v>9.2770724145999992</v>
      </c>
      <c r="CD477" s="75">
        <v>0</v>
      </c>
      <c r="CE477" s="75">
        <v>7.5819569056000002</v>
      </c>
      <c r="CF477" s="75">
        <v>0</v>
      </c>
      <c r="CG477" s="75">
        <v>17.997038886999999</v>
      </c>
      <c r="CH477" s="75">
        <v>0</v>
      </c>
      <c r="CI477" s="75">
        <v>0</v>
      </c>
      <c r="CJ477" s="75">
        <v>7.1806818818</v>
      </c>
      <c r="CK477" s="75">
        <v>0</v>
      </c>
      <c r="CL477" s="75">
        <v>1.8647296442000001</v>
      </c>
      <c r="CM477" s="75">
        <v>27.915012158</v>
      </c>
      <c r="CN477" s="75">
        <v>9.1857638991999995</v>
      </c>
      <c r="CO477" s="75">
        <v>14.403372838999999</v>
      </c>
      <c r="CP477" s="75">
        <v>4.3258754199</v>
      </c>
      <c r="CQ477" s="75">
        <v>198.56954830999999</v>
      </c>
      <c r="CR477" s="75">
        <v>142.99744433000001</v>
      </c>
      <c r="CS477" s="75">
        <v>1.1013895999999999E-3</v>
      </c>
      <c r="CT477" s="75">
        <v>23.800194524999998</v>
      </c>
      <c r="CU477" s="75">
        <v>30.573981758999999</v>
      </c>
      <c r="CV477" s="75">
        <v>1.1968263133999999</v>
      </c>
      <c r="CW477" s="75">
        <v>3981.5622389</v>
      </c>
      <c r="CX477" s="75">
        <v>194.60971456999999</v>
      </c>
      <c r="CY477" s="75">
        <v>775.72011870999995</v>
      </c>
      <c r="CZ477" s="75">
        <v>728.64908955999999</v>
      </c>
      <c r="DA477" s="75">
        <v>454.70323687000001</v>
      </c>
      <c r="DB477" s="75">
        <v>71.906505750999997</v>
      </c>
      <c r="DC477" s="75">
        <v>831.79662069999995</v>
      </c>
      <c r="DD477" s="75">
        <v>489.91824215999998</v>
      </c>
      <c r="DE477" s="75">
        <v>275.79698988000001</v>
      </c>
      <c r="DF477" s="75">
        <v>63.772057083999997</v>
      </c>
      <c r="DG477" s="75">
        <v>84.874208315000004</v>
      </c>
      <c r="DH477" s="75">
        <v>9.8154552751999997</v>
      </c>
      <c r="DI477" s="75">
        <v>779.33481399000004</v>
      </c>
      <c r="DJ477" s="75">
        <v>117.63899726</v>
      </c>
      <c r="DK477" s="75">
        <v>661.69581673000005</v>
      </c>
    </row>
    <row r="478" spans="8:115" x14ac:dyDescent="0.3">
      <c r="H478" s="28" t="s">
        <v>1121</v>
      </c>
      <c r="I478" s="37" t="s">
        <v>1122</v>
      </c>
      <c r="J478" s="37" t="s">
        <v>436</v>
      </c>
      <c r="K478" s="72">
        <v>227</v>
      </c>
      <c r="L478" s="72">
        <v>259.02400087000001</v>
      </c>
      <c r="M478" s="72" t="s">
        <v>436</v>
      </c>
      <c r="N478" s="72">
        <v>32.643702024</v>
      </c>
      <c r="O478" s="72">
        <v>0</v>
      </c>
      <c r="P478" s="72">
        <v>0.70138121470000003</v>
      </c>
      <c r="Q478" s="72">
        <v>0</v>
      </c>
      <c r="R478" s="72">
        <v>0</v>
      </c>
      <c r="S478" s="72">
        <v>6.7490639313000003</v>
      </c>
      <c r="T478" s="72">
        <v>1.6083389300000001E-2</v>
      </c>
      <c r="U478" s="72">
        <v>0</v>
      </c>
      <c r="V478" s="72">
        <v>24.308165063000001</v>
      </c>
      <c r="W478" s="72">
        <v>0</v>
      </c>
      <c r="X478" s="72">
        <v>4.2343872099999999E-2</v>
      </c>
      <c r="Y478" s="72">
        <v>1.2672300000000001E-5</v>
      </c>
      <c r="Z478" s="72">
        <v>0.82657043539999997</v>
      </c>
      <c r="AA478" s="72">
        <v>8.1446599999999994E-5</v>
      </c>
      <c r="AB478" s="72">
        <v>0</v>
      </c>
      <c r="AC478" s="72">
        <v>0</v>
      </c>
      <c r="AD478" s="72">
        <v>0</v>
      </c>
      <c r="AE478" s="72">
        <v>75.975639778000001</v>
      </c>
      <c r="AF478" s="72">
        <v>25.980457440999999</v>
      </c>
      <c r="AG478" s="72">
        <v>31.551351502999999</v>
      </c>
      <c r="AH478" s="72">
        <v>17.138659877999999</v>
      </c>
      <c r="AI478" s="72">
        <v>7.38437485E-2</v>
      </c>
      <c r="AJ478" s="72">
        <v>1.2236024938000001</v>
      </c>
      <c r="AK478" s="72">
        <v>7.7247154000000002E-3</v>
      </c>
      <c r="AL478" s="72">
        <v>2.2707602681000001</v>
      </c>
      <c r="AM478" s="72">
        <v>1.6940875832</v>
      </c>
      <c r="AN478" s="72">
        <v>0</v>
      </c>
      <c r="AO478" s="72">
        <v>0</v>
      </c>
      <c r="AP478" s="72">
        <v>0.57667268490000001</v>
      </c>
      <c r="AQ478" s="72">
        <v>0</v>
      </c>
      <c r="AR478" s="72">
        <v>0</v>
      </c>
      <c r="AS478" s="72">
        <v>0</v>
      </c>
      <c r="AT478" s="72">
        <v>3.1484663262999999</v>
      </c>
      <c r="AU478" s="72">
        <v>9.6911522799999997E-2</v>
      </c>
      <c r="AV478" s="72">
        <v>0</v>
      </c>
      <c r="AW478" s="72">
        <v>0</v>
      </c>
      <c r="AX478" s="72">
        <v>8.6423106999999992E-3</v>
      </c>
      <c r="AY478" s="72">
        <v>0.51106716050000001</v>
      </c>
      <c r="AZ478" s="72">
        <v>0</v>
      </c>
      <c r="BA478" s="72">
        <v>0</v>
      </c>
      <c r="BB478" s="72">
        <v>0</v>
      </c>
      <c r="BC478" s="72">
        <v>0</v>
      </c>
      <c r="BD478" s="72">
        <v>0</v>
      </c>
      <c r="BE478" s="72">
        <v>0</v>
      </c>
      <c r="BF478" s="72">
        <v>0</v>
      </c>
      <c r="BG478" s="72">
        <v>0</v>
      </c>
      <c r="BH478" s="72">
        <v>0</v>
      </c>
      <c r="BI478" s="72">
        <v>0.15716603230000001</v>
      </c>
      <c r="BJ478" s="72">
        <v>8.9939117099999993E-2</v>
      </c>
      <c r="BK478" s="72">
        <v>2.5961334799999999E-2</v>
      </c>
      <c r="BL478" s="72">
        <v>2.2533966700999999</v>
      </c>
      <c r="BM478" s="72">
        <v>5.3821781000000001E-3</v>
      </c>
      <c r="BN478" s="72">
        <v>65.382451255999996</v>
      </c>
      <c r="BO478" s="72">
        <v>14.765009227</v>
      </c>
      <c r="BP478" s="72">
        <v>5.2741021921</v>
      </c>
      <c r="BQ478" s="72">
        <v>8.7669091976000004</v>
      </c>
      <c r="BR478" s="72">
        <v>0</v>
      </c>
      <c r="BS478" s="72">
        <v>0</v>
      </c>
      <c r="BT478" s="72">
        <v>31.638237761999999</v>
      </c>
      <c r="BU478" s="72">
        <v>1.0070727559999999</v>
      </c>
      <c r="BV478" s="72">
        <v>0.16767771970000001</v>
      </c>
      <c r="BW478" s="72">
        <v>0.28428877540000003</v>
      </c>
      <c r="BX478" s="72">
        <v>0.9675400877</v>
      </c>
      <c r="BY478" s="72">
        <v>0</v>
      </c>
      <c r="BZ478" s="72">
        <v>0</v>
      </c>
      <c r="CA478" s="72">
        <v>0.87043997839999998</v>
      </c>
      <c r="CB478" s="72">
        <v>0</v>
      </c>
      <c r="CC478" s="72">
        <v>9.3735828300000004E-2</v>
      </c>
      <c r="CD478" s="72">
        <v>0</v>
      </c>
      <c r="CE478" s="72">
        <v>0</v>
      </c>
      <c r="CF478" s="72">
        <v>0</v>
      </c>
      <c r="CG478" s="72">
        <v>0.1048465042</v>
      </c>
      <c r="CH478" s="72">
        <v>0</v>
      </c>
      <c r="CI478" s="72">
        <v>0</v>
      </c>
      <c r="CJ478" s="72">
        <v>1.4425912276999999</v>
      </c>
      <c r="CK478" s="72">
        <v>0</v>
      </c>
      <c r="CL478" s="72">
        <v>0</v>
      </c>
      <c r="CM478" s="72">
        <v>0.51783484540000002</v>
      </c>
      <c r="CN478" s="72">
        <v>0.47997967699999999</v>
      </c>
      <c r="CO478" s="72">
        <v>0</v>
      </c>
      <c r="CP478" s="72">
        <v>3.7855168299999999E-2</v>
      </c>
      <c r="CQ478" s="72">
        <v>2.9479232717000001</v>
      </c>
      <c r="CR478" s="72">
        <v>2.2841942550000001</v>
      </c>
      <c r="CS478" s="72">
        <v>0</v>
      </c>
      <c r="CT478" s="72">
        <v>0.40515245170000003</v>
      </c>
      <c r="CU478" s="72">
        <v>0.23547983519999999</v>
      </c>
      <c r="CV478" s="72">
        <v>2.3096729900000001E-2</v>
      </c>
      <c r="CW478" s="72">
        <v>76.137223094999996</v>
      </c>
      <c r="CX478" s="72">
        <v>1.4020045841</v>
      </c>
      <c r="CY478" s="72">
        <v>9.4296411717000002</v>
      </c>
      <c r="CZ478" s="72">
        <v>12.853207791999999</v>
      </c>
      <c r="DA478" s="72">
        <v>11.162553945999999</v>
      </c>
      <c r="DB478" s="72">
        <v>3.9515049575000001</v>
      </c>
      <c r="DC478" s="72">
        <v>15.287595619999999</v>
      </c>
      <c r="DD478" s="72">
        <v>8.1869336869999998</v>
      </c>
      <c r="DE478" s="72">
        <v>5.9784414246999997</v>
      </c>
      <c r="DF478" s="72">
        <v>6.0335055468999998</v>
      </c>
      <c r="DG478" s="72">
        <v>1.7151356439000001</v>
      </c>
      <c r="DH478" s="72">
        <v>0.13669872089999999</v>
      </c>
      <c r="DI478" s="72">
        <v>17.453592200999999</v>
      </c>
      <c r="DJ478" s="72">
        <v>2.1429545521</v>
      </c>
      <c r="DK478" s="72">
        <v>15.310637648</v>
      </c>
    </row>
    <row r="479" spans="8:115" x14ac:dyDescent="0.3">
      <c r="H479" s="27" t="s">
        <v>1123</v>
      </c>
      <c r="I479" s="39" t="s">
        <v>1124</v>
      </c>
      <c r="J479" s="39">
        <v>51</v>
      </c>
      <c r="K479" s="75">
        <v>894</v>
      </c>
      <c r="L479" s="75">
        <v>9117.3621678</v>
      </c>
      <c r="M479" s="75">
        <v>23.634573291999999</v>
      </c>
      <c r="N479" s="75">
        <v>760.54600230000005</v>
      </c>
      <c r="O479" s="75">
        <v>117.8033892</v>
      </c>
      <c r="P479" s="75">
        <v>296.25370628000002</v>
      </c>
      <c r="Q479" s="75">
        <v>0.1068442552</v>
      </c>
      <c r="R479" s="75">
        <v>0</v>
      </c>
      <c r="S479" s="75">
        <v>115.53945903</v>
      </c>
      <c r="T479" s="75">
        <v>2.8731050151000002</v>
      </c>
      <c r="U479" s="75">
        <v>1.8390619157999999</v>
      </c>
      <c r="V479" s="75">
        <v>120.51970376</v>
      </c>
      <c r="W479" s="75">
        <v>5.0958399699999997E-2</v>
      </c>
      <c r="X479" s="75">
        <v>2.1214828574000002</v>
      </c>
      <c r="Y479" s="75">
        <v>8.8690069999999995E-4</v>
      </c>
      <c r="Z479" s="75">
        <v>97.282159230000005</v>
      </c>
      <c r="AA479" s="75">
        <v>6.1552454603999998</v>
      </c>
      <c r="AB479" s="75">
        <v>0</v>
      </c>
      <c r="AC479" s="75">
        <v>0</v>
      </c>
      <c r="AD479" s="75">
        <v>0</v>
      </c>
      <c r="AE479" s="75">
        <v>4461.1747813000002</v>
      </c>
      <c r="AF479" s="75">
        <v>2977.0008320000002</v>
      </c>
      <c r="AG479" s="75">
        <v>914.16497337999999</v>
      </c>
      <c r="AH479" s="75">
        <v>523.03024245999995</v>
      </c>
      <c r="AI479" s="75">
        <v>6.6447320016999996</v>
      </c>
      <c r="AJ479" s="75">
        <v>38.754359622999999</v>
      </c>
      <c r="AK479" s="75">
        <v>1.5796417743</v>
      </c>
      <c r="AL479" s="75">
        <v>85.526866894999998</v>
      </c>
      <c r="AM479" s="75">
        <v>44.386027593000001</v>
      </c>
      <c r="AN479" s="75">
        <v>0</v>
      </c>
      <c r="AO479" s="75">
        <v>0</v>
      </c>
      <c r="AP479" s="75">
        <v>41.140839302000003</v>
      </c>
      <c r="AQ479" s="75">
        <v>0</v>
      </c>
      <c r="AR479" s="75">
        <v>0</v>
      </c>
      <c r="AS479" s="75">
        <v>0</v>
      </c>
      <c r="AT479" s="75">
        <v>196.96078739000001</v>
      </c>
      <c r="AU479" s="75">
        <v>17.137178037000002</v>
      </c>
      <c r="AV479" s="75">
        <v>0</v>
      </c>
      <c r="AW479" s="75">
        <v>0</v>
      </c>
      <c r="AX479" s="75">
        <v>0.71551041849999997</v>
      </c>
      <c r="AY479" s="75">
        <v>19.853489311000001</v>
      </c>
      <c r="AZ479" s="75">
        <v>0</v>
      </c>
      <c r="BA479" s="75">
        <v>0</v>
      </c>
      <c r="BB479" s="75">
        <v>0</v>
      </c>
      <c r="BC479" s="75">
        <v>0</v>
      </c>
      <c r="BD479" s="75">
        <v>0</v>
      </c>
      <c r="BE479" s="75">
        <v>0</v>
      </c>
      <c r="BF479" s="75">
        <v>0</v>
      </c>
      <c r="BG479" s="75">
        <v>0</v>
      </c>
      <c r="BH479" s="75">
        <v>0</v>
      </c>
      <c r="BI479" s="75">
        <v>2.4004228284</v>
      </c>
      <c r="BJ479" s="75">
        <v>0</v>
      </c>
      <c r="BK479" s="75">
        <v>3.5148521299</v>
      </c>
      <c r="BL479" s="75">
        <v>151.87013962</v>
      </c>
      <c r="BM479" s="75">
        <v>1.4691950399</v>
      </c>
      <c r="BN479" s="75">
        <v>969.39978363</v>
      </c>
      <c r="BO479" s="75">
        <v>262.76460099000002</v>
      </c>
      <c r="BP479" s="75">
        <v>26.133790578999999</v>
      </c>
      <c r="BQ479" s="75">
        <v>411.43050512999997</v>
      </c>
      <c r="BR479" s="75">
        <v>0</v>
      </c>
      <c r="BS479" s="75">
        <v>0</v>
      </c>
      <c r="BT479" s="75">
        <v>83.593780620000004</v>
      </c>
      <c r="BU479" s="75">
        <v>51.480140273000004</v>
      </c>
      <c r="BV479" s="75">
        <v>23.718208447999999</v>
      </c>
      <c r="BW479" s="75">
        <v>3.0846383586999999</v>
      </c>
      <c r="BX479" s="75">
        <v>26.996765815</v>
      </c>
      <c r="BY479" s="75">
        <v>0</v>
      </c>
      <c r="BZ479" s="75">
        <v>0</v>
      </c>
      <c r="CA479" s="75">
        <v>12.025361906000001</v>
      </c>
      <c r="CB479" s="75">
        <v>0</v>
      </c>
      <c r="CC479" s="75">
        <v>7.9242704666000003</v>
      </c>
      <c r="CD479" s="75">
        <v>0</v>
      </c>
      <c r="CE479" s="75">
        <v>0</v>
      </c>
      <c r="CF479" s="75">
        <v>0</v>
      </c>
      <c r="CG479" s="75">
        <v>2.1823934066000001</v>
      </c>
      <c r="CH479" s="75">
        <v>7.3404978174000002</v>
      </c>
      <c r="CI479" s="75">
        <v>0</v>
      </c>
      <c r="CJ479" s="75">
        <v>50.575331986999998</v>
      </c>
      <c r="CK479" s="75">
        <v>0</v>
      </c>
      <c r="CL479" s="75">
        <v>0.14949783110000001</v>
      </c>
      <c r="CM479" s="75">
        <v>48.176759179000001</v>
      </c>
      <c r="CN479" s="75">
        <v>28.606376251</v>
      </c>
      <c r="CO479" s="75">
        <v>2.3139278194999999</v>
      </c>
      <c r="CP479" s="75">
        <v>17.256455109000001</v>
      </c>
      <c r="CQ479" s="75">
        <v>131.56181978000001</v>
      </c>
      <c r="CR479" s="75">
        <v>109.27689798</v>
      </c>
      <c r="CS479" s="75">
        <v>1.1374025E-3</v>
      </c>
      <c r="CT479" s="75">
        <v>8.9803106724999999</v>
      </c>
      <c r="CU479" s="75">
        <v>12.634742594</v>
      </c>
      <c r="CV479" s="75">
        <v>0.66873113510000004</v>
      </c>
      <c r="CW479" s="75">
        <v>2464.0153673</v>
      </c>
      <c r="CX479" s="75">
        <v>108.94503523</v>
      </c>
      <c r="CY479" s="75">
        <v>480.02119228999999</v>
      </c>
      <c r="CZ479" s="75">
        <v>450.39666885000003</v>
      </c>
      <c r="DA479" s="75">
        <v>291.22407097000001</v>
      </c>
      <c r="DB479" s="75">
        <v>36.702455252</v>
      </c>
      <c r="DC479" s="75">
        <v>489.41390178</v>
      </c>
      <c r="DD479" s="75">
        <v>279.06458226000001</v>
      </c>
      <c r="DE479" s="75">
        <v>208.64951468999999</v>
      </c>
      <c r="DF479" s="75">
        <v>47.131340743999999</v>
      </c>
      <c r="DG479" s="75">
        <v>52.166288688000002</v>
      </c>
      <c r="DH479" s="75">
        <v>20.300316536</v>
      </c>
      <c r="DI479" s="75">
        <v>647.36205738000001</v>
      </c>
      <c r="DJ479" s="75">
        <v>61.857923130000003</v>
      </c>
      <c r="DK479" s="75">
        <v>585.50413424999999</v>
      </c>
    </row>
    <row r="480" spans="8:115" x14ac:dyDescent="0.3">
      <c r="H480" s="28" t="s">
        <v>1125</v>
      </c>
      <c r="I480" s="37" t="s">
        <v>1126</v>
      </c>
      <c r="J480" s="37">
        <v>79</v>
      </c>
      <c r="K480" s="72">
        <v>1742</v>
      </c>
      <c r="L480" s="72">
        <v>11019.596911000001</v>
      </c>
      <c r="M480" s="72">
        <v>29.228668941999999</v>
      </c>
      <c r="N480" s="72">
        <v>1781.8803029999999</v>
      </c>
      <c r="O480" s="72">
        <v>257.20022035</v>
      </c>
      <c r="P480" s="72">
        <v>619.44663608999997</v>
      </c>
      <c r="Q480" s="72">
        <v>0.40142908350000001</v>
      </c>
      <c r="R480" s="72">
        <v>20.375010901</v>
      </c>
      <c r="S480" s="72">
        <v>206.90148009999999</v>
      </c>
      <c r="T480" s="72">
        <v>9.9602937442999995</v>
      </c>
      <c r="U480" s="72">
        <v>0.32696672970000001</v>
      </c>
      <c r="V480" s="72">
        <v>385.96107248999999</v>
      </c>
      <c r="W480" s="72">
        <v>2.4441070910999998</v>
      </c>
      <c r="X480" s="72">
        <v>3.6032349568000002</v>
      </c>
      <c r="Y480" s="72">
        <v>0</v>
      </c>
      <c r="Z480" s="72">
        <v>270.58926837000001</v>
      </c>
      <c r="AA480" s="72">
        <v>2.9868492546000001</v>
      </c>
      <c r="AB480" s="72">
        <v>1.6837338324</v>
      </c>
      <c r="AC480" s="72">
        <v>0</v>
      </c>
      <c r="AD480" s="72">
        <v>0</v>
      </c>
      <c r="AE480" s="72">
        <v>5004.6045287999996</v>
      </c>
      <c r="AF480" s="72">
        <v>3381.4407922</v>
      </c>
      <c r="AG480" s="72">
        <v>970.21104567999998</v>
      </c>
      <c r="AH480" s="72">
        <v>586.72185635999995</v>
      </c>
      <c r="AI480" s="72">
        <v>13.314029925</v>
      </c>
      <c r="AJ480" s="72">
        <v>52.107160106999999</v>
      </c>
      <c r="AK480" s="72">
        <v>0.80964455479999997</v>
      </c>
      <c r="AL480" s="72">
        <v>105.70342123</v>
      </c>
      <c r="AM480" s="72">
        <v>73.996863286999996</v>
      </c>
      <c r="AN480" s="72">
        <v>0</v>
      </c>
      <c r="AO480" s="72">
        <v>0</v>
      </c>
      <c r="AP480" s="72">
        <v>31.706557939</v>
      </c>
      <c r="AQ480" s="72">
        <v>0</v>
      </c>
      <c r="AR480" s="72">
        <v>0</v>
      </c>
      <c r="AS480" s="72">
        <v>0</v>
      </c>
      <c r="AT480" s="72">
        <v>84.282765960999996</v>
      </c>
      <c r="AU480" s="72">
        <v>0.9246218987</v>
      </c>
      <c r="AV480" s="72">
        <v>0</v>
      </c>
      <c r="AW480" s="72">
        <v>0</v>
      </c>
      <c r="AX480" s="72">
        <v>0.13098359130000001</v>
      </c>
      <c r="AY480" s="72">
        <v>6.3033024574000001</v>
      </c>
      <c r="AZ480" s="72">
        <v>0</v>
      </c>
      <c r="BA480" s="72">
        <v>0</v>
      </c>
      <c r="BB480" s="72">
        <v>0</v>
      </c>
      <c r="BC480" s="72">
        <v>0</v>
      </c>
      <c r="BD480" s="72">
        <v>0</v>
      </c>
      <c r="BE480" s="72">
        <v>0</v>
      </c>
      <c r="BF480" s="72">
        <v>1.8739599065999999</v>
      </c>
      <c r="BG480" s="72">
        <v>0</v>
      </c>
      <c r="BH480" s="72">
        <v>0</v>
      </c>
      <c r="BI480" s="72">
        <v>8.3889415269000001</v>
      </c>
      <c r="BJ480" s="72">
        <v>0.57462612420000003</v>
      </c>
      <c r="BK480" s="72">
        <v>0.83067361770000003</v>
      </c>
      <c r="BL480" s="72">
        <v>64.253212310999999</v>
      </c>
      <c r="BM480" s="72">
        <v>1.0024445269</v>
      </c>
      <c r="BN480" s="72">
        <v>765.81336948000001</v>
      </c>
      <c r="BO480" s="72">
        <v>79.244274734000001</v>
      </c>
      <c r="BP480" s="72">
        <v>7.9950311536000003</v>
      </c>
      <c r="BQ480" s="72">
        <v>413.42987754000001</v>
      </c>
      <c r="BR480" s="72">
        <v>8.8214702834000001</v>
      </c>
      <c r="BS480" s="72">
        <v>0</v>
      </c>
      <c r="BT480" s="72">
        <v>92.726479370999996</v>
      </c>
      <c r="BU480" s="72">
        <v>13.404412055</v>
      </c>
      <c r="BV480" s="72">
        <v>10.182856259999999</v>
      </c>
      <c r="BW480" s="72">
        <v>0</v>
      </c>
      <c r="BX480" s="72">
        <v>41.509806533999999</v>
      </c>
      <c r="BY480" s="72">
        <v>0</v>
      </c>
      <c r="BZ480" s="72">
        <v>0</v>
      </c>
      <c r="CA480" s="72">
        <v>35.431269853000003</v>
      </c>
      <c r="CB480" s="72">
        <v>0</v>
      </c>
      <c r="CC480" s="72">
        <v>2.3607431560999999</v>
      </c>
      <c r="CD480" s="72">
        <v>0</v>
      </c>
      <c r="CE480" s="72">
        <v>0</v>
      </c>
      <c r="CF480" s="72">
        <v>0</v>
      </c>
      <c r="CG480" s="72">
        <v>2.1770341938</v>
      </c>
      <c r="CH480" s="72">
        <v>0</v>
      </c>
      <c r="CI480" s="72">
        <v>0</v>
      </c>
      <c r="CJ480" s="72">
        <v>52.769417322999999</v>
      </c>
      <c r="CK480" s="72">
        <v>0</v>
      </c>
      <c r="CL480" s="72">
        <v>5.7606970193000002</v>
      </c>
      <c r="CM480" s="72">
        <v>39.786511711999999</v>
      </c>
      <c r="CN480" s="72">
        <v>31.926573825999998</v>
      </c>
      <c r="CO480" s="72">
        <v>2.9549521298000001</v>
      </c>
      <c r="CP480" s="72">
        <v>4.9049857558000003</v>
      </c>
      <c r="CQ480" s="72">
        <v>343.56713682999998</v>
      </c>
      <c r="CR480" s="72">
        <v>275.06752247999998</v>
      </c>
      <c r="CS480" s="72">
        <v>4.235838E-4</v>
      </c>
      <c r="CT480" s="72">
        <v>21.471017319000001</v>
      </c>
      <c r="CU480" s="72">
        <v>46.814079661999997</v>
      </c>
      <c r="CV480" s="72">
        <v>0.21409379279999999</v>
      </c>
      <c r="CW480" s="72">
        <v>2893.9588743999998</v>
      </c>
      <c r="CX480" s="72">
        <v>134.83573754</v>
      </c>
      <c r="CY480" s="72">
        <v>494.53803240000002</v>
      </c>
      <c r="CZ480" s="72">
        <v>594.59158199000001</v>
      </c>
      <c r="DA480" s="72">
        <v>469.74320274000002</v>
      </c>
      <c r="DB480" s="72">
        <v>71.686360983</v>
      </c>
      <c r="DC480" s="72">
        <v>508.56109691</v>
      </c>
      <c r="DD480" s="72">
        <v>262.24926355999997</v>
      </c>
      <c r="DE480" s="72">
        <v>273.97168837999999</v>
      </c>
      <c r="DF480" s="72">
        <v>60.122345180000003</v>
      </c>
      <c r="DG480" s="72">
        <v>21.844562834000001</v>
      </c>
      <c r="DH480" s="72">
        <v>1.8150019221</v>
      </c>
      <c r="DI480" s="72">
        <v>547.37710928000001</v>
      </c>
      <c r="DJ480" s="72">
        <v>22.526165300999999</v>
      </c>
      <c r="DK480" s="72">
        <v>524.85094398000001</v>
      </c>
    </row>
  </sheetData>
  <autoFilter ref="B9:F137" xr:uid="{C4B9FAC8-36D0-4C9E-9370-0BAB58938A9E}"/>
  <sortState xmlns:xlrd2="http://schemas.microsoft.com/office/spreadsheetml/2017/richdata2" ref="B10:E137">
    <sortCondition ref="B10:B137"/>
    <sortCondition ref="D10:D137"/>
    <sortCondition descending="1" ref="E10:E137"/>
  </sortState>
  <mergeCells count="2">
    <mergeCell ref="B2:F2"/>
    <mergeCell ref="B4:F7"/>
  </mergeCells>
  <hyperlinks>
    <hyperlink ref="H4" r:id="rId1" xr:uid="{402ED51E-A3C9-43B2-8703-42220C0D505A}"/>
  </hyperlinks>
  <printOptions horizontalCentered="1" verticalCentered="1"/>
  <pageMargins left="0.70866141732283472" right="0.70866141732283472" top="0.74803149606299213" bottom="0.74803149606299213" header="0.31496062992125984" footer="0.31496062992125984"/>
  <pageSetup paperSize="9" scale="1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75E4-94F0-4BE3-B4E5-3F6C2B21332B}">
  <sheetPr codeName="Feuil2">
    <pageSetUpPr fitToPage="1"/>
  </sheetPr>
  <dimension ref="A2:I191"/>
  <sheetViews>
    <sheetView showGridLines="0" topLeftCell="B4" zoomScale="85" zoomScaleNormal="85" workbookViewId="0">
      <selection activeCell="H56" sqref="H56"/>
    </sheetView>
  </sheetViews>
  <sheetFormatPr baseColWidth="10" defaultRowHeight="13.5" x14ac:dyDescent="0.3"/>
  <cols>
    <col min="1" max="1" width="3.23046875" customWidth="1"/>
    <col min="2" max="2" width="51.4609375" bestFit="1" customWidth="1"/>
    <col min="3" max="4" width="17.23046875" bestFit="1" customWidth="1"/>
    <col min="5" max="5" width="17.23046875" customWidth="1"/>
    <col min="6" max="6" width="29.921875" customWidth="1"/>
    <col min="7" max="7" width="10.07421875" customWidth="1"/>
    <col min="8" max="8" width="48.921875" customWidth="1"/>
    <col min="9" max="9" width="30.23046875" bestFit="1" customWidth="1"/>
  </cols>
  <sheetData>
    <row r="2" spans="1:9" ht="20" thickBot="1" x14ac:dyDescent="0.4">
      <c r="B2" s="188" t="s">
        <v>38</v>
      </c>
      <c r="C2" s="189"/>
      <c r="D2" s="189"/>
      <c r="E2" s="189"/>
      <c r="F2" s="189"/>
      <c r="G2" s="189"/>
      <c r="H2" s="189"/>
      <c r="I2" s="190"/>
    </row>
    <row r="3" spans="1:9" ht="14" thickTop="1" x14ac:dyDescent="0.3"/>
    <row r="4" spans="1:9" ht="27" x14ac:dyDescent="0.3">
      <c r="B4" s="34" t="s">
        <v>368</v>
      </c>
      <c r="C4" s="133" t="s">
        <v>1129</v>
      </c>
      <c r="D4" s="136" t="s">
        <v>32</v>
      </c>
      <c r="E4" s="133" t="s">
        <v>1130</v>
      </c>
      <c r="F4" s="136" t="s">
        <v>32</v>
      </c>
    </row>
    <row r="5" spans="1:9" x14ac:dyDescent="0.3">
      <c r="A5" s="80"/>
      <c r="B5" s="31" t="s">
        <v>33</v>
      </c>
      <c r="C5" s="35">
        <f>SUMIF(Source!$B:$B,LEFT(Activité!B5,2),Source!$E:$E)</f>
        <v>988</v>
      </c>
      <c r="D5" s="36">
        <f>+C5/$C$15</f>
        <v>0.62216624685138544</v>
      </c>
      <c r="E5" s="35">
        <f>SUMIF(Source!$B:$B,LEFT(Activité!B5,2),Source!$F:$F)</f>
        <v>2160</v>
      </c>
      <c r="F5" s="36">
        <f>+E5/$E$15</f>
        <v>0.79704797047970477</v>
      </c>
    </row>
    <row r="6" spans="1:9" x14ac:dyDescent="0.3">
      <c r="A6" s="80"/>
      <c r="B6" s="28" t="s">
        <v>36</v>
      </c>
      <c r="C6" s="37">
        <f>SUMIF(Source!$B:$B,LEFT(Activité!B6,2),Source!$E:$E)</f>
        <v>233</v>
      </c>
      <c r="D6" s="38">
        <f t="shared" ref="D6:D14" si="0">+C6/$C$15</f>
        <v>0.14672544080604533</v>
      </c>
      <c r="E6" s="37">
        <f>SUMIF(Source!$B:$B,LEFT(Activité!B6,2),Source!$F:$F)</f>
        <v>70</v>
      </c>
      <c r="F6" s="38">
        <f t="shared" ref="F6:F14" si="1">+E6/$E$15</f>
        <v>2.5830258302583026E-2</v>
      </c>
    </row>
    <row r="7" spans="1:9" x14ac:dyDescent="0.3">
      <c r="A7" s="80"/>
      <c r="B7" s="27" t="s">
        <v>40</v>
      </c>
      <c r="C7" s="39">
        <f>SUMIF(Source!$B:$B,LEFT(Activité!B7,2),Source!$E:$E)</f>
        <v>175</v>
      </c>
      <c r="D7" s="40">
        <f t="shared" si="0"/>
        <v>0.11020151133501259</v>
      </c>
      <c r="E7" s="39">
        <f>SUMIF(Source!$B:$B,LEFT(Activité!B7,2),Source!$F:$F)</f>
        <v>0</v>
      </c>
      <c r="F7" s="40">
        <f t="shared" si="1"/>
        <v>0</v>
      </c>
    </row>
    <row r="8" spans="1:9" x14ac:dyDescent="0.3">
      <c r="A8" s="80"/>
      <c r="B8" s="28" t="s">
        <v>41</v>
      </c>
      <c r="C8" s="37">
        <f>SUMIF(Source!$B:$B,LEFT(Activité!B8,2),Source!$E:$E)</f>
        <v>125</v>
      </c>
      <c r="D8" s="38">
        <f t="shared" si="0"/>
        <v>7.8715365239294705E-2</v>
      </c>
      <c r="E8" s="37">
        <f>SUMIF(Source!$B:$B,LEFT(Activité!B8,2),Source!$F:$F)</f>
        <v>170</v>
      </c>
      <c r="F8" s="38">
        <f t="shared" si="1"/>
        <v>6.273062730627306E-2</v>
      </c>
    </row>
    <row r="9" spans="1:9" x14ac:dyDescent="0.3">
      <c r="A9" s="80"/>
      <c r="B9" s="27" t="s">
        <v>42</v>
      </c>
      <c r="C9" s="39">
        <f>SUMIF(Source!$B:$B,LEFT(Activité!B9,2),Source!$E:$E)</f>
        <v>28</v>
      </c>
      <c r="D9" s="40">
        <f t="shared" si="0"/>
        <v>1.7632241813602016E-2</v>
      </c>
      <c r="E9" s="39">
        <f>SUMIF(Source!$B:$B,LEFT(Activité!B9,2),Source!$F:$F)</f>
        <v>280</v>
      </c>
      <c r="F9" s="40">
        <f t="shared" si="1"/>
        <v>0.10332103321033211</v>
      </c>
    </row>
    <row r="10" spans="1:9" x14ac:dyDescent="0.3">
      <c r="A10" s="80"/>
      <c r="B10" s="28" t="s">
        <v>43</v>
      </c>
      <c r="C10" s="37">
        <f>SUMIF(Source!$B:$B,LEFT(Activité!B10,2),Source!$E:$E)</f>
        <v>12</v>
      </c>
      <c r="D10" s="38">
        <f t="shared" si="0"/>
        <v>7.556675062972292E-3</v>
      </c>
      <c r="E10" s="37">
        <f>SUMIF(Source!$B:$B,LEFT(Activité!B10,2),Source!$F:$F)</f>
        <v>30</v>
      </c>
      <c r="F10" s="38">
        <f t="shared" si="1"/>
        <v>1.107011070110701E-2</v>
      </c>
    </row>
    <row r="11" spans="1:9" x14ac:dyDescent="0.3">
      <c r="A11" s="80"/>
      <c r="B11" s="27" t="s">
        <v>34</v>
      </c>
      <c r="C11" s="39">
        <f>SUMIF(Source!$B:$B,LEFT(Activité!B11,2),Source!$E:$E)</f>
        <v>9</v>
      </c>
      <c r="D11" s="40">
        <f t="shared" si="0"/>
        <v>5.6675062972292188E-3</v>
      </c>
      <c r="E11" s="39">
        <f>SUMIF(Source!$B:$B,LEFT(Activité!B11,2),Source!$F:$F)</f>
        <v>0</v>
      </c>
      <c r="F11" s="40">
        <f t="shared" si="1"/>
        <v>0</v>
      </c>
    </row>
    <row r="12" spans="1:9" x14ac:dyDescent="0.3">
      <c r="A12" s="80"/>
      <c r="B12" s="28" t="s">
        <v>44</v>
      </c>
      <c r="C12" s="37">
        <f>SUMIF(Source!$B:$B,LEFT(Activité!B12,2),Source!$E:$E)</f>
        <v>7</v>
      </c>
      <c r="D12" s="38">
        <f t="shared" si="0"/>
        <v>4.4080604534005039E-3</v>
      </c>
      <c r="E12" s="37">
        <f>SUMIF(Source!$B:$B,LEFT(Activité!B12,2),Source!$F:$F)</f>
        <v>0</v>
      </c>
      <c r="F12" s="38">
        <f t="shared" si="1"/>
        <v>0</v>
      </c>
    </row>
    <row r="13" spans="1:9" x14ac:dyDescent="0.3">
      <c r="A13" s="80"/>
      <c r="B13" s="27" t="s">
        <v>35</v>
      </c>
      <c r="C13" s="39">
        <f>SUMIF(Source!$B:$B,LEFT(Activité!B13,2),Source!$E:$E)</f>
        <v>7</v>
      </c>
      <c r="D13" s="40">
        <f t="shared" si="0"/>
        <v>4.4080604534005039E-3</v>
      </c>
      <c r="E13" s="39">
        <f>SUMIF(Source!$B:$B,LEFT(Activité!B13,2),Source!$F:$F)</f>
        <v>0</v>
      </c>
      <c r="F13" s="40">
        <f t="shared" si="1"/>
        <v>0</v>
      </c>
    </row>
    <row r="14" spans="1:9" x14ac:dyDescent="0.3">
      <c r="A14" s="80"/>
      <c r="B14" s="29" t="s">
        <v>37</v>
      </c>
      <c r="C14" s="41">
        <f>SUMIF(Source!$B:$B,LEFT(Activité!B14,2),Source!$E:$E)</f>
        <v>4</v>
      </c>
      <c r="D14" s="42">
        <f t="shared" si="0"/>
        <v>2.5188916876574307E-3</v>
      </c>
      <c r="E14" s="41">
        <f>SUMIF(Source!$B:$B,LEFT(Activité!B14,2),Source!$F:$F)</f>
        <v>0</v>
      </c>
      <c r="F14" s="42">
        <f t="shared" si="1"/>
        <v>0</v>
      </c>
    </row>
    <row r="15" spans="1:9" x14ac:dyDescent="0.3">
      <c r="B15" s="43" t="s">
        <v>27</v>
      </c>
      <c r="C15" s="44">
        <f>SUM(C5:C14)</f>
        <v>1588</v>
      </c>
      <c r="D15" s="45">
        <f>SUM(D5:D14)</f>
        <v>0.99999999999999989</v>
      </c>
      <c r="E15" s="44">
        <f>SUM(E5:E14)</f>
        <v>2710</v>
      </c>
      <c r="F15" s="45">
        <f>SUM(F5:F14)</f>
        <v>1</v>
      </c>
    </row>
    <row r="17" spans="2:5" ht="12.65" customHeight="1" x14ac:dyDescent="0.3">
      <c r="B17" s="194" t="s">
        <v>1136</v>
      </c>
      <c r="C17" s="195"/>
      <c r="D17" s="196"/>
      <c r="E17" s="126"/>
    </row>
    <row r="18" spans="2:5" x14ac:dyDescent="0.3">
      <c r="B18" s="197"/>
      <c r="C18" s="198"/>
      <c r="D18" s="199"/>
      <c r="E18" s="126"/>
    </row>
    <row r="19" spans="2:5" x14ac:dyDescent="0.3">
      <c r="B19" s="197"/>
      <c r="C19" s="198"/>
      <c r="D19" s="199"/>
      <c r="E19" s="126"/>
    </row>
    <row r="20" spans="2:5" x14ac:dyDescent="0.3">
      <c r="B20" s="197"/>
      <c r="C20" s="198"/>
      <c r="D20" s="199"/>
      <c r="E20" s="126"/>
    </row>
    <row r="21" spans="2:5" x14ac:dyDescent="0.3">
      <c r="B21" s="197"/>
      <c r="C21" s="198"/>
      <c r="D21" s="199"/>
      <c r="E21" s="126"/>
    </row>
    <row r="22" spans="2:5" x14ac:dyDescent="0.3">
      <c r="B22" s="197"/>
      <c r="C22" s="198"/>
      <c r="D22" s="199"/>
      <c r="E22" s="126"/>
    </row>
    <row r="23" spans="2:5" x14ac:dyDescent="0.3">
      <c r="B23" s="197"/>
      <c r="C23" s="198"/>
      <c r="D23" s="199"/>
    </row>
    <row r="24" spans="2:5" x14ac:dyDescent="0.3">
      <c r="B24" s="197"/>
      <c r="C24" s="198"/>
      <c r="D24" s="199"/>
    </row>
    <row r="25" spans="2:5" x14ac:dyDescent="0.3">
      <c r="B25" s="197"/>
      <c r="C25" s="198"/>
      <c r="D25" s="199"/>
    </row>
    <row r="26" spans="2:5" ht="14" thickBot="1" x14ac:dyDescent="0.35">
      <c r="B26" s="200"/>
      <c r="C26" s="201"/>
      <c r="D26" s="202"/>
    </row>
    <row r="27" spans="2:5" ht="14" thickTop="1" x14ac:dyDescent="0.3"/>
    <row r="39" spans="2:9" ht="20" thickBot="1" x14ac:dyDescent="0.4">
      <c r="B39" s="188" t="s">
        <v>39</v>
      </c>
      <c r="C39" s="189"/>
      <c r="D39" s="189"/>
      <c r="E39" s="189"/>
      <c r="F39" s="189"/>
      <c r="G39" s="189"/>
      <c r="H39" s="189"/>
      <c r="I39" s="190"/>
    </row>
    <row r="40" spans="2:9" ht="14" thickTop="1" x14ac:dyDescent="0.3"/>
    <row r="41" spans="2:9" x14ac:dyDescent="0.3">
      <c r="B41" s="194" t="s">
        <v>1140</v>
      </c>
      <c r="C41" s="195"/>
      <c r="D41" s="195"/>
      <c r="E41" s="195"/>
      <c r="F41" s="195"/>
      <c r="G41" s="195"/>
      <c r="H41" s="195"/>
      <c r="I41" s="196"/>
    </row>
    <row r="42" spans="2:9" x14ac:dyDescent="0.3">
      <c r="B42" s="197"/>
      <c r="C42" s="198"/>
      <c r="D42" s="198"/>
      <c r="E42" s="198"/>
      <c r="F42" s="198"/>
      <c r="G42" s="198"/>
      <c r="H42" s="198"/>
      <c r="I42" s="199"/>
    </row>
    <row r="43" spans="2:9" x14ac:dyDescent="0.3">
      <c r="B43" s="197"/>
      <c r="C43" s="198"/>
      <c r="D43" s="198"/>
      <c r="E43" s="198"/>
      <c r="F43" s="198"/>
      <c r="G43" s="198"/>
      <c r="H43" s="198"/>
      <c r="I43" s="199"/>
    </row>
    <row r="44" spans="2:9" x14ac:dyDescent="0.3">
      <c r="B44" s="197"/>
      <c r="C44" s="198"/>
      <c r="D44" s="198"/>
      <c r="E44" s="198"/>
      <c r="F44" s="198"/>
      <c r="G44" s="198"/>
      <c r="H44" s="198"/>
      <c r="I44" s="199"/>
    </row>
    <row r="45" spans="2:9" x14ac:dyDescent="0.3">
      <c r="B45" s="197"/>
      <c r="C45" s="198"/>
      <c r="D45" s="198"/>
      <c r="E45" s="198"/>
      <c r="F45" s="198"/>
      <c r="G45" s="198"/>
      <c r="H45" s="198"/>
      <c r="I45" s="199"/>
    </row>
    <row r="46" spans="2:9" x14ac:dyDescent="0.3">
      <c r="B46" s="197"/>
      <c r="C46" s="198"/>
      <c r="D46" s="198"/>
      <c r="E46" s="198"/>
      <c r="F46" s="198"/>
      <c r="G46" s="198"/>
      <c r="H46" s="198"/>
      <c r="I46" s="199"/>
    </row>
    <row r="47" spans="2:9" x14ac:dyDescent="0.3">
      <c r="B47" s="197"/>
      <c r="C47" s="198"/>
      <c r="D47" s="198"/>
      <c r="E47" s="198"/>
      <c r="F47" s="198"/>
      <c r="G47" s="198"/>
      <c r="H47" s="198"/>
      <c r="I47" s="199"/>
    </row>
    <row r="48" spans="2:9" x14ac:dyDescent="0.3">
      <c r="B48" s="197"/>
      <c r="C48" s="198"/>
      <c r="D48" s="198"/>
      <c r="E48" s="198"/>
      <c r="F48" s="198"/>
      <c r="G48" s="198"/>
      <c r="H48" s="198"/>
      <c r="I48" s="199"/>
    </row>
    <row r="49" spans="2:9" x14ac:dyDescent="0.3">
      <c r="B49" s="197"/>
      <c r="C49" s="198"/>
      <c r="D49" s="198"/>
      <c r="E49" s="198"/>
      <c r="F49" s="198"/>
      <c r="G49" s="198"/>
      <c r="H49" s="198"/>
      <c r="I49" s="199"/>
    </row>
    <row r="50" spans="2:9" ht="14" thickBot="1" x14ac:dyDescent="0.35">
      <c r="B50" s="200"/>
      <c r="C50" s="201"/>
      <c r="D50" s="201"/>
      <c r="E50" s="201"/>
      <c r="F50" s="201"/>
      <c r="G50" s="201"/>
      <c r="H50" s="201"/>
      <c r="I50" s="202"/>
    </row>
    <row r="51" spans="2:9" ht="14" thickTop="1" x14ac:dyDescent="0.3"/>
    <row r="52" spans="2:9" ht="24" customHeight="1" x14ac:dyDescent="0.3">
      <c r="B52" s="140" t="s">
        <v>369</v>
      </c>
      <c r="C52" s="135" t="s">
        <v>46</v>
      </c>
      <c r="D52" s="134" t="s">
        <v>1129</v>
      </c>
      <c r="E52" s="137" t="s">
        <v>1130</v>
      </c>
      <c r="F52" s="191" t="s">
        <v>316</v>
      </c>
      <c r="G52" s="192"/>
      <c r="H52" s="192"/>
      <c r="I52" s="193"/>
    </row>
    <row r="53" spans="2:9" x14ac:dyDescent="0.3">
      <c r="B53" s="141"/>
      <c r="C53" s="142"/>
      <c r="D53" s="143"/>
      <c r="E53" s="144"/>
      <c r="F53" s="84" t="s">
        <v>1139</v>
      </c>
      <c r="G53" s="85" t="s">
        <v>371</v>
      </c>
      <c r="H53" s="85" t="s">
        <v>1138</v>
      </c>
      <c r="I53" s="86" t="s">
        <v>395</v>
      </c>
    </row>
    <row r="54" spans="2:9" x14ac:dyDescent="0.3">
      <c r="B54" s="31" t="s">
        <v>33</v>
      </c>
      <c r="C54" s="39" t="s">
        <v>87</v>
      </c>
      <c r="D54" s="49">
        <v>86</v>
      </c>
      <c r="E54" s="49"/>
      <c r="F54" s="81">
        <f>SUMIF(Source!$H:$H,Activité!C54,Source!$BJ:$BJ)</f>
        <v>47.691823954</v>
      </c>
      <c r="G54" s="82">
        <f>+F54*D54+F54*E54</f>
        <v>4101.4968600439997</v>
      </c>
      <c r="H54" s="82">
        <f>+G54*((1+2.5%)^4)</f>
        <v>4527.2851049745277</v>
      </c>
      <c r="I54" s="83">
        <f>+H54*1.07</f>
        <v>4844.1950623227449</v>
      </c>
    </row>
    <row r="55" spans="2:9" x14ac:dyDescent="0.3">
      <c r="B55" s="28" t="s">
        <v>33</v>
      </c>
      <c r="C55" s="37" t="s">
        <v>89</v>
      </c>
      <c r="D55" s="48">
        <v>7</v>
      </c>
      <c r="E55" s="48"/>
      <c r="F55" s="71">
        <f>SUMIF(Source!$H:$H,Activité!C55,Source!$BJ:$BJ)</f>
        <v>8.8032241825999993</v>
      </c>
      <c r="G55" s="72">
        <f t="shared" ref="G55:G118" si="2">+F55*D55+F55*E55</f>
        <v>61.622569278199997</v>
      </c>
      <c r="H55" s="72">
        <f t="shared" ref="H55:H118" si="3">+G55*((1+2.5%)^4)</f>
        <v>68.019786322709237</v>
      </c>
      <c r="I55" s="73">
        <f t="shared" ref="I55:I118" si="4">+H55*1.07</f>
        <v>72.781171365298889</v>
      </c>
    </row>
    <row r="56" spans="2:9" x14ac:dyDescent="0.3">
      <c r="B56" s="27" t="s">
        <v>33</v>
      </c>
      <c r="C56" s="39" t="s">
        <v>91</v>
      </c>
      <c r="D56" s="49">
        <v>64</v>
      </c>
      <c r="E56" s="49"/>
      <c r="F56" s="74">
        <f>SUMIF(Source!$H:$H,Activité!C56,Source!$BJ:$BJ)</f>
        <v>11.120513082</v>
      </c>
      <c r="G56" s="75">
        <f t="shared" si="2"/>
        <v>711.71283724800003</v>
      </c>
      <c r="H56" s="75">
        <f t="shared" si="3"/>
        <v>785.59780417763488</v>
      </c>
      <c r="I56" s="76">
        <f t="shared" si="4"/>
        <v>840.58965047006939</v>
      </c>
    </row>
    <row r="57" spans="2:9" x14ac:dyDescent="0.3">
      <c r="B57" s="28" t="s">
        <v>33</v>
      </c>
      <c r="C57" s="37" t="s">
        <v>127</v>
      </c>
      <c r="D57" s="48">
        <v>4</v>
      </c>
      <c r="E57" s="48"/>
      <c r="F57" s="71">
        <f>SUMIF(Source!$H:$H,Activité!C57,Source!$BJ:$BJ)</f>
        <v>29.932024866999999</v>
      </c>
      <c r="G57" s="72">
        <f t="shared" si="2"/>
        <v>119.728099468</v>
      </c>
      <c r="H57" s="72">
        <f t="shared" si="3"/>
        <v>132.15741956281056</v>
      </c>
      <c r="I57" s="73">
        <f t="shared" si="4"/>
        <v>141.4084389322073</v>
      </c>
    </row>
    <row r="58" spans="2:9" x14ac:dyDescent="0.3">
      <c r="B58" s="27" t="s">
        <v>33</v>
      </c>
      <c r="C58" s="39" t="s">
        <v>129</v>
      </c>
      <c r="D58" s="49">
        <v>8</v>
      </c>
      <c r="E58" s="49"/>
      <c r="F58" s="74">
        <f>SUMIF(Source!$H:$H,Activité!C58,Source!$BJ:$BJ)</f>
        <v>18.412886589999999</v>
      </c>
      <c r="G58" s="75">
        <f t="shared" si="2"/>
        <v>147.30309272</v>
      </c>
      <c r="H58" s="75">
        <f t="shared" si="3"/>
        <v>162.59505257326555</v>
      </c>
      <c r="I58" s="76">
        <f t="shared" si="4"/>
        <v>173.97670625339416</v>
      </c>
    </row>
    <row r="59" spans="2:9" x14ac:dyDescent="0.3">
      <c r="B59" s="28" t="s">
        <v>33</v>
      </c>
      <c r="C59" s="37" t="s">
        <v>121</v>
      </c>
      <c r="D59" s="48">
        <v>9</v>
      </c>
      <c r="E59" s="48"/>
      <c r="F59" s="71">
        <f>SUMIF(Source!$H:$H,Activité!C59,Source!$BJ:$BJ)</f>
        <v>3.9026594758000002</v>
      </c>
      <c r="G59" s="72">
        <f t="shared" si="2"/>
        <v>35.123935282200001</v>
      </c>
      <c r="H59" s="72">
        <f t="shared" si="3"/>
        <v>38.770252533970599</v>
      </c>
      <c r="I59" s="73">
        <f t="shared" si="4"/>
        <v>41.484170211348541</v>
      </c>
    </row>
    <row r="60" spans="2:9" x14ac:dyDescent="0.3">
      <c r="B60" s="27" t="s">
        <v>33</v>
      </c>
      <c r="C60" s="39" t="s">
        <v>131</v>
      </c>
      <c r="D60" s="49">
        <v>3</v>
      </c>
      <c r="E60" s="49"/>
      <c r="F60" s="74">
        <f>SUMIF(Source!$H:$H,Activité!C60,Source!$BJ:$BJ)</f>
        <v>6.6700272047000002</v>
      </c>
      <c r="G60" s="75">
        <f t="shared" si="2"/>
        <v>20.010081614100002</v>
      </c>
      <c r="H60" s="75">
        <f t="shared" si="3"/>
        <v>22.087386028101886</v>
      </c>
      <c r="I60" s="76">
        <f t="shared" si="4"/>
        <v>23.63350305006902</v>
      </c>
    </row>
    <row r="61" spans="2:9" x14ac:dyDescent="0.3">
      <c r="B61" s="28" t="s">
        <v>33</v>
      </c>
      <c r="C61" s="37" t="s">
        <v>133</v>
      </c>
      <c r="D61" s="48">
        <v>29</v>
      </c>
      <c r="E61" s="48"/>
      <c r="F61" s="71">
        <f>SUMIF(Source!$H:$H,Activité!C61,Source!$BJ:$BJ)</f>
        <v>55.811256010999998</v>
      </c>
      <c r="G61" s="72">
        <f t="shared" si="2"/>
        <v>1618.5264243189999</v>
      </c>
      <c r="H61" s="72">
        <f t="shared" si="3"/>
        <v>1786.5503309805003</v>
      </c>
      <c r="I61" s="73">
        <f t="shared" si="4"/>
        <v>1911.6088541491356</v>
      </c>
    </row>
    <row r="62" spans="2:9" x14ac:dyDescent="0.3">
      <c r="B62" s="27" t="s">
        <v>33</v>
      </c>
      <c r="C62" s="39" t="s">
        <v>103</v>
      </c>
      <c r="D62" s="49">
        <v>4</v>
      </c>
      <c r="E62" s="49"/>
      <c r="F62" s="74">
        <f>SUMIF(Source!$H:$H,Activité!C62,Source!$BJ:$BJ)</f>
        <v>18.657860777</v>
      </c>
      <c r="G62" s="75">
        <f t="shared" si="2"/>
        <v>74.631443107999999</v>
      </c>
      <c r="H62" s="75">
        <f t="shared" si="3"/>
        <v>82.37914894855669</v>
      </c>
      <c r="I62" s="76">
        <f t="shared" si="4"/>
        <v>88.145689374955666</v>
      </c>
    </row>
    <row r="63" spans="2:9" x14ac:dyDescent="0.3">
      <c r="B63" s="28" t="s">
        <v>33</v>
      </c>
      <c r="C63" s="37" t="s">
        <v>105</v>
      </c>
      <c r="D63" s="48">
        <v>1</v>
      </c>
      <c r="E63" s="48"/>
      <c r="F63" s="71">
        <f>SUMIF(Source!$H:$H,Activité!C63,Source!$BJ:$BJ)</f>
        <v>34.607514651999999</v>
      </c>
      <c r="G63" s="72">
        <f t="shared" si="2"/>
        <v>34.607514651999999</v>
      </c>
      <c r="H63" s="72">
        <f t="shared" si="3"/>
        <v>38.200220785371151</v>
      </c>
      <c r="I63" s="73">
        <f t="shared" si="4"/>
        <v>40.874236240347138</v>
      </c>
    </row>
    <row r="64" spans="2:9" x14ac:dyDescent="0.3">
      <c r="B64" s="27" t="s">
        <v>33</v>
      </c>
      <c r="C64" s="39" t="s">
        <v>101</v>
      </c>
      <c r="D64" s="49">
        <v>9</v>
      </c>
      <c r="E64" s="49"/>
      <c r="F64" s="74">
        <f>SUMIF(Source!$H:$H,Activité!C64,Source!$BJ:$BJ)</f>
        <v>32.721404489999998</v>
      </c>
      <c r="G64" s="75">
        <f t="shared" si="2"/>
        <v>294.49264040999998</v>
      </c>
      <c r="H64" s="75">
        <f t="shared" si="3"/>
        <v>325.06477267875067</v>
      </c>
      <c r="I64" s="76">
        <f t="shared" si="4"/>
        <v>347.81930676626325</v>
      </c>
    </row>
    <row r="65" spans="2:9" x14ac:dyDescent="0.3">
      <c r="B65" s="28" t="s">
        <v>33</v>
      </c>
      <c r="C65" s="37" t="s">
        <v>107</v>
      </c>
      <c r="D65" s="48">
        <v>22</v>
      </c>
      <c r="E65" s="48"/>
      <c r="F65" s="71">
        <f>SUMIF(Source!$H:$H,Activité!C65,Source!$BJ:$BJ)</f>
        <v>8.3825333290999993</v>
      </c>
      <c r="G65" s="72">
        <f t="shared" si="2"/>
        <v>184.41573324019998</v>
      </c>
      <c r="H65" s="72">
        <f t="shared" si="3"/>
        <v>203.560463584594</v>
      </c>
      <c r="I65" s="73">
        <f t="shared" si="4"/>
        <v>217.8096960355156</v>
      </c>
    </row>
    <row r="66" spans="2:9" x14ac:dyDescent="0.3">
      <c r="B66" s="27" t="s">
        <v>33</v>
      </c>
      <c r="C66" s="39" t="s">
        <v>109</v>
      </c>
      <c r="D66" s="49">
        <v>3</v>
      </c>
      <c r="E66" s="49"/>
      <c r="F66" s="74">
        <f>SUMIF(Source!$H:$H,Activité!C66,Source!$BJ:$BJ)</f>
        <v>13.969714105</v>
      </c>
      <c r="G66" s="75">
        <f t="shared" si="2"/>
        <v>41.909142314999997</v>
      </c>
      <c r="H66" s="75">
        <f t="shared" si="3"/>
        <v>46.259851522334642</v>
      </c>
      <c r="I66" s="76">
        <f t="shared" si="4"/>
        <v>49.498041128898073</v>
      </c>
    </row>
    <row r="67" spans="2:9" x14ac:dyDescent="0.3">
      <c r="B67" s="28" t="s">
        <v>33</v>
      </c>
      <c r="C67" s="37" t="s">
        <v>111</v>
      </c>
      <c r="D67" s="48">
        <v>6</v>
      </c>
      <c r="E67" s="48"/>
      <c r="F67" s="71">
        <f>SUMIF(Source!$H:$H,Activité!C67,Source!$BJ:$BJ)</f>
        <v>28.966639711999999</v>
      </c>
      <c r="G67" s="72">
        <f t="shared" si="2"/>
        <v>173.79983827199999</v>
      </c>
      <c r="H67" s="72">
        <f t="shared" si="3"/>
        <v>191.84250187317377</v>
      </c>
      <c r="I67" s="73">
        <f t="shared" si="4"/>
        <v>205.27147700429595</v>
      </c>
    </row>
    <row r="68" spans="2:9" x14ac:dyDescent="0.3">
      <c r="B68" s="27" t="s">
        <v>33</v>
      </c>
      <c r="C68" s="39" t="s">
        <v>113</v>
      </c>
      <c r="D68" s="49">
        <v>24</v>
      </c>
      <c r="E68" s="49"/>
      <c r="F68" s="74">
        <f>SUMIF(Source!$H:$H,Activité!C68,Source!$BJ:$BJ)</f>
        <v>1.1467296791999999</v>
      </c>
      <c r="G68" s="75">
        <f t="shared" si="2"/>
        <v>27.521512300799998</v>
      </c>
      <c r="H68" s="75">
        <f t="shared" si="3"/>
        <v>30.378600047117533</v>
      </c>
      <c r="I68" s="76">
        <f t="shared" si="4"/>
        <v>32.505102050415765</v>
      </c>
    </row>
    <row r="69" spans="2:9" x14ac:dyDescent="0.3">
      <c r="B69" s="28" t="s">
        <v>33</v>
      </c>
      <c r="C69" s="37" t="s">
        <v>115</v>
      </c>
      <c r="D69" s="48">
        <v>2</v>
      </c>
      <c r="E69" s="48"/>
      <c r="F69" s="71">
        <f>SUMIF(Source!$H:$H,Activité!C69,Source!$BJ:$BJ)</f>
        <v>0</v>
      </c>
      <c r="G69" s="72">
        <f t="shared" si="2"/>
        <v>0</v>
      </c>
      <c r="H69" s="72">
        <f t="shared" si="3"/>
        <v>0</v>
      </c>
      <c r="I69" s="73">
        <f t="shared" si="4"/>
        <v>0</v>
      </c>
    </row>
    <row r="70" spans="2:9" x14ac:dyDescent="0.3">
      <c r="B70" s="27" t="s">
        <v>33</v>
      </c>
      <c r="C70" s="39" t="s">
        <v>400</v>
      </c>
      <c r="D70" s="49"/>
      <c r="E70" s="49">
        <v>650</v>
      </c>
      <c r="F70" s="74">
        <f>SUMIF(Source!$H:$H,Activité!C70,Source!$BJ:$BJ)</f>
        <v>0.51545836199999995</v>
      </c>
      <c r="G70" s="75">
        <f t="shared" si="2"/>
        <v>335.04793529999995</v>
      </c>
      <c r="H70" s="75">
        <f t="shared" si="3"/>
        <v>369.83022996143086</v>
      </c>
      <c r="I70" s="76">
        <f t="shared" si="4"/>
        <v>395.71834605873102</v>
      </c>
    </row>
    <row r="71" spans="2:9" x14ac:dyDescent="0.3">
      <c r="B71" s="28" t="s">
        <v>33</v>
      </c>
      <c r="C71" s="37" t="s">
        <v>69</v>
      </c>
      <c r="D71" s="48">
        <v>2</v>
      </c>
      <c r="E71" s="48"/>
      <c r="F71" s="71">
        <f>SUMIF(Source!$H:$H,Activité!C71,Source!$BJ:$BJ)</f>
        <v>11.766708001</v>
      </c>
      <c r="G71" s="72">
        <f t="shared" si="2"/>
        <v>23.533416001999999</v>
      </c>
      <c r="H71" s="72">
        <f t="shared" si="3"/>
        <v>25.976487943448245</v>
      </c>
      <c r="I71" s="73">
        <f t="shared" si="4"/>
        <v>27.794842099489625</v>
      </c>
    </row>
    <row r="72" spans="2:9" x14ac:dyDescent="0.3">
      <c r="B72" s="27" t="s">
        <v>33</v>
      </c>
      <c r="C72" s="39" t="s">
        <v>71</v>
      </c>
      <c r="D72" s="49">
        <v>6</v>
      </c>
      <c r="E72" s="49"/>
      <c r="F72" s="74">
        <f>SUMIF(Source!$H:$H,Activité!C72,Source!$BJ:$BJ)</f>
        <v>1.1529590810999999</v>
      </c>
      <c r="G72" s="75">
        <f t="shared" si="2"/>
        <v>6.9177544865999998</v>
      </c>
      <c r="H72" s="75">
        <f t="shared" si="3"/>
        <v>7.635906576488007</v>
      </c>
      <c r="I72" s="76">
        <f t="shared" si="4"/>
        <v>8.1704200368421684</v>
      </c>
    </row>
    <row r="73" spans="2:9" x14ac:dyDescent="0.3">
      <c r="B73" s="28" t="s">
        <v>33</v>
      </c>
      <c r="C73" s="37" t="s">
        <v>47</v>
      </c>
      <c r="D73" s="48">
        <v>2</v>
      </c>
      <c r="E73" s="48"/>
      <c r="F73" s="71">
        <f>SUMIF(Source!$H:$H,Activité!C73,Source!$BJ:$BJ)</f>
        <v>15.071989055</v>
      </c>
      <c r="G73" s="72">
        <f t="shared" si="2"/>
        <v>30.143978109999999</v>
      </c>
      <c r="H73" s="72">
        <f t="shared" si="3"/>
        <v>33.273311612535814</v>
      </c>
      <c r="I73" s="73">
        <f t="shared" si="4"/>
        <v>35.60244342541332</v>
      </c>
    </row>
    <row r="74" spans="2:9" x14ac:dyDescent="0.3">
      <c r="B74" s="27" t="s">
        <v>33</v>
      </c>
      <c r="C74" s="39" t="s">
        <v>61</v>
      </c>
      <c r="D74" s="49">
        <v>8</v>
      </c>
      <c r="E74" s="49"/>
      <c r="F74" s="74">
        <f>SUMIF(Source!$H:$H,Activité!C74,Source!$BJ:$BJ)</f>
        <v>13.687398031000001</v>
      </c>
      <c r="G74" s="75">
        <f t="shared" si="2"/>
        <v>109.49918424800001</v>
      </c>
      <c r="H74" s="75">
        <f t="shared" si="3"/>
        <v>120.86661108586432</v>
      </c>
      <c r="I74" s="76">
        <f t="shared" si="4"/>
        <v>129.32727386187483</v>
      </c>
    </row>
    <row r="75" spans="2:9" x14ac:dyDescent="0.3">
      <c r="B75" s="28" t="s">
        <v>33</v>
      </c>
      <c r="C75" s="37" t="s">
        <v>55</v>
      </c>
      <c r="D75" s="48">
        <v>92</v>
      </c>
      <c r="E75" s="48"/>
      <c r="F75" s="71">
        <f>SUMIF(Source!$H:$H,Activité!C75,Source!$BJ:$BJ)</f>
        <v>25.892275083000001</v>
      </c>
      <c r="G75" s="72">
        <f t="shared" si="2"/>
        <v>2382.0893076360003</v>
      </c>
      <c r="H75" s="72">
        <f t="shared" si="3"/>
        <v>2629.3808843885977</v>
      </c>
      <c r="I75" s="73">
        <f t="shared" si="4"/>
        <v>2813.4375462957996</v>
      </c>
    </row>
    <row r="76" spans="2:9" x14ac:dyDescent="0.3">
      <c r="B76" s="27" t="s">
        <v>33</v>
      </c>
      <c r="C76" s="39" t="s">
        <v>57</v>
      </c>
      <c r="D76" s="49">
        <v>8</v>
      </c>
      <c r="E76" s="49"/>
      <c r="F76" s="74">
        <f>SUMIF(Source!$H:$H,Activité!C76,Source!$BJ:$BJ)</f>
        <v>33.200943074999998</v>
      </c>
      <c r="G76" s="75">
        <f t="shared" si="2"/>
        <v>265.60754459999998</v>
      </c>
      <c r="H76" s="75">
        <f t="shared" si="3"/>
        <v>293.18103157673454</v>
      </c>
      <c r="I76" s="76">
        <f t="shared" si="4"/>
        <v>313.70370378710595</v>
      </c>
    </row>
    <row r="77" spans="2:9" x14ac:dyDescent="0.3">
      <c r="B77" s="28" t="s">
        <v>33</v>
      </c>
      <c r="C77" s="37" t="s">
        <v>59</v>
      </c>
      <c r="D77" s="48">
        <v>24</v>
      </c>
      <c r="E77" s="48"/>
      <c r="F77" s="71">
        <f>SUMIF(Source!$H:$H,Activité!C77,Source!$BJ:$BJ)</f>
        <v>46.818174560000003</v>
      </c>
      <c r="G77" s="72">
        <f t="shared" si="2"/>
        <v>1123.6361894400002</v>
      </c>
      <c r="H77" s="72">
        <f t="shared" si="3"/>
        <v>1240.2841102766265</v>
      </c>
      <c r="I77" s="73">
        <f t="shared" si="4"/>
        <v>1327.1039979959905</v>
      </c>
    </row>
    <row r="78" spans="2:9" x14ac:dyDescent="0.3">
      <c r="B78" s="27" t="s">
        <v>33</v>
      </c>
      <c r="C78" s="39" t="s">
        <v>63</v>
      </c>
      <c r="D78" s="49">
        <v>6</v>
      </c>
      <c r="E78" s="49"/>
      <c r="F78" s="74">
        <f>SUMIF(Source!$H:$H,Activité!C78,Source!$BJ:$BJ)</f>
        <v>39.651333350000002</v>
      </c>
      <c r="G78" s="75">
        <f t="shared" si="2"/>
        <v>237.90800010000001</v>
      </c>
      <c r="H78" s="75">
        <f t="shared" si="3"/>
        <v>262.60591729319373</v>
      </c>
      <c r="I78" s="76">
        <f t="shared" si="4"/>
        <v>280.98833150371729</v>
      </c>
    </row>
    <row r="79" spans="2:9" x14ac:dyDescent="0.3">
      <c r="B79" s="28" t="s">
        <v>33</v>
      </c>
      <c r="C79" s="37" t="s">
        <v>63</v>
      </c>
      <c r="D79" s="48">
        <v>33</v>
      </c>
      <c r="E79" s="48"/>
      <c r="F79" s="71">
        <f>SUMIF(Source!$H:$H,Activité!C79,Source!$BJ:$BJ)</f>
        <v>39.651333350000002</v>
      </c>
      <c r="G79" s="72">
        <f t="shared" si="2"/>
        <v>1308.49400055</v>
      </c>
      <c r="H79" s="72">
        <f t="shared" si="3"/>
        <v>1444.3325451125656</v>
      </c>
      <c r="I79" s="73">
        <f t="shared" si="4"/>
        <v>1545.4358232704453</v>
      </c>
    </row>
    <row r="80" spans="2:9" x14ac:dyDescent="0.3">
      <c r="B80" s="27" t="s">
        <v>33</v>
      </c>
      <c r="C80" s="39" t="s">
        <v>402</v>
      </c>
      <c r="D80" s="49"/>
      <c r="E80" s="49">
        <v>90</v>
      </c>
      <c r="F80" s="74">
        <f>SUMIF(Source!$H:$H,Activité!C80,Source!$BJ:$BJ)</f>
        <v>3.1170699051000001</v>
      </c>
      <c r="G80" s="75">
        <f t="shared" si="2"/>
        <v>280.53629145900004</v>
      </c>
      <c r="H80" s="75">
        <f t="shared" si="3"/>
        <v>309.65957480057625</v>
      </c>
      <c r="I80" s="76">
        <f t="shared" si="4"/>
        <v>331.33574503661663</v>
      </c>
    </row>
    <row r="81" spans="2:9" x14ac:dyDescent="0.3">
      <c r="B81" s="28" t="s">
        <v>33</v>
      </c>
      <c r="C81" s="37" t="s">
        <v>402</v>
      </c>
      <c r="D81" s="48"/>
      <c r="E81" s="48">
        <v>70</v>
      </c>
      <c r="F81" s="71">
        <f>SUMIF(Source!$H:$H,Activité!C81,Source!$BJ:$BJ)</f>
        <v>3.1170699051000001</v>
      </c>
      <c r="G81" s="72">
        <f t="shared" si="2"/>
        <v>218.19489335700001</v>
      </c>
      <c r="H81" s="72">
        <f t="shared" si="3"/>
        <v>240.84633595600374</v>
      </c>
      <c r="I81" s="73">
        <f t="shared" ref="I81" si="5">+H81*1.07</f>
        <v>257.705579472924</v>
      </c>
    </row>
    <row r="82" spans="2:9" x14ac:dyDescent="0.3">
      <c r="B82" s="27" t="s">
        <v>33</v>
      </c>
      <c r="C82" s="39" t="s">
        <v>65</v>
      </c>
      <c r="D82" s="49">
        <v>1</v>
      </c>
      <c r="E82" s="49"/>
      <c r="F82" s="74">
        <f>SUMIF(Source!$H:$H,Activité!C82,Source!$BJ:$BJ)</f>
        <v>0</v>
      </c>
      <c r="G82" s="75">
        <f t="shared" si="2"/>
        <v>0</v>
      </c>
      <c r="H82" s="75">
        <f t="shared" si="3"/>
        <v>0</v>
      </c>
      <c r="I82" s="76">
        <f t="shared" si="4"/>
        <v>0</v>
      </c>
    </row>
    <row r="83" spans="2:9" x14ac:dyDescent="0.3">
      <c r="B83" s="28" t="s">
        <v>33</v>
      </c>
      <c r="C83" s="37" t="s">
        <v>67</v>
      </c>
      <c r="D83" s="48">
        <v>63</v>
      </c>
      <c r="E83" s="48"/>
      <c r="F83" s="71">
        <f>SUMIF(Source!$H:$H,Activité!C83,Source!$BJ:$BJ)</f>
        <v>0</v>
      </c>
      <c r="G83" s="72">
        <f t="shared" si="2"/>
        <v>0</v>
      </c>
      <c r="H83" s="72">
        <f t="shared" si="3"/>
        <v>0</v>
      </c>
      <c r="I83" s="73">
        <f t="shared" si="4"/>
        <v>0</v>
      </c>
    </row>
    <row r="84" spans="2:9" x14ac:dyDescent="0.3">
      <c r="B84" s="27" t="s">
        <v>33</v>
      </c>
      <c r="C84" s="39" t="s">
        <v>123</v>
      </c>
      <c r="D84" s="49">
        <v>53</v>
      </c>
      <c r="E84" s="49"/>
      <c r="F84" s="74">
        <f>SUMIF(Source!$H:$H,Activité!C84,Source!$BJ:$BJ)</f>
        <v>22.429595723999999</v>
      </c>
      <c r="G84" s="75">
        <f t="shared" si="2"/>
        <v>1188.768573372</v>
      </c>
      <c r="H84" s="75">
        <f t="shared" si="3"/>
        <v>1312.1780752579045</v>
      </c>
      <c r="I84" s="76">
        <f t="shared" si="4"/>
        <v>1404.030540525958</v>
      </c>
    </row>
    <row r="85" spans="2:9" x14ac:dyDescent="0.3">
      <c r="B85" s="28" t="s">
        <v>33</v>
      </c>
      <c r="C85" s="37" t="s">
        <v>125</v>
      </c>
      <c r="D85" s="48">
        <v>2</v>
      </c>
      <c r="E85" s="48"/>
      <c r="F85" s="71">
        <f>SUMIF(Source!$H:$H,Activité!C85,Source!$BJ:$BJ)</f>
        <v>37.086500440999998</v>
      </c>
      <c r="G85" s="72">
        <f t="shared" si="2"/>
        <v>74.173000881999997</v>
      </c>
      <c r="H85" s="72">
        <f t="shared" si="3"/>
        <v>81.873114509891067</v>
      </c>
      <c r="I85" s="73">
        <f t="shared" si="4"/>
        <v>87.604232525583441</v>
      </c>
    </row>
    <row r="86" spans="2:9" x14ac:dyDescent="0.3">
      <c r="B86" s="27" t="s">
        <v>33</v>
      </c>
      <c r="C86" s="39" t="s">
        <v>403</v>
      </c>
      <c r="D86" s="49"/>
      <c r="E86" s="49">
        <v>160</v>
      </c>
      <c r="F86" s="74">
        <f>SUMIF(Source!$H:$H,Activité!C86,Source!$BJ:$BJ)</f>
        <v>2.3080266073</v>
      </c>
      <c r="G86" s="75">
        <f t="shared" si="2"/>
        <v>369.28425716800001</v>
      </c>
      <c r="H86" s="75">
        <f t="shared" si="3"/>
        <v>407.62072336691585</v>
      </c>
      <c r="I86" s="76">
        <f t="shared" si="4"/>
        <v>436.15417400259997</v>
      </c>
    </row>
    <row r="87" spans="2:9" x14ac:dyDescent="0.3">
      <c r="B87" s="28" t="s">
        <v>33</v>
      </c>
      <c r="C87" s="37" t="s">
        <v>117</v>
      </c>
      <c r="D87" s="48">
        <v>69</v>
      </c>
      <c r="E87" s="48"/>
      <c r="F87" s="71">
        <f>SUMIF(Source!$H:$H,Activité!C87,Source!$BJ:$BJ)</f>
        <v>62.568090820999998</v>
      </c>
      <c r="G87" s="72">
        <f t="shared" si="2"/>
        <v>4317.1982666490003</v>
      </c>
      <c r="H87" s="72">
        <f t="shared" si="3"/>
        <v>4765.3790981110715</v>
      </c>
      <c r="I87" s="73">
        <f t="shared" si="4"/>
        <v>5098.9556349788463</v>
      </c>
    </row>
    <row r="88" spans="2:9" x14ac:dyDescent="0.3">
      <c r="B88" s="27" t="s">
        <v>33</v>
      </c>
      <c r="C88" s="39" t="s">
        <v>119</v>
      </c>
      <c r="D88" s="49">
        <v>7</v>
      </c>
      <c r="E88" s="49"/>
      <c r="F88" s="74">
        <f>SUMIF(Source!$H:$H,Activité!C88,Source!$BJ:$BJ)</f>
        <v>37.775980197999999</v>
      </c>
      <c r="G88" s="75">
        <f t="shared" si="2"/>
        <v>264.43186138599998</v>
      </c>
      <c r="H88" s="75">
        <f t="shared" si="3"/>
        <v>291.8832972898299</v>
      </c>
      <c r="I88" s="76">
        <f t="shared" si="4"/>
        <v>312.31512810011799</v>
      </c>
    </row>
    <row r="89" spans="2:9" x14ac:dyDescent="0.3">
      <c r="B89" s="28" t="s">
        <v>33</v>
      </c>
      <c r="C89" s="37" t="s">
        <v>93</v>
      </c>
      <c r="D89" s="48">
        <v>26</v>
      </c>
      <c r="E89" s="48"/>
      <c r="F89" s="71">
        <f>SUMIF(Source!$H:$H,Activité!C89,Source!$BJ:$BJ)</f>
        <v>3.6443437853999998</v>
      </c>
      <c r="G89" s="72">
        <f t="shared" si="2"/>
        <v>94.7529384204</v>
      </c>
      <c r="H89" s="72">
        <f t="shared" si="3"/>
        <v>104.58951485303432</v>
      </c>
      <c r="I89" s="73">
        <f t="shared" si="4"/>
        <v>111.91078089274673</v>
      </c>
    </row>
    <row r="90" spans="2:9" x14ac:dyDescent="0.3">
      <c r="B90" s="27" t="s">
        <v>33</v>
      </c>
      <c r="C90" s="39" t="s">
        <v>95</v>
      </c>
      <c r="D90" s="49">
        <v>11</v>
      </c>
      <c r="E90" s="49"/>
      <c r="F90" s="74">
        <f>SUMIF(Source!$H:$H,Activité!C90,Source!$BJ:$BJ)</f>
        <v>4.7358588186999997</v>
      </c>
      <c r="G90" s="75">
        <f t="shared" si="2"/>
        <v>52.094447005699998</v>
      </c>
      <c r="H90" s="75">
        <f t="shared" si="3"/>
        <v>57.502522134872578</v>
      </c>
      <c r="I90" s="76">
        <f t="shared" si="4"/>
        <v>61.527698684313663</v>
      </c>
    </row>
    <row r="91" spans="2:9" x14ac:dyDescent="0.3">
      <c r="B91" s="28" t="s">
        <v>33</v>
      </c>
      <c r="C91" s="37" t="s">
        <v>97</v>
      </c>
      <c r="D91" s="48">
        <v>28</v>
      </c>
      <c r="E91" s="48"/>
      <c r="F91" s="71">
        <f>SUMIF(Source!$H:$H,Activité!C91,Source!$BJ:$BJ)</f>
        <v>0</v>
      </c>
      <c r="G91" s="72">
        <f t="shared" si="2"/>
        <v>0</v>
      </c>
      <c r="H91" s="72">
        <f t="shared" si="3"/>
        <v>0</v>
      </c>
      <c r="I91" s="73">
        <f t="shared" si="4"/>
        <v>0</v>
      </c>
    </row>
    <row r="92" spans="2:9" x14ac:dyDescent="0.3">
      <c r="B92" s="27" t="s">
        <v>33</v>
      </c>
      <c r="C92" s="39" t="s">
        <v>99</v>
      </c>
      <c r="D92" s="49">
        <v>6</v>
      </c>
      <c r="E92" s="49"/>
      <c r="F92" s="74">
        <f>SUMIF(Source!$H:$H,Activité!C92,Source!$BJ:$BJ)</f>
        <v>4.5638737899999997E-2</v>
      </c>
      <c r="G92" s="75">
        <f t="shared" si="2"/>
        <v>0.27383242739999997</v>
      </c>
      <c r="H92" s="75">
        <f t="shared" si="3"/>
        <v>0.30225976323525433</v>
      </c>
      <c r="I92" s="76">
        <f t="shared" si="4"/>
        <v>0.32341794666172213</v>
      </c>
    </row>
    <row r="93" spans="2:9" x14ac:dyDescent="0.3">
      <c r="B93" s="28" t="s">
        <v>33</v>
      </c>
      <c r="C93" s="37" t="s">
        <v>73</v>
      </c>
      <c r="D93" s="48">
        <v>19</v>
      </c>
      <c r="E93" s="48"/>
      <c r="F93" s="71">
        <f>SUMIF(Source!$H:$H,Activité!C93,Source!$BJ:$BJ)</f>
        <v>47.655979672999997</v>
      </c>
      <c r="G93" s="72">
        <f t="shared" si="2"/>
        <v>905.46361378699999</v>
      </c>
      <c r="H93" s="72">
        <f t="shared" si="3"/>
        <v>999.46240888998682</v>
      </c>
      <c r="I93" s="73">
        <f t="shared" si="4"/>
        <v>1069.424777512286</v>
      </c>
    </row>
    <row r="94" spans="2:9" x14ac:dyDescent="0.3">
      <c r="B94" s="27" t="s">
        <v>33</v>
      </c>
      <c r="C94" s="39" t="s">
        <v>75</v>
      </c>
      <c r="D94" s="49">
        <v>69</v>
      </c>
      <c r="E94" s="49"/>
      <c r="F94" s="74">
        <f>SUMIF(Source!$H:$H,Activité!C94,Source!$BJ:$BJ)</f>
        <v>41.467294230999997</v>
      </c>
      <c r="G94" s="75">
        <f t="shared" si="2"/>
        <v>2861.2433019389996</v>
      </c>
      <c r="H94" s="75">
        <f t="shared" si="3"/>
        <v>3158.2772398947063</v>
      </c>
      <c r="I94" s="76">
        <f t="shared" si="4"/>
        <v>3379.3566466873358</v>
      </c>
    </row>
    <row r="95" spans="2:9" x14ac:dyDescent="0.3">
      <c r="B95" s="28" t="s">
        <v>33</v>
      </c>
      <c r="C95" s="37" t="s">
        <v>77</v>
      </c>
      <c r="D95" s="48">
        <v>7</v>
      </c>
      <c r="E95" s="48"/>
      <c r="F95" s="71">
        <f>SUMIF(Source!$H:$H,Activité!C95,Source!$BJ:$BJ)</f>
        <v>0.88179681129999998</v>
      </c>
      <c r="G95" s="72">
        <f t="shared" si="2"/>
        <v>6.1725776790999998</v>
      </c>
      <c r="H95" s="72">
        <f t="shared" si="3"/>
        <v>6.8133708105747228</v>
      </c>
      <c r="I95" s="73">
        <f t="shared" si="4"/>
        <v>7.290306767314954</v>
      </c>
    </row>
    <row r="96" spans="2:9" x14ac:dyDescent="0.3">
      <c r="B96" s="27" t="s">
        <v>33</v>
      </c>
      <c r="C96" s="39" t="s">
        <v>79</v>
      </c>
      <c r="D96" s="49">
        <v>28</v>
      </c>
      <c r="E96" s="49"/>
      <c r="F96" s="74">
        <f>SUMIF(Source!$H:$H,Activité!C96,Source!$BJ:$BJ)</f>
        <v>35.138984350000001</v>
      </c>
      <c r="G96" s="75">
        <f t="shared" si="2"/>
        <v>983.89156180000009</v>
      </c>
      <c r="H96" s="75">
        <f t="shared" si="3"/>
        <v>1086.0321888920037</v>
      </c>
      <c r="I96" s="76">
        <f t="shared" si="4"/>
        <v>1162.0544421144439</v>
      </c>
    </row>
    <row r="97" spans="2:9" x14ac:dyDescent="0.3">
      <c r="B97" s="28" t="s">
        <v>33</v>
      </c>
      <c r="C97" s="37" t="s">
        <v>404</v>
      </c>
      <c r="D97" s="48"/>
      <c r="E97" s="48">
        <v>770</v>
      </c>
      <c r="F97" s="71">
        <f>SUMIF(Source!$H:$H,Activité!C97,Source!$BJ:$BJ)</f>
        <v>1.6217094898</v>
      </c>
      <c r="G97" s="72">
        <f t="shared" si="2"/>
        <v>1248.716307146</v>
      </c>
      <c r="H97" s="72">
        <f t="shared" si="3"/>
        <v>1378.3491565614013</v>
      </c>
      <c r="I97" s="73">
        <f t="shared" si="4"/>
        <v>1474.8335975206994</v>
      </c>
    </row>
    <row r="98" spans="2:9" x14ac:dyDescent="0.3">
      <c r="B98" s="27" t="s">
        <v>33</v>
      </c>
      <c r="C98" s="39" t="s">
        <v>405</v>
      </c>
      <c r="D98" s="49"/>
      <c r="E98" s="49">
        <v>330</v>
      </c>
      <c r="F98" s="74">
        <f>SUMIF(Source!$H:$H,Activité!C98,Source!$BJ:$BJ)</f>
        <v>4.2117241609000002</v>
      </c>
      <c r="G98" s="75">
        <f t="shared" si="2"/>
        <v>1389.868973097</v>
      </c>
      <c r="H98" s="75">
        <f t="shared" si="3"/>
        <v>1534.1552887841997</v>
      </c>
      <c r="I98" s="76">
        <f t="shared" si="4"/>
        <v>1641.5461589990937</v>
      </c>
    </row>
    <row r="99" spans="2:9" x14ac:dyDescent="0.3">
      <c r="B99" s="28" t="s">
        <v>33</v>
      </c>
      <c r="C99" s="37" t="s">
        <v>405</v>
      </c>
      <c r="D99" s="48"/>
      <c r="E99" s="48">
        <v>90</v>
      </c>
      <c r="F99" s="71">
        <f>SUMIF(Source!$H:$H,Activité!C99,Source!$BJ:$BJ)</f>
        <v>4.2117241609000002</v>
      </c>
      <c r="G99" s="72">
        <f t="shared" si="2"/>
        <v>379.05517448099999</v>
      </c>
      <c r="H99" s="72">
        <f t="shared" si="3"/>
        <v>418.40598785023627</v>
      </c>
      <c r="I99" s="73">
        <f t="shared" si="4"/>
        <v>447.69440699975286</v>
      </c>
    </row>
    <row r="100" spans="2:9" x14ac:dyDescent="0.3">
      <c r="B100" s="27" t="s">
        <v>33</v>
      </c>
      <c r="C100" s="39" t="s">
        <v>81</v>
      </c>
      <c r="D100" s="49">
        <v>8</v>
      </c>
      <c r="E100" s="49"/>
      <c r="F100" s="74">
        <f>SUMIF(Source!$H:$H,Activité!C100,Source!$BJ:$BJ)</f>
        <v>44.574701021000003</v>
      </c>
      <c r="G100" s="75">
        <f t="shared" si="2"/>
        <v>356.59760816800002</v>
      </c>
      <c r="H100" s="75">
        <f t="shared" si="3"/>
        <v>393.61703666188112</v>
      </c>
      <c r="I100" s="76">
        <f t="shared" si="4"/>
        <v>421.1702292282128</v>
      </c>
    </row>
    <row r="101" spans="2:9" x14ac:dyDescent="0.3">
      <c r="B101" s="28" t="s">
        <v>33</v>
      </c>
      <c r="C101" s="37" t="s">
        <v>83</v>
      </c>
      <c r="D101" s="48">
        <v>6</v>
      </c>
      <c r="E101" s="48"/>
      <c r="F101" s="71">
        <f>SUMIF(Source!$H:$H,Activité!C101,Source!$BJ:$BJ)</f>
        <v>54.133317697000003</v>
      </c>
      <c r="G101" s="72">
        <f t="shared" si="2"/>
        <v>324.79990618200003</v>
      </c>
      <c r="H101" s="72">
        <f t="shared" si="3"/>
        <v>358.51832331748216</v>
      </c>
      <c r="I101" s="73">
        <f t="shared" si="4"/>
        <v>383.61460594970595</v>
      </c>
    </row>
    <row r="102" spans="2:9" x14ac:dyDescent="0.3">
      <c r="B102" s="27" t="s">
        <v>33</v>
      </c>
      <c r="C102" s="39" t="s">
        <v>85</v>
      </c>
      <c r="D102" s="49">
        <v>14</v>
      </c>
      <c r="E102" s="49"/>
      <c r="F102" s="74">
        <f>SUMIF(Source!$H:$H,Activité!C102,Source!$BJ:$BJ)</f>
        <v>75.484061980000007</v>
      </c>
      <c r="G102" s="75">
        <f t="shared" si="2"/>
        <v>1056.7768677200002</v>
      </c>
      <c r="H102" s="75">
        <f t="shared" si="3"/>
        <v>1166.4839291036465</v>
      </c>
      <c r="I102" s="76">
        <f t="shared" si="4"/>
        <v>1248.1378041409018</v>
      </c>
    </row>
    <row r="103" spans="2:9" x14ac:dyDescent="0.3">
      <c r="B103" s="28" t="s">
        <v>33</v>
      </c>
      <c r="C103" s="37" t="s">
        <v>49</v>
      </c>
      <c r="D103" s="48">
        <v>97</v>
      </c>
      <c r="E103" s="48"/>
      <c r="F103" s="71">
        <f>SUMIF(Source!$H:$H,Activité!C103,Source!$BJ:$BJ)</f>
        <v>15.169960072</v>
      </c>
      <c r="G103" s="72">
        <f t="shared" si="2"/>
        <v>1471.4861269840001</v>
      </c>
      <c r="H103" s="72">
        <f t="shared" si="3"/>
        <v>1624.2453553407945</v>
      </c>
      <c r="I103" s="73">
        <f t="shared" si="4"/>
        <v>1737.9425302146503</v>
      </c>
    </row>
    <row r="104" spans="2:9" x14ac:dyDescent="0.3">
      <c r="B104" s="27" t="s">
        <v>33</v>
      </c>
      <c r="C104" s="39" t="s">
        <v>51</v>
      </c>
      <c r="D104" s="49">
        <v>3</v>
      </c>
      <c r="E104" s="128"/>
      <c r="F104" s="74">
        <f>SUMIF(Source!$H:$H,Activité!C104,Source!$BJ:$BJ)</f>
        <v>26.632390882999999</v>
      </c>
      <c r="G104" s="75">
        <f t="shared" si="2"/>
        <v>79.897172648999998</v>
      </c>
      <c r="H104" s="75">
        <f t="shared" si="3"/>
        <v>88.191529094457351</v>
      </c>
      <c r="I104" s="76">
        <f t="shared" si="4"/>
        <v>94.364936131069371</v>
      </c>
    </row>
    <row r="105" spans="2:9" x14ac:dyDescent="0.3">
      <c r="B105" s="28" t="s">
        <v>33</v>
      </c>
      <c r="C105" s="37" t="s">
        <v>53</v>
      </c>
      <c r="D105" s="48">
        <v>9</v>
      </c>
      <c r="E105" s="127"/>
      <c r="F105" s="71">
        <f>SUMIF(Source!$H:$H,Activité!C105,Source!$BJ:$BJ)</f>
        <v>4.2884589321000002</v>
      </c>
      <c r="G105" s="72">
        <f t="shared" si="2"/>
        <v>38.596130388900001</v>
      </c>
      <c r="H105" s="72">
        <f t="shared" si="3"/>
        <v>42.602906251511108</v>
      </c>
      <c r="I105" s="73">
        <f t="shared" si="4"/>
        <v>45.585109689116891</v>
      </c>
    </row>
    <row r="106" spans="2:9" x14ac:dyDescent="0.3">
      <c r="B106" s="27" t="s">
        <v>34</v>
      </c>
      <c r="C106" s="39" t="s">
        <v>145</v>
      </c>
      <c r="D106" s="49">
        <v>1</v>
      </c>
      <c r="E106" s="128"/>
      <c r="F106" s="74">
        <f>SUMIF(Source!$H:$H,Activité!C106,Source!$BJ:$BJ)</f>
        <v>0</v>
      </c>
      <c r="G106" s="75">
        <f t="shared" si="2"/>
        <v>0</v>
      </c>
      <c r="H106" s="75">
        <f t="shared" si="3"/>
        <v>0</v>
      </c>
      <c r="I106" s="76">
        <f t="shared" si="4"/>
        <v>0</v>
      </c>
    </row>
    <row r="107" spans="2:9" x14ac:dyDescent="0.3">
      <c r="B107" s="28" t="s">
        <v>34</v>
      </c>
      <c r="C107" s="37" t="s">
        <v>141</v>
      </c>
      <c r="D107" s="48">
        <v>1</v>
      </c>
      <c r="E107" s="127"/>
      <c r="F107" s="71">
        <f>SUMIF(Source!$H:$H,Activité!C107,Source!$BJ:$BJ)</f>
        <v>0</v>
      </c>
      <c r="G107" s="72">
        <f t="shared" si="2"/>
        <v>0</v>
      </c>
      <c r="H107" s="72">
        <f t="shared" si="3"/>
        <v>0</v>
      </c>
      <c r="I107" s="73">
        <f t="shared" si="4"/>
        <v>0</v>
      </c>
    </row>
    <row r="108" spans="2:9" x14ac:dyDescent="0.3">
      <c r="B108" s="27" t="s">
        <v>34</v>
      </c>
      <c r="C108" s="39" t="s">
        <v>143</v>
      </c>
      <c r="D108" s="49">
        <v>1</v>
      </c>
      <c r="E108" s="128"/>
      <c r="F108" s="74">
        <f>SUMIF(Source!$H:$H,Activité!C108,Source!$BJ:$BJ)</f>
        <v>0</v>
      </c>
      <c r="G108" s="75">
        <f t="shared" si="2"/>
        <v>0</v>
      </c>
      <c r="H108" s="75">
        <f t="shared" si="3"/>
        <v>0</v>
      </c>
      <c r="I108" s="76">
        <f t="shared" si="4"/>
        <v>0</v>
      </c>
    </row>
    <row r="109" spans="2:9" x14ac:dyDescent="0.3">
      <c r="B109" s="28" t="s">
        <v>34</v>
      </c>
      <c r="C109" s="37" t="s">
        <v>139</v>
      </c>
      <c r="D109" s="48">
        <v>3</v>
      </c>
      <c r="E109" s="127"/>
      <c r="F109" s="71">
        <f>SUMIF(Source!$H:$H,Activité!C109,Source!$BJ:$BJ)</f>
        <v>7.4238493500000002E-2</v>
      </c>
      <c r="G109" s="72">
        <f t="shared" si="2"/>
        <v>0.22271548050000001</v>
      </c>
      <c r="H109" s="72">
        <f t="shared" si="3"/>
        <v>0.24583621831764077</v>
      </c>
      <c r="I109" s="73">
        <f t="shared" si="4"/>
        <v>0.26304475359987561</v>
      </c>
    </row>
    <row r="110" spans="2:9" x14ac:dyDescent="0.3">
      <c r="B110" s="27" t="s">
        <v>34</v>
      </c>
      <c r="C110" s="39" t="s">
        <v>135</v>
      </c>
      <c r="D110" s="49">
        <v>2</v>
      </c>
      <c r="E110" s="128"/>
      <c r="F110" s="74">
        <f>SUMIF(Source!$H:$H,Activité!C110,Source!$BJ:$BJ)</f>
        <v>0</v>
      </c>
      <c r="G110" s="75">
        <f t="shared" si="2"/>
        <v>0</v>
      </c>
      <c r="H110" s="75">
        <f t="shared" si="3"/>
        <v>0</v>
      </c>
      <c r="I110" s="76">
        <f t="shared" si="4"/>
        <v>0</v>
      </c>
    </row>
    <row r="111" spans="2:9" x14ac:dyDescent="0.3">
      <c r="B111" s="28" t="s">
        <v>34</v>
      </c>
      <c r="C111" s="37" t="s">
        <v>137</v>
      </c>
      <c r="D111" s="48">
        <v>1</v>
      </c>
      <c r="E111" s="127"/>
      <c r="F111" s="71">
        <f>SUMIF(Source!$H:$H,Activité!C111,Source!$BJ:$BJ)</f>
        <v>0</v>
      </c>
      <c r="G111" s="72">
        <f t="shared" si="2"/>
        <v>0</v>
      </c>
      <c r="H111" s="72">
        <f t="shared" si="3"/>
        <v>0</v>
      </c>
      <c r="I111" s="73">
        <f t="shared" si="4"/>
        <v>0</v>
      </c>
    </row>
    <row r="112" spans="2:9" x14ac:dyDescent="0.3">
      <c r="B112" s="27" t="s">
        <v>35</v>
      </c>
      <c r="C112" s="39" t="s">
        <v>151</v>
      </c>
      <c r="D112" s="49">
        <v>3</v>
      </c>
      <c r="E112" s="128"/>
      <c r="F112" s="74">
        <f>SUMIF(Source!$H:$H,Activité!C112,Source!$BJ:$BJ)</f>
        <v>7.9885900528000002</v>
      </c>
      <c r="G112" s="75">
        <f t="shared" si="2"/>
        <v>23.965770158400002</v>
      </c>
      <c r="H112" s="75">
        <f t="shared" si="3"/>
        <v>26.453726034597864</v>
      </c>
      <c r="I112" s="76">
        <f t="shared" si="4"/>
        <v>28.305486857019716</v>
      </c>
    </row>
    <row r="113" spans="2:9" x14ac:dyDescent="0.3">
      <c r="B113" s="28" t="s">
        <v>35</v>
      </c>
      <c r="C113" s="37" t="s">
        <v>147</v>
      </c>
      <c r="D113" s="48">
        <v>1</v>
      </c>
      <c r="E113" s="127"/>
      <c r="F113" s="71">
        <f>SUMIF(Source!$H:$H,Activité!C113,Source!$BJ:$BJ)</f>
        <v>0.72393179770000005</v>
      </c>
      <c r="G113" s="72">
        <f t="shared" si="2"/>
        <v>0.72393179770000005</v>
      </c>
      <c r="H113" s="72">
        <f t="shared" si="3"/>
        <v>0.79908525023458965</v>
      </c>
      <c r="I113" s="73">
        <f t="shared" si="4"/>
        <v>0.85502121775101092</v>
      </c>
    </row>
    <row r="114" spans="2:9" x14ac:dyDescent="0.3">
      <c r="B114" s="27" t="s">
        <v>35</v>
      </c>
      <c r="C114" s="39" t="s">
        <v>149</v>
      </c>
      <c r="D114" s="49">
        <v>3</v>
      </c>
      <c r="E114" s="128"/>
      <c r="F114" s="74">
        <f>SUMIF(Source!$H:$H,Activité!C114,Source!$BJ:$BJ)</f>
        <v>4.0142746988000004</v>
      </c>
      <c r="G114" s="75">
        <f t="shared" si="2"/>
        <v>12.0428240964</v>
      </c>
      <c r="H114" s="75">
        <f t="shared" si="3"/>
        <v>13.293024477135685</v>
      </c>
      <c r="I114" s="76">
        <f t="shared" si="4"/>
        <v>14.223536190535183</v>
      </c>
    </row>
    <row r="115" spans="2:9" x14ac:dyDescent="0.3">
      <c r="B115" s="28" t="s">
        <v>43</v>
      </c>
      <c r="C115" s="37" t="s">
        <v>406</v>
      </c>
      <c r="D115" s="48"/>
      <c r="E115" s="127">
        <v>30</v>
      </c>
      <c r="F115" s="71">
        <f>SUMIF(Source!$H:$H,Activité!C115,Source!$BJ:$BJ)</f>
        <v>0.28241217530000001</v>
      </c>
      <c r="G115" s="72">
        <f t="shared" si="2"/>
        <v>8.472365259</v>
      </c>
      <c r="H115" s="72">
        <f t="shared" si="3"/>
        <v>9.3519059869676155</v>
      </c>
      <c r="I115" s="73">
        <f t="shared" si="4"/>
        <v>10.006539406055349</v>
      </c>
    </row>
    <row r="116" spans="2:9" x14ac:dyDescent="0.3">
      <c r="B116" s="27" t="s">
        <v>43</v>
      </c>
      <c r="C116" s="39" t="s">
        <v>153</v>
      </c>
      <c r="D116" s="49">
        <v>4</v>
      </c>
      <c r="E116" s="128"/>
      <c r="F116" s="74">
        <f>SUMIF(Source!$H:$H,Activité!C116,Source!$BJ:$BJ)</f>
        <v>0</v>
      </c>
      <c r="G116" s="75">
        <f t="shared" si="2"/>
        <v>0</v>
      </c>
      <c r="H116" s="75">
        <f t="shared" si="3"/>
        <v>0</v>
      </c>
      <c r="I116" s="76">
        <f t="shared" si="4"/>
        <v>0</v>
      </c>
    </row>
    <row r="117" spans="2:9" x14ac:dyDescent="0.3">
      <c r="B117" s="28" t="s">
        <v>43</v>
      </c>
      <c r="C117" s="37" t="s">
        <v>155</v>
      </c>
      <c r="D117" s="48">
        <v>5</v>
      </c>
      <c r="E117" s="127"/>
      <c r="F117" s="71">
        <f>SUMIF(Source!$H:$H,Activité!C117,Source!$BJ:$BJ)</f>
        <v>0</v>
      </c>
      <c r="G117" s="72">
        <f t="shared" si="2"/>
        <v>0</v>
      </c>
      <c r="H117" s="72">
        <f t="shared" si="3"/>
        <v>0</v>
      </c>
      <c r="I117" s="73">
        <f t="shared" si="4"/>
        <v>0</v>
      </c>
    </row>
    <row r="118" spans="2:9" x14ac:dyDescent="0.3">
      <c r="B118" s="27" t="s">
        <v>43</v>
      </c>
      <c r="C118" s="39" t="s">
        <v>157</v>
      </c>
      <c r="D118" s="49">
        <v>3</v>
      </c>
      <c r="E118" s="128"/>
      <c r="F118" s="74">
        <f>SUMIF(Source!$H:$H,Activité!C118,Source!$BJ:$BJ)</f>
        <v>0</v>
      </c>
      <c r="G118" s="75">
        <f t="shared" si="2"/>
        <v>0</v>
      </c>
      <c r="H118" s="75">
        <f t="shared" si="3"/>
        <v>0</v>
      </c>
      <c r="I118" s="76">
        <f t="shared" si="4"/>
        <v>0</v>
      </c>
    </row>
    <row r="119" spans="2:9" x14ac:dyDescent="0.3">
      <c r="B119" s="28" t="s">
        <v>43</v>
      </c>
      <c r="C119" s="37" t="s">
        <v>203</v>
      </c>
      <c r="D119" s="48">
        <v>3</v>
      </c>
      <c r="E119" s="127"/>
      <c r="F119" s="71">
        <f>SUMIF(Source!$H:$H,Activité!C119,Source!$BJ:$BJ)</f>
        <v>88.885167366999994</v>
      </c>
      <c r="G119" s="72">
        <f t="shared" ref="G119:G181" si="6">+F119*D119+F119*E119</f>
        <v>266.65550210099997</v>
      </c>
      <c r="H119" s="72">
        <f t="shared" ref="H119:H181" si="7">+G119*((1+2.5%)^4)</f>
        <v>294.33778057516548</v>
      </c>
      <c r="I119" s="73">
        <f t="shared" ref="I119:I181" si="8">+H119*1.07</f>
        <v>314.9414252154271</v>
      </c>
    </row>
    <row r="120" spans="2:9" x14ac:dyDescent="0.3">
      <c r="B120" s="27" t="s">
        <v>41</v>
      </c>
      <c r="C120" s="39" t="s">
        <v>205</v>
      </c>
      <c r="D120" s="49">
        <v>4</v>
      </c>
      <c r="E120" s="128"/>
      <c r="F120" s="74">
        <f>SUMIF(Source!$H:$H,Activité!C120,Source!$BJ:$BJ)</f>
        <v>3.2160471834000002</v>
      </c>
      <c r="G120" s="75">
        <f t="shared" si="6"/>
        <v>12.864188733600001</v>
      </c>
      <c r="H120" s="75">
        <f t="shared" si="7"/>
        <v>14.199657351580571</v>
      </c>
      <c r="I120" s="76">
        <f t="shared" si="8"/>
        <v>15.193633366191213</v>
      </c>
    </row>
    <row r="121" spans="2:9" x14ac:dyDescent="0.3">
      <c r="B121" s="28" t="s">
        <v>41</v>
      </c>
      <c r="C121" s="37" t="s">
        <v>207</v>
      </c>
      <c r="D121" s="48">
        <v>2</v>
      </c>
      <c r="E121" s="127"/>
      <c r="F121" s="71">
        <f>SUMIF(Source!$H:$H,Activité!C121,Source!$BJ:$BJ)</f>
        <v>67.783095015000001</v>
      </c>
      <c r="G121" s="72">
        <f t="shared" si="6"/>
        <v>135.56619003</v>
      </c>
      <c r="H121" s="72">
        <f t="shared" si="7"/>
        <v>149.63970808803234</v>
      </c>
      <c r="I121" s="73">
        <f t="shared" si="8"/>
        <v>160.11448765419462</v>
      </c>
    </row>
    <row r="122" spans="2:9" x14ac:dyDescent="0.3">
      <c r="B122" s="27" t="s">
        <v>41</v>
      </c>
      <c r="C122" s="39" t="s">
        <v>167</v>
      </c>
      <c r="D122" s="49">
        <v>1</v>
      </c>
      <c r="E122" s="128"/>
      <c r="F122" s="74">
        <f>SUMIF(Source!$H:$H,Activité!C122,Source!$BJ:$BJ)</f>
        <v>0</v>
      </c>
      <c r="G122" s="75">
        <f t="shared" si="6"/>
        <v>0</v>
      </c>
      <c r="H122" s="75">
        <f t="shared" si="7"/>
        <v>0</v>
      </c>
      <c r="I122" s="76">
        <f t="shared" si="8"/>
        <v>0</v>
      </c>
    </row>
    <row r="123" spans="2:9" x14ac:dyDescent="0.3">
      <c r="B123" s="28" t="s">
        <v>41</v>
      </c>
      <c r="C123" s="37" t="s">
        <v>169</v>
      </c>
      <c r="D123" s="48">
        <v>9</v>
      </c>
      <c r="E123" s="127"/>
      <c r="F123" s="71">
        <f>SUMIF(Source!$H:$H,Activité!C123,Source!$BJ:$BJ)</f>
        <v>7.0007624869000002</v>
      </c>
      <c r="G123" s="72">
        <f t="shared" si="6"/>
        <v>63.006862382100003</v>
      </c>
      <c r="H123" s="72">
        <f t="shared" si="7"/>
        <v>69.547786895197362</v>
      </c>
      <c r="I123" s="73">
        <f t="shared" si="8"/>
        <v>74.416131977861184</v>
      </c>
    </row>
    <row r="124" spans="2:9" x14ac:dyDescent="0.3">
      <c r="B124" s="27" t="s">
        <v>41</v>
      </c>
      <c r="C124" s="39" t="s">
        <v>407</v>
      </c>
      <c r="D124" s="49"/>
      <c r="E124" s="128">
        <v>80</v>
      </c>
      <c r="F124" s="74">
        <f>SUMIF(Source!$H:$H,Activité!C124,Source!$BJ:$BJ)</f>
        <v>0</v>
      </c>
      <c r="G124" s="75">
        <f t="shared" si="6"/>
        <v>0</v>
      </c>
      <c r="H124" s="75">
        <f t="shared" si="7"/>
        <v>0</v>
      </c>
      <c r="I124" s="76">
        <f t="shared" si="8"/>
        <v>0</v>
      </c>
    </row>
    <row r="125" spans="2:9" x14ac:dyDescent="0.3">
      <c r="B125" s="28" t="s">
        <v>41</v>
      </c>
      <c r="C125" s="37" t="s">
        <v>159</v>
      </c>
      <c r="D125" s="48">
        <v>3</v>
      </c>
      <c r="E125" s="127"/>
      <c r="F125" s="71">
        <f>SUMIF(Source!$H:$H,Activité!C125,Source!$BJ:$BJ)</f>
        <v>9.1567550413000003</v>
      </c>
      <c r="G125" s="72">
        <f t="shared" si="6"/>
        <v>27.470265123899999</v>
      </c>
      <c r="H125" s="72">
        <f t="shared" si="7"/>
        <v>30.322032752647175</v>
      </c>
      <c r="I125" s="73">
        <f t="shared" si="8"/>
        <v>32.444575045332478</v>
      </c>
    </row>
    <row r="126" spans="2:9" x14ac:dyDescent="0.3">
      <c r="B126" s="27" t="s">
        <v>41</v>
      </c>
      <c r="C126" s="39" t="s">
        <v>161</v>
      </c>
      <c r="D126" s="49">
        <v>11</v>
      </c>
      <c r="E126" s="128"/>
      <c r="F126" s="74">
        <f>SUMIF(Source!$H:$H,Activité!C126,Source!$BJ:$BJ)</f>
        <v>4.4992020476999999</v>
      </c>
      <c r="G126" s="75">
        <f t="shared" si="6"/>
        <v>49.491222524699999</v>
      </c>
      <c r="H126" s="75">
        <f t="shared" si="7"/>
        <v>54.629049395554205</v>
      </c>
      <c r="I126" s="76">
        <f t="shared" si="8"/>
        <v>58.453082853243004</v>
      </c>
    </row>
    <row r="127" spans="2:9" x14ac:dyDescent="0.3">
      <c r="B127" s="28" t="s">
        <v>41</v>
      </c>
      <c r="C127" s="37" t="s">
        <v>163</v>
      </c>
      <c r="D127" s="48">
        <v>6</v>
      </c>
      <c r="E127" s="127"/>
      <c r="F127" s="71">
        <f>SUMIF(Source!$H:$H,Activité!C127,Source!$BJ:$BJ)</f>
        <v>6.7729413581999998</v>
      </c>
      <c r="G127" s="72">
        <f t="shared" si="6"/>
        <v>40.637648149199997</v>
      </c>
      <c r="H127" s="72">
        <f t="shared" si="7"/>
        <v>44.856359871770117</v>
      </c>
      <c r="I127" s="73">
        <f t="shared" si="8"/>
        <v>47.996305062794029</v>
      </c>
    </row>
    <row r="128" spans="2:9" x14ac:dyDescent="0.3">
      <c r="B128" s="27" t="s">
        <v>41</v>
      </c>
      <c r="C128" s="39" t="s">
        <v>408</v>
      </c>
      <c r="D128" s="49"/>
      <c r="E128" s="128">
        <v>10</v>
      </c>
      <c r="F128" s="74">
        <f>SUMIF(Source!$H:$H,Activité!C128,Source!$BJ:$BJ)</f>
        <v>0.1720881424</v>
      </c>
      <c r="G128" s="75">
        <f t="shared" si="6"/>
        <v>1.7208814240000001</v>
      </c>
      <c r="H128" s="75">
        <f t="shared" si="7"/>
        <v>1.8995310990483059</v>
      </c>
      <c r="I128" s="76">
        <f t="shared" si="8"/>
        <v>2.0324982759816872</v>
      </c>
    </row>
    <row r="129" spans="2:9" x14ac:dyDescent="0.3">
      <c r="B129" s="28" t="s">
        <v>41</v>
      </c>
      <c r="C129" s="37" t="s">
        <v>165</v>
      </c>
      <c r="D129" s="48">
        <v>1</v>
      </c>
      <c r="E129" s="127"/>
      <c r="F129" s="71">
        <f>SUMIF(Source!$H:$H,Activité!C129,Source!$BJ:$BJ)</f>
        <v>5.2741770847999998</v>
      </c>
      <c r="G129" s="72">
        <f t="shared" si="6"/>
        <v>5.2741770847999998</v>
      </c>
      <c r="H129" s="72">
        <f t="shared" si="7"/>
        <v>5.8217046536412225</v>
      </c>
      <c r="I129" s="73">
        <f t="shared" si="8"/>
        <v>6.2292239793961084</v>
      </c>
    </row>
    <row r="130" spans="2:9" x14ac:dyDescent="0.3">
      <c r="B130" s="27" t="s">
        <v>41</v>
      </c>
      <c r="C130" s="39" t="s">
        <v>213</v>
      </c>
      <c r="D130" s="49">
        <v>7</v>
      </c>
      <c r="E130" s="128"/>
      <c r="F130" s="74">
        <f>SUMIF(Source!$H:$H,Activité!C130,Source!$BJ:$BJ)</f>
        <v>45.280000246999997</v>
      </c>
      <c r="G130" s="75">
        <f t="shared" si="6"/>
        <v>316.960001729</v>
      </c>
      <c r="H130" s="75">
        <f t="shared" si="7"/>
        <v>349.86453572099242</v>
      </c>
      <c r="I130" s="76">
        <f t="shared" si="8"/>
        <v>374.3550532214619</v>
      </c>
    </row>
    <row r="131" spans="2:9" x14ac:dyDescent="0.3">
      <c r="B131" s="28" t="s">
        <v>41</v>
      </c>
      <c r="C131" s="37" t="s">
        <v>183</v>
      </c>
      <c r="D131" s="48">
        <v>5</v>
      </c>
      <c r="E131" s="127"/>
      <c r="F131" s="71">
        <f>SUMIF(Source!$H:$H,Activité!C131,Source!$BJ:$BJ)</f>
        <v>17.220217844</v>
      </c>
      <c r="G131" s="72">
        <f t="shared" si="6"/>
        <v>86.101089220000006</v>
      </c>
      <c r="H131" s="72">
        <f t="shared" si="7"/>
        <v>95.039492177889215</v>
      </c>
      <c r="I131" s="73">
        <f t="shared" si="8"/>
        <v>101.69225663034146</v>
      </c>
    </row>
    <row r="132" spans="2:9" x14ac:dyDescent="0.3">
      <c r="B132" s="27" t="s">
        <v>41</v>
      </c>
      <c r="C132" s="39" t="s">
        <v>181</v>
      </c>
      <c r="D132" s="49">
        <v>2</v>
      </c>
      <c r="E132" s="128"/>
      <c r="F132" s="74">
        <f>SUMIF(Source!$H:$H,Activité!C132,Source!$BJ:$BJ)</f>
        <v>50.968883480999999</v>
      </c>
      <c r="G132" s="75">
        <f t="shared" si="6"/>
        <v>101.937766962</v>
      </c>
      <c r="H132" s="75">
        <f t="shared" si="7"/>
        <v>112.52022121418281</v>
      </c>
      <c r="I132" s="76">
        <f t="shared" si="8"/>
        <v>120.39663669917562</v>
      </c>
    </row>
    <row r="133" spans="2:9" x14ac:dyDescent="0.3">
      <c r="B133" s="28" t="s">
        <v>41</v>
      </c>
      <c r="C133" s="37" t="s">
        <v>185</v>
      </c>
      <c r="D133" s="48">
        <v>2</v>
      </c>
      <c r="E133" s="127"/>
      <c r="F133" s="71">
        <f>SUMIF(Source!$H:$H,Activité!C133,Source!$BJ:$BJ)</f>
        <v>17.052324682999998</v>
      </c>
      <c r="G133" s="72">
        <f t="shared" si="6"/>
        <v>34.104649365999997</v>
      </c>
      <c r="H133" s="72">
        <f t="shared" si="7"/>
        <v>37.64515160043652</v>
      </c>
      <c r="I133" s="73">
        <f t="shared" si="8"/>
        <v>40.280312212467081</v>
      </c>
    </row>
    <row r="134" spans="2:9" x14ac:dyDescent="0.3">
      <c r="B134" s="27" t="s">
        <v>41</v>
      </c>
      <c r="C134" s="39" t="s">
        <v>187</v>
      </c>
      <c r="D134" s="49">
        <v>1</v>
      </c>
      <c r="E134" s="128"/>
      <c r="F134" s="74">
        <f>SUMIF(Source!$H:$H,Activité!C134,Source!$BJ:$BJ)</f>
        <v>13.014059677000001</v>
      </c>
      <c r="G134" s="75">
        <f t="shared" si="6"/>
        <v>13.014059677000001</v>
      </c>
      <c r="H134" s="75">
        <f t="shared" si="7"/>
        <v>14.365086830835621</v>
      </c>
      <c r="I134" s="76">
        <f t="shared" si="8"/>
        <v>15.370642908994116</v>
      </c>
    </row>
    <row r="135" spans="2:9" x14ac:dyDescent="0.3">
      <c r="B135" s="28" t="s">
        <v>41</v>
      </c>
      <c r="C135" s="37" t="s">
        <v>189</v>
      </c>
      <c r="D135" s="48">
        <v>1</v>
      </c>
      <c r="E135" s="127"/>
      <c r="F135" s="71">
        <f>SUMIF(Source!$H:$H,Activité!C135,Source!$BJ:$BJ)</f>
        <v>14.588572702</v>
      </c>
      <c r="G135" s="72">
        <f t="shared" si="6"/>
        <v>14.588572702</v>
      </c>
      <c r="H135" s="72">
        <f t="shared" si="7"/>
        <v>16.103054604287586</v>
      </c>
      <c r="I135" s="73">
        <f t="shared" si="8"/>
        <v>17.230268426587717</v>
      </c>
    </row>
    <row r="136" spans="2:9" x14ac:dyDescent="0.3">
      <c r="B136" s="27" t="s">
        <v>41</v>
      </c>
      <c r="C136" s="39" t="s">
        <v>191</v>
      </c>
      <c r="D136" s="49">
        <v>3</v>
      </c>
      <c r="E136" s="128"/>
      <c r="F136" s="74">
        <f>SUMIF(Source!$H:$H,Activité!C136,Source!$BJ:$BJ)</f>
        <v>19.627887608999998</v>
      </c>
      <c r="G136" s="75">
        <f t="shared" si="6"/>
        <v>58.883662826999995</v>
      </c>
      <c r="H136" s="75">
        <f t="shared" si="7"/>
        <v>64.996546075658713</v>
      </c>
      <c r="I136" s="76">
        <f t="shared" si="8"/>
        <v>69.54630430095483</v>
      </c>
    </row>
    <row r="137" spans="2:9" x14ac:dyDescent="0.3">
      <c r="B137" s="28" t="s">
        <v>41</v>
      </c>
      <c r="C137" s="37" t="s">
        <v>171</v>
      </c>
      <c r="D137" s="48">
        <v>8</v>
      </c>
      <c r="E137" s="127"/>
      <c r="F137" s="71">
        <f>SUMIF(Source!$H:$H,Activité!C137,Source!$BJ:$BJ)</f>
        <v>22.752310407</v>
      </c>
      <c r="G137" s="72">
        <f t="shared" si="6"/>
        <v>182.018483256</v>
      </c>
      <c r="H137" s="72">
        <f t="shared" si="7"/>
        <v>200.91434814998348</v>
      </c>
      <c r="I137" s="73">
        <f t="shared" si="8"/>
        <v>214.97835252048233</v>
      </c>
    </row>
    <row r="138" spans="2:9" x14ac:dyDescent="0.3">
      <c r="B138" s="27" t="s">
        <v>41</v>
      </c>
      <c r="C138" s="39" t="s">
        <v>173</v>
      </c>
      <c r="D138" s="49">
        <v>2</v>
      </c>
      <c r="E138" s="128"/>
      <c r="F138" s="74">
        <f>SUMIF(Source!$H:$H,Activité!C138,Source!$BJ:$BJ)</f>
        <v>70.351283784000003</v>
      </c>
      <c r="G138" s="75">
        <f t="shared" si="6"/>
        <v>140.70256756800001</v>
      </c>
      <c r="H138" s="75">
        <f t="shared" si="7"/>
        <v>155.30930782559344</v>
      </c>
      <c r="I138" s="76">
        <f t="shared" si="8"/>
        <v>166.18095937338498</v>
      </c>
    </row>
    <row r="139" spans="2:9" x14ac:dyDescent="0.3">
      <c r="B139" s="28" t="s">
        <v>41</v>
      </c>
      <c r="C139" s="37" t="s">
        <v>409</v>
      </c>
      <c r="D139" s="48"/>
      <c r="E139" s="127">
        <v>40</v>
      </c>
      <c r="F139" s="71">
        <f>SUMIF(Source!$H:$H,Activité!C139,Source!$BJ:$BJ)</f>
        <v>3.1478044787999999</v>
      </c>
      <c r="G139" s="72">
        <f t="shared" si="6"/>
        <v>125.91217915199999</v>
      </c>
      <c r="H139" s="72">
        <f t="shared" si="7"/>
        <v>138.98348643466196</v>
      </c>
      <c r="I139" s="73">
        <f t="shared" si="8"/>
        <v>148.7123304850883</v>
      </c>
    </row>
    <row r="140" spans="2:9" x14ac:dyDescent="0.3">
      <c r="B140" s="27" t="s">
        <v>41</v>
      </c>
      <c r="C140" s="39" t="s">
        <v>197</v>
      </c>
      <c r="D140" s="49">
        <v>5</v>
      </c>
      <c r="E140" s="128"/>
      <c r="F140" s="74">
        <f>SUMIF(Source!$H:$H,Activité!C140,Source!$BJ:$BJ)</f>
        <v>24.493972940999999</v>
      </c>
      <c r="G140" s="75">
        <f t="shared" si="6"/>
        <v>122.46986470499999</v>
      </c>
      <c r="H140" s="75">
        <f t="shared" si="7"/>
        <v>135.18381537447868</v>
      </c>
      <c r="I140" s="76">
        <f t="shared" si="8"/>
        <v>144.6466824506922</v>
      </c>
    </row>
    <row r="141" spans="2:9" x14ac:dyDescent="0.3">
      <c r="B141" s="28" t="s">
        <v>41</v>
      </c>
      <c r="C141" s="37" t="s">
        <v>199</v>
      </c>
      <c r="D141" s="48">
        <v>3</v>
      </c>
      <c r="E141" s="127"/>
      <c r="F141" s="71">
        <f>SUMIF(Source!$H:$H,Activité!C141,Source!$BJ:$BJ)</f>
        <v>4.0582180061999997</v>
      </c>
      <c r="G141" s="72">
        <f t="shared" si="6"/>
        <v>12.174654018599998</v>
      </c>
      <c r="H141" s="72">
        <f t="shared" si="7"/>
        <v>13.438540044630134</v>
      </c>
      <c r="I141" s="73">
        <f t="shared" si="8"/>
        <v>14.379237847754244</v>
      </c>
    </row>
    <row r="142" spans="2:9" x14ac:dyDescent="0.3">
      <c r="B142" s="27" t="s">
        <v>41</v>
      </c>
      <c r="C142" s="39" t="s">
        <v>201</v>
      </c>
      <c r="D142" s="49">
        <v>4</v>
      </c>
      <c r="E142" s="128"/>
      <c r="F142" s="74">
        <f>SUMIF(Source!$H:$H,Activité!C142,Source!$BJ:$BJ)</f>
        <v>25.277229065</v>
      </c>
      <c r="G142" s="75">
        <f t="shared" si="6"/>
        <v>101.10891626</v>
      </c>
      <c r="H142" s="75">
        <f t="shared" si="7"/>
        <v>111.60532512491164</v>
      </c>
      <c r="I142" s="76">
        <f t="shared" si="8"/>
        <v>119.41769788365546</v>
      </c>
    </row>
    <row r="143" spans="2:9" x14ac:dyDescent="0.3">
      <c r="B143" s="28" t="s">
        <v>41</v>
      </c>
      <c r="C143" s="37" t="s">
        <v>175</v>
      </c>
      <c r="D143" s="48">
        <v>4</v>
      </c>
      <c r="E143" s="127"/>
      <c r="F143" s="71">
        <f>SUMIF(Source!$H:$H,Activité!C143,Source!$BJ:$BJ)</f>
        <v>6.0658712263999996</v>
      </c>
      <c r="G143" s="72">
        <f t="shared" si="6"/>
        <v>24.263484905599999</v>
      </c>
      <c r="H143" s="72">
        <f t="shared" si="7"/>
        <v>26.782347410286384</v>
      </c>
      <c r="I143" s="73">
        <f t="shared" si="8"/>
        <v>28.657111729006434</v>
      </c>
    </row>
    <row r="144" spans="2:9" x14ac:dyDescent="0.3">
      <c r="B144" s="27" t="s">
        <v>41</v>
      </c>
      <c r="C144" s="39" t="s">
        <v>177</v>
      </c>
      <c r="D144" s="49">
        <v>6</v>
      </c>
      <c r="E144" s="128"/>
      <c r="F144" s="74">
        <f>SUMIF(Source!$H:$H,Activité!C144,Source!$BJ:$BJ)</f>
        <v>35.725121952000002</v>
      </c>
      <c r="G144" s="75">
        <f t="shared" si="6"/>
        <v>214.35073171200003</v>
      </c>
      <c r="H144" s="75">
        <f t="shared" si="7"/>
        <v>236.60310077860655</v>
      </c>
      <c r="I144" s="76">
        <f t="shared" si="8"/>
        <v>253.16531783310901</v>
      </c>
    </row>
    <row r="145" spans="2:9" x14ac:dyDescent="0.3">
      <c r="B145" s="28" t="s">
        <v>41</v>
      </c>
      <c r="C145" s="37" t="s">
        <v>195</v>
      </c>
      <c r="D145" s="48">
        <v>5</v>
      </c>
      <c r="E145" s="127"/>
      <c r="F145" s="71">
        <f>SUMIF(Source!$H:$H,Activité!C145,Source!$BJ:$BJ)</f>
        <v>244.15575158999999</v>
      </c>
      <c r="G145" s="72">
        <f t="shared" si="6"/>
        <v>1220.77875795</v>
      </c>
      <c r="H145" s="72">
        <f t="shared" si="7"/>
        <v>1347.5113296263864</v>
      </c>
      <c r="I145" s="73">
        <f t="shared" si="8"/>
        <v>1441.8371227002335</v>
      </c>
    </row>
    <row r="146" spans="2:9" x14ac:dyDescent="0.3">
      <c r="B146" s="27" t="s">
        <v>41</v>
      </c>
      <c r="C146" s="39" t="s">
        <v>193</v>
      </c>
      <c r="D146" s="49">
        <v>1</v>
      </c>
      <c r="E146" s="128"/>
      <c r="F146" s="74">
        <f>SUMIF(Source!$H:$H,Activité!C146,Source!$BJ:$BJ)</f>
        <v>19.347458257</v>
      </c>
      <c r="G146" s="75">
        <f t="shared" si="6"/>
        <v>19.347458257</v>
      </c>
      <c r="H146" s="75">
        <f t="shared" si="7"/>
        <v>21.355973824905689</v>
      </c>
      <c r="I146" s="76">
        <f t="shared" si="8"/>
        <v>22.850891992649089</v>
      </c>
    </row>
    <row r="147" spans="2:9" x14ac:dyDescent="0.3">
      <c r="B147" s="28" t="s">
        <v>41</v>
      </c>
      <c r="C147" s="37" t="s">
        <v>410</v>
      </c>
      <c r="D147" s="48">
        <v>4</v>
      </c>
      <c r="E147" s="127"/>
      <c r="F147" s="71">
        <f>SUMIF(Source!$H:$H,Activité!C147,Source!$BJ:$BJ)</f>
        <v>122.38720576999999</v>
      </c>
      <c r="G147" s="72">
        <f t="shared" si="6"/>
        <v>489.54882307999998</v>
      </c>
      <c r="H147" s="72">
        <f t="shared" si="7"/>
        <v>540.3703015060014</v>
      </c>
      <c r="I147" s="73">
        <f t="shared" si="8"/>
        <v>578.19622261142149</v>
      </c>
    </row>
    <row r="148" spans="2:9" x14ac:dyDescent="0.3">
      <c r="B148" s="27" t="s">
        <v>41</v>
      </c>
      <c r="C148" s="39" t="s">
        <v>179</v>
      </c>
      <c r="D148" s="49">
        <v>5</v>
      </c>
      <c r="E148" s="128"/>
      <c r="F148" s="74">
        <f>SUMIF(Source!$H:$H,Activité!C148,Source!$BJ:$BJ)</f>
        <v>100.07127254</v>
      </c>
      <c r="G148" s="75">
        <f t="shared" si="6"/>
        <v>500.35636269999998</v>
      </c>
      <c r="H148" s="75">
        <f t="shared" si="7"/>
        <v>552.29980305449783</v>
      </c>
      <c r="I148" s="76">
        <f t="shared" si="8"/>
        <v>590.96078926831274</v>
      </c>
    </row>
    <row r="149" spans="2:9" x14ac:dyDescent="0.3">
      <c r="B149" s="28" t="s">
        <v>41</v>
      </c>
      <c r="C149" s="37" t="s">
        <v>411</v>
      </c>
      <c r="D149" s="48"/>
      <c r="E149" s="127">
        <v>40</v>
      </c>
      <c r="F149" s="71">
        <f>SUMIF(Source!$H:$H,Activité!C149,Source!$BJ:$BJ)</f>
        <v>3.1966110853999998</v>
      </c>
      <c r="G149" s="72">
        <f t="shared" si="6"/>
        <v>127.864443416</v>
      </c>
      <c r="H149" s="72">
        <f t="shared" si="7"/>
        <v>141.13842089517169</v>
      </c>
      <c r="I149" s="73">
        <f t="shared" si="8"/>
        <v>151.01811035783371</v>
      </c>
    </row>
    <row r="150" spans="2:9" x14ac:dyDescent="0.3">
      <c r="B150" s="27" t="s">
        <v>41</v>
      </c>
      <c r="C150" s="39" t="s">
        <v>215</v>
      </c>
      <c r="D150" s="49">
        <v>8</v>
      </c>
      <c r="E150" s="128"/>
      <c r="F150" s="74">
        <f>SUMIF(Source!$H:$H,Activité!C150,Source!$BJ:$BJ)</f>
        <v>19.711285643</v>
      </c>
      <c r="G150" s="75">
        <f t="shared" si="6"/>
        <v>157.690285144</v>
      </c>
      <c r="H150" s="75">
        <f t="shared" si="7"/>
        <v>174.06056946827908</v>
      </c>
      <c r="I150" s="76">
        <f t="shared" si="8"/>
        <v>186.24480933105863</v>
      </c>
    </row>
    <row r="151" spans="2:9" x14ac:dyDescent="0.3">
      <c r="B151" s="28" t="s">
        <v>41</v>
      </c>
      <c r="C151" s="37" t="s">
        <v>209</v>
      </c>
      <c r="D151" s="48">
        <v>7</v>
      </c>
      <c r="E151" s="127"/>
      <c r="F151" s="71">
        <f>SUMIF(Source!$H:$H,Activité!C151,Source!$BJ:$BJ)</f>
        <v>3.7961706005</v>
      </c>
      <c r="G151" s="72">
        <f t="shared" si="6"/>
        <v>26.573194203500002</v>
      </c>
      <c r="H151" s="72">
        <f t="shared" si="7"/>
        <v>29.331834306904824</v>
      </c>
      <c r="I151" s="73">
        <f t="shared" si="8"/>
        <v>31.385062708388162</v>
      </c>
    </row>
    <row r="152" spans="2:9" x14ac:dyDescent="0.3">
      <c r="B152" s="27" t="s">
        <v>41</v>
      </c>
      <c r="C152" s="39" t="s">
        <v>211</v>
      </c>
      <c r="D152" s="49">
        <v>2</v>
      </c>
      <c r="E152" s="128"/>
      <c r="F152" s="74">
        <f>SUMIF(Source!$H:$H,Activité!C152,Source!$BJ:$BJ)</f>
        <v>0.12608640609999999</v>
      </c>
      <c r="G152" s="75">
        <f t="shared" si="6"/>
        <v>0.25217281219999998</v>
      </c>
      <c r="H152" s="75">
        <f t="shared" si="7"/>
        <v>0.27835160077151722</v>
      </c>
      <c r="I152" s="76">
        <f t="shared" si="8"/>
        <v>0.29783621282552342</v>
      </c>
    </row>
    <row r="153" spans="2:9" x14ac:dyDescent="0.3">
      <c r="B153" s="28" t="s">
        <v>41</v>
      </c>
      <c r="C153" s="37" t="s">
        <v>412</v>
      </c>
      <c r="D153" s="48"/>
      <c r="E153" s="127">
        <v>70</v>
      </c>
      <c r="F153" s="71">
        <f>SUMIF(Source!$H:$H,Activité!C153,Source!$BJ:$BJ)</f>
        <v>0</v>
      </c>
      <c r="G153" s="72">
        <f t="shared" si="6"/>
        <v>0</v>
      </c>
      <c r="H153" s="72">
        <f t="shared" si="7"/>
        <v>0</v>
      </c>
      <c r="I153" s="73">
        <f t="shared" si="8"/>
        <v>0</v>
      </c>
    </row>
    <row r="154" spans="2:9" x14ac:dyDescent="0.3">
      <c r="B154" s="27" t="s">
        <v>36</v>
      </c>
      <c r="C154" s="39" t="s">
        <v>217</v>
      </c>
      <c r="D154" s="49">
        <v>56</v>
      </c>
      <c r="E154" s="128"/>
      <c r="F154" s="74">
        <f>SUMIF(Source!$H:$H,Activité!C154,Source!$BJ:$BJ)</f>
        <v>2.0391153515</v>
      </c>
      <c r="G154" s="75">
        <f t="shared" si="6"/>
        <v>114.190459684</v>
      </c>
      <c r="H154" s="75">
        <f t="shared" si="7"/>
        <v>126.04490138559355</v>
      </c>
      <c r="I154" s="76">
        <f t="shared" si="8"/>
        <v>134.86804448258511</v>
      </c>
    </row>
    <row r="155" spans="2:9" x14ac:dyDescent="0.3">
      <c r="B155" s="28" t="s">
        <v>36</v>
      </c>
      <c r="C155" s="37" t="s">
        <v>219</v>
      </c>
      <c r="D155" s="48">
        <v>16</v>
      </c>
      <c r="E155" s="127"/>
      <c r="F155" s="71">
        <f>SUMIF(Source!$H:$H,Activité!C155,Source!$BJ:$BJ)</f>
        <v>4.7409239017000004</v>
      </c>
      <c r="G155" s="72">
        <f t="shared" si="6"/>
        <v>75.854782427200007</v>
      </c>
      <c r="H155" s="72">
        <f t="shared" si="7"/>
        <v>83.729486658698079</v>
      </c>
      <c r="I155" s="73">
        <f t="shared" si="8"/>
        <v>89.590550724806945</v>
      </c>
    </row>
    <row r="156" spans="2:9" x14ac:dyDescent="0.3">
      <c r="B156" s="27" t="s">
        <v>36</v>
      </c>
      <c r="C156" s="39" t="s">
        <v>227</v>
      </c>
      <c r="D156" s="49">
        <v>45</v>
      </c>
      <c r="E156" s="128"/>
      <c r="F156" s="74">
        <f>SUMIF(Source!$H:$H,Activité!C156,Source!$BJ:$BJ)</f>
        <v>17.038841246</v>
      </c>
      <c r="G156" s="75">
        <f t="shared" si="6"/>
        <v>766.74785607000001</v>
      </c>
      <c r="H156" s="75">
        <f t="shared" si="7"/>
        <v>846.34616738914804</v>
      </c>
      <c r="I156" s="76">
        <f t="shared" si="8"/>
        <v>905.59039910638842</v>
      </c>
    </row>
    <row r="157" spans="2:9" x14ac:dyDescent="0.3">
      <c r="B157" s="28" t="s">
        <v>36</v>
      </c>
      <c r="C157" s="37" t="s">
        <v>413</v>
      </c>
      <c r="D157" s="48">
        <v>62</v>
      </c>
      <c r="E157" s="127"/>
      <c r="F157" s="71">
        <f>SUMIF(Source!$H:$H,Activité!C157,Source!$BJ:$BJ)</f>
        <v>0</v>
      </c>
      <c r="G157" s="72">
        <f t="shared" si="6"/>
        <v>0</v>
      </c>
      <c r="H157" s="72">
        <f t="shared" si="7"/>
        <v>0</v>
      </c>
      <c r="I157" s="73">
        <f t="shared" si="8"/>
        <v>0</v>
      </c>
    </row>
    <row r="158" spans="2:9" x14ac:dyDescent="0.3">
      <c r="B158" s="27" t="s">
        <v>36</v>
      </c>
      <c r="C158" s="39" t="s">
        <v>221</v>
      </c>
      <c r="D158" s="49">
        <v>40</v>
      </c>
      <c r="E158" s="128"/>
      <c r="F158" s="74">
        <f>SUMIF(Source!$H:$H,Activité!C158,Source!$BJ:$BJ)</f>
        <v>0</v>
      </c>
      <c r="G158" s="75">
        <f t="shared" si="6"/>
        <v>0</v>
      </c>
      <c r="H158" s="75">
        <f t="shared" si="7"/>
        <v>0</v>
      </c>
      <c r="I158" s="76">
        <f t="shared" si="8"/>
        <v>0</v>
      </c>
    </row>
    <row r="159" spans="2:9" x14ac:dyDescent="0.3">
      <c r="B159" s="28" t="s">
        <v>36</v>
      </c>
      <c r="C159" s="37" t="s">
        <v>223</v>
      </c>
      <c r="D159" s="48">
        <v>6</v>
      </c>
      <c r="E159" s="127"/>
      <c r="F159" s="71">
        <f>SUMIF(Source!$H:$H,Activité!C159,Source!$BJ:$BJ)</f>
        <v>0</v>
      </c>
      <c r="G159" s="72">
        <f t="shared" si="6"/>
        <v>0</v>
      </c>
      <c r="H159" s="72">
        <f t="shared" si="7"/>
        <v>0</v>
      </c>
      <c r="I159" s="73">
        <f t="shared" si="8"/>
        <v>0</v>
      </c>
    </row>
    <row r="160" spans="2:9" x14ac:dyDescent="0.3">
      <c r="B160" s="27" t="s">
        <v>36</v>
      </c>
      <c r="C160" s="39" t="s">
        <v>225</v>
      </c>
      <c r="D160" s="49">
        <v>8</v>
      </c>
      <c r="E160" s="128"/>
      <c r="F160" s="74">
        <f>SUMIF(Source!$H:$H,Activité!C160,Source!$BJ:$BJ)</f>
        <v>0.1439338614</v>
      </c>
      <c r="G160" s="75">
        <f t="shared" si="6"/>
        <v>1.1514708912</v>
      </c>
      <c r="H160" s="75">
        <f t="shared" si="7"/>
        <v>1.2710084128860166</v>
      </c>
      <c r="I160" s="76">
        <f t="shared" si="8"/>
        <v>1.3599790017880378</v>
      </c>
    </row>
    <row r="161" spans="2:9" x14ac:dyDescent="0.3">
      <c r="B161" s="28" t="s">
        <v>36</v>
      </c>
      <c r="C161" s="37" t="s">
        <v>229</v>
      </c>
      <c r="D161" s="48">
        <v>1</v>
      </c>
      <c r="E161" s="127"/>
      <c r="F161" s="71">
        <f>SUMIF(Source!$H:$H,Activité!C161,Source!$BJ:$BJ)</f>
        <v>0.80136660289999995</v>
      </c>
      <c r="G161" s="72">
        <f t="shared" si="6"/>
        <v>0.80136660289999995</v>
      </c>
      <c r="H161" s="72">
        <f t="shared" si="7"/>
        <v>0.88455878639738528</v>
      </c>
      <c r="I161" s="73">
        <f t="shared" si="8"/>
        <v>0.94647790144520227</v>
      </c>
    </row>
    <row r="162" spans="2:9" x14ac:dyDescent="0.3">
      <c r="B162" s="27" t="s">
        <v>37</v>
      </c>
      <c r="C162" s="39" t="s">
        <v>231</v>
      </c>
      <c r="D162" s="49">
        <v>2</v>
      </c>
      <c r="E162" s="128"/>
      <c r="F162" s="74">
        <f>SUMIF(Source!$H:$H,Activité!C162,Source!$BJ:$BJ)</f>
        <v>24.668502506999999</v>
      </c>
      <c r="G162" s="75">
        <f t="shared" si="6"/>
        <v>49.337005013999999</v>
      </c>
      <c r="H162" s="75">
        <f t="shared" si="7"/>
        <v>54.458822119283447</v>
      </c>
      <c r="I162" s="76">
        <f t="shared" si="8"/>
        <v>58.270939667633293</v>
      </c>
    </row>
    <row r="163" spans="2:9" x14ac:dyDescent="0.3">
      <c r="B163" s="28" t="s">
        <v>37</v>
      </c>
      <c r="C163" s="37" t="s">
        <v>233</v>
      </c>
      <c r="D163" s="48">
        <v>1</v>
      </c>
      <c r="E163" s="127"/>
      <c r="F163" s="71">
        <f>SUMIF(Source!$H:$H,Activité!C163,Source!$BJ:$BJ)</f>
        <v>21.080744758000002</v>
      </c>
      <c r="G163" s="72">
        <f t="shared" si="6"/>
        <v>21.080744758000002</v>
      </c>
      <c r="H163" s="72">
        <f t="shared" si="7"/>
        <v>23.269197807855793</v>
      </c>
      <c r="I163" s="73">
        <f t="shared" si="8"/>
        <v>24.898041654405699</v>
      </c>
    </row>
    <row r="164" spans="2:9" x14ac:dyDescent="0.3">
      <c r="B164" s="27" t="s">
        <v>37</v>
      </c>
      <c r="C164" s="39" t="s">
        <v>241</v>
      </c>
      <c r="D164" s="49">
        <v>8</v>
      </c>
      <c r="E164" s="128"/>
      <c r="F164" s="74">
        <f>SUMIF(Source!$H:$H,Activité!C164,Source!$BJ:$BJ)</f>
        <v>3.5899998264000001</v>
      </c>
      <c r="G164" s="75">
        <f t="shared" si="6"/>
        <v>28.719998611200001</v>
      </c>
      <c r="H164" s="75">
        <f t="shared" si="7"/>
        <v>31.701504685774651</v>
      </c>
      <c r="I164" s="76">
        <f t="shared" si="8"/>
        <v>33.920610013778877</v>
      </c>
    </row>
    <row r="165" spans="2:9" x14ac:dyDescent="0.3">
      <c r="B165" s="28" t="s">
        <v>40</v>
      </c>
      <c r="C165" s="37" t="s">
        <v>243</v>
      </c>
      <c r="D165" s="48">
        <v>25</v>
      </c>
      <c r="E165" s="127"/>
      <c r="F165" s="71">
        <f>SUMIF(Source!$H:$H,Activité!C165,Source!$BJ:$BJ)</f>
        <v>0</v>
      </c>
      <c r="G165" s="72">
        <f t="shared" si="6"/>
        <v>0</v>
      </c>
      <c r="H165" s="72">
        <f t="shared" si="7"/>
        <v>0</v>
      </c>
      <c r="I165" s="73">
        <f t="shared" si="8"/>
        <v>0</v>
      </c>
    </row>
    <row r="166" spans="2:9" x14ac:dyDescent="0.3">
      <c r="B166" s="27" t="s">
        <v>40</v>
      </c>
      <c r="C166" s="39" t="s">
        <v>235</v>
      </c>
      <c r="D166" s="49">
        <v>94</v>
      </c>
      <c r="E166" s="128"/>
      <c r="F166" s="74">
        <f>SUMIF(Source!$H:$H,Activité!C166,Source!$BJ:$BJ)</f>
        <v>69.387154654</v>
      </c>
      <c r="G166" s="75">
        <f t="shared" si="6"/>
        <v>6522.3925374760001</v>
      </c>
      <c r="H166" s="75">
        <f t="shared" si="7"/>
        <v>7199.5009605823107</v>
      </c>
      <c r="I166" s="76">
        <f t="shared" si="8"/>
        <v>7703.4660278230731</v>
      </c>
    </row>
    <row r="167" spans="2:9" x14ac:dyDescent="0.3">
      <c r="B167" s="28" t="s">
        <v>40</v>
      </c>
      <c r="C167" s="37" t="s">
        <v>237</v>
      </c>
      <c r="D167" s="48">
        <v>47</v>
      </c>
      <c r="E167" s="127"/>
      <c r="F167" s="71">
        <f>SUMIF(Source!$H:$H,Activité!C167,Source!$BJ:$BJ)</f>
        <v>0</v>
      </c>
      <c r="G167" s="72">
        <f t="shared" si="6"/>
        <v>0</v>
      </c>
      <c r="H167" s="72">
        <f t="shared" si="7"/>
        <v>0</v>
      </c>
      <c r="I167" s="73">
        <f t="shared" si="8"/>
        <v>0</v>
      </c>
    </row>
    <row r="168" spans="2:9" x14ac:dyDescent="0.3">
      <c r="B168" s="27" t="s">
        <v>40</v>
      </c>
      <c r="C168" s="39" t="s">
        <v>239</v>
      </c>
      <c r="D168" s="49">
        <v>1</v>
      </c>
      <c r="E168" s="128"/>
      <c r="F168" s="74">
        <f>SUMIF(Source!$H:$H,Activité!C168,Source!$BJ:$BJ)</f>
        <v>0</v>
      </c>
      <c r="G168" s="75">
        <f t="shared" si="6"/>
        <v>0</v>
      </c>
      <c r="H168" s="75">
        <f t="shared" si="7"/>
        <v>0</v>
      </c>
      <c r="I168" s="76">
        <f t="shared" si="8"/>
        <v>0</v>
      </c>
    </row>
    <row r="169" spans="2:9" x14ac:dyDescent="0.3">
      <c r="B169" s="28" t="s">
        <v>40</v>
      </c>
      <c r="C169" s="37" t="s">
        <v>249</v>
      </c>
      <c r="D169" s="48">
        <v>1</v>
      </c>
      <c r="E169" s="127"/>
      <c r="F169" s="71">
        <f>SUMIF(Source!$H:$H,Activité!C169,Source!$BJ:$BJ)</f>
        <v>27.456432683999999</v>
      </c>
      <c r="G169" s="72">
        <f t="shared" si="6"/>
        <v>27.456432683999999</v>
      </c>
      <c r="H169" s="72">
        <f t="shared" si="7"/>
        <v>30.306764327176761</v>
      </c>
      <c r="I169" s="73">
        <f t="shared" si="8"/>
        <v>32.428237830079134</v>
      </c>
    </row>
    <row r="170" spans="2:9" x14ac:dyDescent="0.3">
      <c r="B170" s="27" t="s">
        <v>44</v>
      </c>
      <c r="C170" s="39" t="s">
        <v>245</v>
      </c>
      <c r="D170" s="49">
        <v>1</v>
      </c>
      <c r="E170" s="128"/>
      <c r="F170" s="74">
        <f>SUMIF(Source!$H:$H,Activité!C170,Source!$BJ:$BJ)</f>
        <v>6.4773500096000003</v>
      </c>
      <c r="G170" s="75">
        <f t="shared" si="6"/>
        <v>6.4773500096000003</v>
      </c>
      <c r="H170" s="75">
        <f t="shared" si="7"/>
        <v>7.1497824376864463</v>
      </c>
      <c r="I170" s="76">
        <f t="shared" si="8"/>
        <v>7.6502672083244976</v>
      </c>
    </row>
    <row r="171" spans="2:9" x14ac:dyDescent="0.3">
      <c r="B171" s="28" t="s">
        <v>44</v>
      </c>
      <c r="C171" s="37" t="s">
        <v>414</v>
      </c>
      <c r="D171" s="48">
        <v>2</v>
      </c>
      <c r="E171" s="127"/>
      <c r="F171" s="71">
        <f>SUMIF(Source!$H:$H,Activité!C171,Source!$BJ:$BJ)</f>
        <v>14.709707616999999</v>
      </c>
      <c r="G171" s="72">
        <f t="shared" si="6"/>
        <v>29.419415233999999</v>
      </c>
      <c r="H171" s="72">
        <f t="shared" si="7"/>
        <v>32.473529769938693</v>
      </c>
      <c r="I171" s="73">
        <f t="shared" si="8"/>
        <v>34.746676853834401</v>
      </c>
    </row>
    <row r="172" spans="2:9" x14ac:dyDescent="0.3">
      <c r="B172" s="27" t="s">
        <v>44</v>
      </c>
      <c r="C172" s="39" t="s">
        <v>247</v>
      </c>
      <c r="D172" s="49">
        <v>3</v>
      </c>
      <c r="E172" s="128"/>
      <c r="F172" s="74">
        <f>SUMIF(Source!$H:$H,Activité!C172,Source!$BJ:$BJ)</f>
        <v>9.8962685340000007</v>
      </c>
      <c r="G172" s="75">
        <f t="shared" si="6"/>
        <v>29.688805602000002</v>
      </c>
      <c r="H172" s="75">
        <f t="shared" si="7"/>
        <v>32.77088633074731</v>
      </c>
      <c r="I172" s="76">
        <f t="shared" si="8"/>
        <v>35.064848373899622</v>
      </c>
    </row>
    <row r="173" spans="2:9" x14ac:dyDescent="0.3">
      <c r="B173" s="28" t="s">
        <v>44</v>
      </c>
      <c r="C173" s="37" t="s">
        <v>259</v>
      </c>
      <c r="D173" s="48">
        <v>7</v>
      </c>
      <c r="E173" s="127"/>
      <c r="F173" s="71">
        <f>SUMIF(Source!$H:$H,Activité!C173,Source!$BJ:$BJ)</f>
        <v>2.1291831700000001</v>
      </c>
      <c r="G173" s="72">
        <f t="shared" si="6"/>
        <v>14.90428219</v>
      </c>
      <c r="H173" s="72">
        <f t="shared" si="7"/>
        <v>16.451538806834602</v>
      </c>
      <c r="I173" s="73">
        <f t="shared" si="8"/>
        <v>17.603146523313026</v>
      </c>
    </row>
    <row r="174" spans="2:9" x14ac:dyDescent="0.3">
      <c r="B174" s="27" t="s">
        <v>42</v>
      </c>
      <c r="C174" s="39" t="s">
        <v>261</v>
      </c>
      <c r="D174" s="49">
        <v>3</v>
      </c>
      <c r="E174" s="128"/>
      <c r="F174" s="74">
        <f>SUMIF(Source!$H:$H,Activité!C174,Source!$BJ:$BJ)</f>
        <v>4.3983627692000002</v>
      </c>
      <c r="G174" s="75">
        <f t="shared" si="6"/>
        <v>13.195088307600001</v>
      </c>
      <c r="H174" s="75">
        <f t="shared" si="7"/>
        <v>14.564908566864093</v>
      </c>
      <c r="I174" s="76">
        <f t="shared" si="8"/>
        <v>15.58445216654458</v>
      </c>
    </row>
    <row r="175" spans="2:9" x14ac:dyDescent="0.3">
      <c r="B175" s="28" t="s">
        <v>42</v>
      </c>
      <c r="C175" s="37" t="s">
        <v>415</v>
      </c>
      <c r="D175" s="48"/>
      <c r="E175" s="127">
        <v>90</v>
      </c>
      <c r="F175" s="71">
        <f>SUMIF(Source!$H:$H,Activité!C175,Source!$BJ:$BJ)</f>
        <v>0.69998615009999998</v>
      </c>
      <c r="G175" s="72">
        <f t="shared" si="6"/>
        <v>62.998753508999997</v>
      </c>
      <c r="H175" s="72">
        <f t="shared" si="7"/>
        <v>69.538836216541128</v>
      </c>
      <c r="I175" s="73">
        <f t="shared" si="8"/>
        <v>74.406554751699005</v>
      </c>
    </row>
    <row r="176" spans="2:9" x14ac:dyDescent="0.3">
      <c r="B176" s="27" t="s">
        <v>42</v>
      </c>
      <c r="C176" s="39" t="s">
        <v>416</v>
      </c>
      <c r="D176" s="49"/>
      <c r="E176" s="128">
        <v>90</v>
      </c>
      <c r="F176" s="74">
        <f>SUMIF(Source!$H:$H,Activité!C176,Source!$BJ:$BJ)</f>
        <v>1.6601623905</v>
      </c>
      <c r="G176" s="75">
        <f t="shared" si="6"/>
        <v>149.414615145</v>
      </c>
      <c r="H176" s="75">
        <f t="shared" si="7"/>
        <v>164.92577824482433</v>
      </c>
      <c r="I176" s="76">
        <f t="shared" si="8"/>
        <v>176.47058272196205</v>
      </c>
    </row>
    <row r="177" spans="2:9" x14ac:dyDescent="0.3">
      <c r="B177" s="28" t="s">
        <v>42</v>
      </c>
      <c r="C177" s="37" t="s">
        <v>253</v>
      </c>
      <c r="D177" s="48">
        <v>3</v>
      </c>
      <c r="E177" s="127"/>
      <c r="F177" s="71">
        <f>SUMIF(Source!$H:$H,Activité!C177,Source!$BJ:$BJ)</f>
        <v>1.0526971462000001</v>
      </c>
      <c r="G177" s="72">
        <f t="shared" si="6"/>
        <v>3.1580914386000005</v>
      </c>
      <c r="H177" s="72">
        <f t="shared" si="7"/>
        <v>3.4859420396991307</v>
      </c>
      <c r="I177" s="73">
        <f t="shared" si="8"/>
        <v>3.7299579824780702</v>
      </c>
    </row>
    <row r="178" spans="2:9" x14ac:dyDescent="0.3">
      <c r="B178" s="27" t="s">
        <v>42</v>
      </c>
      <c r="C178" s="39" t="s">
        <v>251</v>
      </c>
      <c r="D178" s="49">
        <v>4</v>
      </c>
      <c r="E178" s="128"/>
      <c r="F178" s="74">
        <f>SUMIF(Source!$H:$H,Activité!C178,Source!$BJ:$BJ)</f>
        <v>0</v>
      </c>
      <c r="G178" s="75">
        <f t="shared" si="6"/>
        <v>0</v>
      </c>
      <c r="H178" s="75">
        <f t="shared" si="7"/>
        <v>0</v>
      </c>
      <c r="I178" s="76">
        <f t="shared" si="8"/>
        <v>0</v>
      </c>
    </row>
    <row r="179" spans="2:9" x14ac:dyDescent="0.3">
      <c r="B179" s="28" t="s">
        <v>42</v>
      </c>
      <c r="C179" s="37" t="s">
        <v>417</v>
      </c>
      <c r="D179" s="48"/>
      <c r="E179" s="127">
        <v>100</v>
      </c>
      <c r="F179" s="71">
        <f>SUMIF(Source!$H:$H,Activité!C179,Source!$BJ:$BJ)</f>
        <v>0.61975970059999996</v>
      </c>
      <c r="G179" s="72">
        <f t="shared" si="6"/>
        <v>61.975970059999995</v>
      </c>
      <c r="H179" s="72">
        <f t="shared" si="7"/>
        <v>68.409874661217032</v>
      </c>
      <c r="I179" s="73">
        <f t="shared" si="8"/>
        <v>73.198565887502227</v>
      </c>
    </row>
    <row r="180" spans="2:9" x14ac:dyDescent="0.3">
      <c r="B180" s="27" t="s">
        <v>42</v>
      </c>
      <c r="C180" s="39" t="s">
        <v>255</v>
      </c>
      <c r="D180" s="49">
        <v>5</v>
      </c>
      <c r="E180" s="128"/>
      <c r="F180" s="74">
        <f>SUMIF(Source!$H:$H,Activité!C180,Source!$BJ:$BJ)</f>
        <v>0</v>
      </c>
      <c r="G180" s="75">
        <f t="shared" si="6"/>
        <v>0</v>
      </c>
      <c r="H180" s="75">
        <f t="shared" si="7"/>
        <v>0</v>
      </c>
      <c r="I180" s="76">
        <f t="shared" si="8"/>
        <v>0</v>
      </c>
    </row>
    <row r="181" spans="2:9" x14ac:dyDescent="0.3">
      <c r="B181" s="28" t="s">
        <v>42</v>
      </c>
      <c r="C181" s="37" t="s">
        <v>257</v>
      </c>
      <c r="D181" s="48">
        <v>6</v>
      </c>
      <c r="E181" s="127"/>
      <c r="F181" s="71">
        <f>SUMIF(Source!$H:$H,Activité!C181,Source!$BJ:$BJ)</f>
        <v>8.0767892591999999</v>
      </c>
      <c r="G181" s="72">
        <f t="shared" si="6"/>
        <v>48.460735555200003</v>
      </c>
      <c r="H181" s="72">
        <f t="shared" si="7"/>
        <v>53.491584594999019</v>
      </c>
      <c r="I181" s="73">
        <f t="shared" si="8"/>
        <v>57.235995516648956</v>
      </c>
    </row>
    <row r="191" spans="2:9" x14ac:dyDescent="0.3">
      <c r="E191">
        <v>2</v>
      </c>
    </row>
  </sheetData>
  <autoFilter ref="B53:I53" xr:uid="{712B75E4-94F0-4BE3-B4E5-3F6C2B21332B}"/>
  <mergeCells count="5">
    <mergeCell ref="B2:I2"/>
    <mergeCell ref="B39:I39"/>
    <mergeCell ref="F52:I52"/>
    <mergeCell ref="B41:I50"/>
    <mergeCell ref="B17:D26"/>
  </mergeCells>
  <printOptions horizontalCentered="1" verticalCentered="1"/>
  <pageMargins left="0.70866141732283472" right="0.70866141732283472" top="0.74803149606299213" bottom="0.74803149606299213" header="0.31496062992125984" footer="0.31496062992125984"/>
  <pageSetup paperSize="9" scale="4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9AD3-6C9E-4FA4-AAD6-C92752928471}">
  <sheetPr>
    <pageSetUpPr fitToPage="1"/>
  </sheetPr>
  <dimension ref="B2:S46"/>
  <sheetViews>
    <sheetView showGridLines="0" zoomScale="80" zoomScaleNormal="80" workbookViewId="0">
      <selection activeCell="Q20" sqref="Q20"/>
    </sheetView>
  </sheetViews>
  <sheetFormatPr baseColWidth="10" defaultRowHeight="13.5" x14ac:dyDescent="0.3"/>
  <cols>
    <col min="1" max="1" width="4.61328125" customWidth="1"/>
    <col min="2" max="2" width="25" bestFit="1" customWidth="1"/>
    <col min="3" max="3" width="11.23046875" customWidth="1"/>
    <col min="4" max="16" width="9.69140625" customWidth="1"/>
    <col min="17" max="17" width="10.61328125" customWidth="1"/>
    <col min="18" max="18" width="15.23046875" bestFit="1" customWidth="1"/>
  </cols>
  <sheetData>
    <row r="2" spans="2:19" ht="20" thickBot="1" x14ac:dyDescent="0.4">
      <c r="B2" s="188" t="s">
        <v>372</v>
      </c>
      <c r="C2" s="189"/>
      <c r="D2" s="189"/>
      <c r="E2" s="189"/>
      <c r="F2" s="189"/>
      <c r="G2" s="189"/>
      <c r="H2" s="189"/>
      <c r="I2" s="189"/>
      <c r="J2" s="189"/>
      <c r="K2" s="189"/>
      <c r="L2" s="189"/>
      <c r="M2" s="189"/>
      <c r="N2" s="189"/>
      <c r="O2" s="189"/>
      <c r="P2" s="189"/>
      <c r="Q2" s="189"/>
      <c r="R2" s="190"/>
    </row>
    <row r="3" spans="2:19" ht="14" thickTop="1" x14ac:dyDescent="0.3"/>
    <row r="4" spans="2:19" ht="12.65" customHeight="1" x14ac:dyDescent="0.3">
      <c r="B4" s="194" t="s">
        <v>1137</v>
      </c>
      <c r="C4" s="195"/>
      <c r="D4" s="195"/>
      <c r="E4" s="195"/>
      <c r="F4" s="195"/>
      <c r="G4" s="195"/>
      <c r="H4" s="195"/>
      <c r="I4" s="196"/>
      <c r="J4" s="15"/>
      <c r="K4" s="115" t="s">
        <v>378</v>
      </c>
      <c r="L4" s="213" t="s">
        <v>379</v>
      </c>
      <c r="M4" s="213"/>
      <c r="N4" s="213"/>
      <c r="O4" s="213"/>
      <c r="P4" s="213"/>
      <c r="Q4" s="213"/>
      <c r="R4" s="117" t="s">
        <v>380</v>
      </c>
      <c r="S4" s="15"/>
    </row>
    <row r="5" spans="2:19" ht="57.5" x14ac:dyDescent="0.3">
      <c r="B5" s="197"/>
      <c r="C5" s="198"/>
      <c r="D5" s="198"/>
      <c r="E5" s="198"/>
      <c r="F5" s="198"/>
      <c r="G5" s="198"/>
      <c r="H5" s="198"/>
      <c r="I5" s="199"/>
      <c r="J5" s="15"/>
      <c r="K5" s="111" t="s">
        <v>390</v>
      </c>
      <c r="L5" s="212" t="s">
        <v>383</v>
      </c>
      <c r="M5" s="212"/>
      <c r="N5" s="212"/>
      <c r="O5" s="212"/>
      <c r="P5" s="212"/>
      <c r="Q5" s="212"/>
      <c r="R5" s="118" t="s">
        <v>388</v>
      </c>
    </row>
    <row r="6" spans="2:19" ht="57.5" x14ac:dyDescent="0.3">
      <c r="B6" s="197"/>
      <c r="C6" s="198"/>
      <c r="D6" s="198"/>
      <c r="E6" s="198"/>
      <c r="F6" s="198"/>
      <c r="G6" s="198"/>
      <c r="H6" s="198"/>
      <c r="I6" s="199"/>
      <c r="J6" s="15"/>
      <c r="K6" s="113" t="s">
        <v>390</v>
      </c>
      <c r="L6" s="216" t="s">
        <v>384</v>
      </c>
      <c r="M6" s="216"/>
      <c r="N6" s="216"/>
      <c r="O6" s="216"/>
      <c r="P6" s="216"/>
      <c r="Q6" s="216"/>
      <c r="R6" s="138" t="s">
        <v>1131</v>
      </c>
    </row>
    <row r="7" spans="2:19" ht="57.5" x14ac:dyDescent="0.3">
      <c r="B7" s="197"/>
      <c r="C7" s="198"/>
      <c r="D7" s="198"/>
      <c r="E7" s="198"/>
      <c r="F7" s="198"/>
      <c r="G7" s="198"/>
      <c r="H7" s="198"/>
      <c r="I7" s="199"/>
      <c r="J7" s="15"/>
      <c r="K7" s="112" t="s">
        <v>391</v>
      </c>
      <c r="L7" s="215" t="s">
        <v>381</v>
      </c>
      <c r="M7" s="215"/>
      <c r="N7" s="215"/>
      <c r="O7" s="215"/>
      <c r="P7" s="215"/>
      <c r="Q7" s="215"/>
      <c r="R7" s="119" t="s">
        <v>388</v>
      </c>
    </row>
    <row r="8" spans="2:19" ht="34.5" x14ac:dyDescent="0.3">
      <c r="B8" s="197"/>
      <c r="C8" s="198"/>
      <c r="D8" s="198"/>
      <c r="E8" s="198"/>
      <c r="F8" s="198"/>
      <c r="G8" s="198"/>
      <c r="H8" s="198"/>
      <c r="I8" s="199"/>
      <c r="J8" s="15"/>
      <c r="K8" s="113" t="s">
        <v>392</v>
      </c>
      <c r="L8" s="216" t="s">
        <v>385</v>
      </c>
      <c r="M8" s="216"/>
      <c r="N8" s="216"/>
      <c r="O8" s="216"/>
      <c r="P8" s="216"/>
      <c r="Q8" s="216"/>
      <c r="R8" s="120" t="s">
        <v>387</v>
      </c>
    </row>
    <row r="9" spans="2:19" ht="34.5" x14ac:dyDescent="0.3">
      <c r="B9" s="197"/>
      <c r="C9" s="198"/>
      <c r="D9" s="198"/>
      <c r="E9" s="198"/>
      <c r="F9" s="198"/>
      <c r="G9" s="198"/>
      <c r="H9" s="198"/>
      <c r="I9" s="199"/>
      <c r="J9" s="15"/>
      <c r="K9" s="112" t="s">
        <v>393</v>
      </c>
      <c r="L9" s="215" t="s">
        <v>382</v>
      </c>
      <c r="M9" s="215"/>
      <c r="N9" s="215"/>
      <c r="O9" s="215"/>
      <c r="P9" s="215"/>
      <c r="Q9" s="215"/>
      <c r="R9" s="119" t="s">
        <v>388</v>
      </c>
    </row>
    <row r="10" spans="2:19" ht="73.25" customHeight="1" thickBot="1" x14ac:dyDescent="0.35">
      <c r="B10" s="200"/>
      <c r="C10" s="201"/>
      <c r="D10" s="201"/>
      <c r="E10" s="201"/>
      <c r="F10" s="201"/>
      <c r="G10" s="201"/>
      <c r="H10" s="201"/>
      <c r="I10" s="202"/>
      <c r="J10" s="15"/>
      <c r="K10" s="114" t="s">
        <v>392</v>
      </c>
      <c r="L10" s="214" t="s">
        <v>386</v>
      </c>
      <c r="M10" s="214"/>
      <c r="N10" s="214"/>
      <c r="O10" s="214"/>
      <c r="P10" s="214"/>
      <c r="Q10" s="214"/>
      <c r="R10" s="121" t="s">
        <v>389</v>
      </c>
    </row>
    <row r="11" spans="2:19" ht="14" thickTop="1" x14ac:dyDescent="0.3"/>
    <row r="12" spans="2:19" x14ac:dyDescent="0.3">
      <c r="B12" s="122"/>
      <c r="C12" s="122"/>
      <c r="D12" s="122"/>
      <c r="E12" s="122"/>
      <c r="F12" s="122"/>
      <c r="G12" s="122"/>
      <c r="H12" s="122"/>
      <c r="I12" s="122"/>
      <c r="J12" s="122"/>
      <c r="K12" s="122"/>
      <c r="L12" s="122"/>
      <c r="M12" s="122"/>
      <c r="N12" s="122"/>
      <c r="O12" s="122"/>
      <c r="P12" s="122"/>
      <c r="Q12" s="122"/>
      <c r="R12" s="122"/>
    </row>
    <row r="13" spans="2:19" ht="12.65" customHeight="1" x14ac:dyDescent="0.3">
      <c r="B13" s="203" t="s">
        <v>1141</v>
      </c>
      <c r="C13" s="204"/>
      <c r="D13" s="204"/>
      <c r="E13" s="204"/>
      <c r="F13" s="204"/>
      <c r="G13" s="204"/>
      <c r="H13" s="204"/>
      <c r="I13" s="204"/>
      <c r="J13" s="204"/>
      <c r="K13" s="204"/>
      <c r="L13" s="204"/>
      <c r="M13" s="204"/>
      <c r="N13" s="204"/>
      <c r="O13" s="204"/>
      <c r="P13" s="204"/>
      <c r="Q13" s="204"/>
      <c r="R13" s="205"/>
    </row>
    <row r="14" spans="2:19" ht="14" thickBot="1" x14ac:dyDescent="0.35">
      <c r="B14" s="206"/>
      <c r="C14" s="207"/>
      <c r="D14" s="207"/>
      <c r="E14" s="207"/>
      <c r="F14" s="207"/>
      <c r="G14" s="207"/>
      <c r="H14" s="207"/>
      <c r="I14" s="207"/>
      <c r="J14" s="207"/>
      <c r="K14" s="207"/>
      <c r="L14" s="207"/>
      <c r="M14" s="207"/>
      <c r="N14" s="207"/>
      <c r="O14" s="207"/>
      <c r="P14" s="207"/>
      <c r="Q14" s="207"/>
      <c r="R14" s="208"/>
    </row>
    <row r="15" spans="2:19" ht="14" thickTop="1" x14ac:dyDescent="0.3"/>
    <row r="16" spans="2:19" ht="40.5" x14ac:dyDescent="0.3">
      <c r="B16" s="87"/>
      <c r="C16" s="89">
        <v>2023</v>
      </c>
      <c r="D16" s="90">
        <f>+C16+1</f>
        <v>2024</v>
      </c>
      <c r="E16" s="90">
        <f t="shared" ref="E16:Q16" si="0">+D16+1</f>
        <v>2025</v>
      </c>
      <c r="F16" s="90">
        <f t="shared" si="0"/>
        <v>2026</v>
      </c>
      <c r="G16" s="90">
        <f t="shared" si="0"/>
        <v>2027</v>
      </c>
      <c r="H16" s="90">
        <f t="shared" si="0"/>
        <v>2028</v>
      </c>
      <c r="I16" s="90">
        <f t="shared" si="0"/>
        <v>2029</v>
      </c>
      <c r="J16" s="90">
        <f t="shared" si="0"/>
        <v>2030</v>
      </c>
      <c r="K16" s="90">
        <f t="shared" si="0"/>
        <v>2031</v>
      </c>
      <c r="L16" s="90">
        <f t="shared" si="0"/>
        <v>2032</v>
      </c>
      <c r="M16" s="90">
        <f t="shared" si="0"/>
        <v>2033</v>
      </c>
      <c r="N16" s="90">
        <f t="shared" si="0"/>
        <v>2034</v>
      </c>
      <c r="O16" s="90">
        <f t="shared" si="0"/>
        <v>2035</v>
      </c>
      <c r="P16" s="90">
        <f t="shared" si="0"/>
        <v>2036</v>
      </c>
      <c r="Q16" s="91">
        <f t="shared" si="0"/>
        <v>2037</v>
      </c>
      <c r="R16" s="88" t="s">
        <v>373</v>
      </c>
    </row>
    <row r="17" spans="2:18" x14ac:dyDescent="0.3">
      <c r="B17" s="106" t="s">
        <v>374</v>
      </c>
      <c r="C17" s="35"/>
      <c r="D17" s="92">
        <v>2.5000000000000001E-2</v>
      </c>
      <c r="E17" s="92">
        <v>2.5000000000000001E-2</v>
      </c>
      <c r="F17" s="92">
        <v>2.5000000000000001E-2</v>
      </c>
      <c r="G17" s="92">
        <v>2.5000000000000001E-2</v>
      </c>
      <c r="H17" s="92">
        <v>2.5000000000000001E-2</v>
      </c>
      <c r="I17" s="92">
        <v>2.5000000000000001E-2</v>
      </c>
      <c r="J17" s="92">
        <v>2.5000000000000001E-2</v>
      </c>
      <c r="K17" s="92">
        <v>2.5000000000000001E-2</v>
      </c>
      <c r="L17" s="92">
        <v>2.5000000000000001E-2</v>
      </c>
      <c r="M17" s="92">
        <v>2.5000000000000001E-2</v>
      </c>
      <c r="N17" s="92">
        <v>2.5000000000000001E-2</v>
      </c>
      <c r="O17" s="92">
        <v>2.5000000000000001E-2</v>
      </c>
      <c r="P17" s="92">
        <v>2.5000000000000001E-2</v>
      </c>
      <c r="Q17" s="93">
        <v>2.5000000000000001E-2</v>
      </c>
      <c r="R17" s="94"/>
    </row>
    <row r="18" spans="2:18" x14ac:dyDescent="0.3">
      <c r="B18" s="107" t="s">
        <v>370</v>
      </c>
      <c r="C18" s="95">
        <f>SUM(Activité!$I$54:$I$181)</f>
        <v>52202.067675564787</v>
      </c>
      <c r="D18" s="95">
        <f>+$C$18*(1+D17)^(D16-$C$16)</f>
        <v>53507.119367453903</v>
      </c>
      <c r="E18" s="95">
        <f t="shared" ref="E18:Q18" si="1">+$C$18*(1+E17)^(E16-$C$16)</f>
        <v>54844.797351640249</v>
      </c>
      <c r="F18" s="95">
        <f t="shared" si="1"/>
        <v>56215.917285431256</v>
      </c>
      <c r="G18" s="95">
        <f t="shared" si="1"/>
        <v>57621.315217567033</v>
      </c>
      <c r="H18" s="95">
        <f t="shared" si="1"/>
        <v>59061.848098006201</v>
      </c>
      <c r="I18" s="95">
        <f t="shared" si="1"/>
        <v>60538.394300456348</v>
      </c>
      <c r="J18" s="95">
        <f t="shared" si="1"/>
        <v>62051.854157967762</v>
      </c>
      <c r="K18" s="95">
        <f t="shared" si="1"/>
        <v>63603.150511916952</v>
      </c>
      <c r="L18" s="95">
        <f t="shared" si="1"/>
        <v>65193.229274714868</v>
      </c>
      <c r="M18" s="95">
        <f t="shared" si="1"/>
        <v>66823.060006582731</v>
      </c>
      <c r="N18" s="95">
        <f t="shared" si="1"/>
        <v>68493.636506747309</v>
      </c>
      <c r="O18" s="95">
        <f t="shared" si="1"/>
        <v>70205.977419415984</v>
      </c>
      <c r="P18" s="95">
        <f t="shared" si="1"/>
        <v>71961.126854901377</v>
      </c>
      <c r="Q18" s="96">
        <f t="shared" si="1"/>
        <v>73760.155026273904</v>
      </c>
      <c r="R18" s="97">
        <f>SUM(C18:Q18)</f>
        <v>936083.64905464079</v>
      </c>
    </row>
    <row r="19" spans="2:18" x14ac:dyDescent="0.3">
      <c r="B19" s="107" t="s">
        <v>375</v>
      </c>
      <c r="C19" s="95">
        <v>75000</v>
      </c>
      <c r="D19" s="95">
        <f t="shared" ref="D19:Q19" si="2">+$C$19*(1+D17)^(D16-$C$16)</f>
        <v>76875</v>
      </c>
      <c r="E19" s="95">
        <f t="shared" si="2"/>
        <v>78796.875</v>
      </c>
      <c r="F19" s="95">
        <f t="shared" si="2"/>
        <v>80766.796874999985</v>
      </c>
      <c r="G19" s="95">
        <f t="shared" si="2"/>
        <v>82785.966796874985</v>
      </c>
      <c r="H19" s="95">
        <f t="shared" si="2"/>
        <v>84855.615966796846</v>
      </c>
      <c r="I19" s="95">
        <f t="shared" si="2"/>
        <v>86977.006365966765</v>
      </c>
      <c r="J19" s="95">
        <f t="shared" si="2"/>
        <v>89151.431525115942</v>
      </c>
      <c r="K19" s="95">
        <f t="shared" si="2"/>
        <v>91380.217313243833</v>
      </c>
      <c r="L19" s="95">
        <f t="shared" si="2"/>
        <v>93664.722746074913</v>
      </c>
      <c r="M19" s="95">
        <f t="shared" si="2"/>
        <v>96006.340814726776</v>
      </c>
      <c r="N19" s="95">
        <f t="shared" si="2"/>
        <v>98406.499335094952</v>
      </c>
      <c r="O19" s="95">
        <f t="shared" si="2"/>
        <v>100866.66181847232</v>
      </c>
      <c r="P19" s="95">
        <f t="shared" si="2"/>
        <v>103388.32836393412</v>
      </c>
      <c r="Q19" s="96">
        <f t="shared" si="2"/>
        <v>105973.03657303246</v>
      </c>
      <c r="R19" s="97">
        <f>SUM(C19:Q19)</f>
        <v>1344894.4994943338</v>
      </c>
    </row>
    <row r="20" spans="2:18" s="130" customFormat="1" ht="40.5" x14ac:dyDescent="0.3">
      <c r="B20" s="139" t="s">
        <v>1132</v>
      </c>
      <c r="C20" s="129">
        <v>16000</v>
      </c>
      <c r="D20" s="75">
        <f>+$C$20*(1+D17)^(D16-$C$16)</f>
        <v>16400</v>
      </c>
      <c r="E20" s="75">
        <f t="shared" ref="E20:Q20" si="3">+$C$20*(1+E17)^(E16-$C$16)</f>
        <v>16810</v>
      </c>
      <c r="F20" s="75">
        <f t="shared" si="3"/>
        <v>17230.249999999996</v>
      </c>
      <c r="G20" s="75">
        <f t="shared" si="3"/>
        <v>17661.006249999995</v>
      </c>
      <c r="H20" s="75">
        <f t="shared" si="3"/>
        <v>18102.531406249993</v>
      </c>
      <c r="I20" s="75">
        <f t="shared" si="3"/>
        <v>18555.094691406244</v>
      </c>
      <c r="J20" s="75">
        <f t="shared" si="3"/>
        <v>19018.972058691401</v>
      </c>
      <c r="K20" s="75">
        <f t="shared" si="3"/>
        <v>19494.446360158683</v>
      </c>
      <c r="L20" s="75">
        <f t="shared" si="3"/>
        <v>19981.807519162649</v>
      </c>
      <c r="M20" s="75">
        <f t="shared" si="3"/>
        <v>20481.352707141712</v>
      </c>
      <c r="N20" s="75">
        <f t="shared" si="3"/>
        <v>20993.386524820256</v>
      </c>
      <c r="O20" s="75">
        <f t="shared" si="3"/>
        <v>21518.221187940759</v>
      </c>
      <c r="P20" s="75">
        <f t="shared" si="3"/>
        <v>22056.176717639279</v>
      </c>
      <c r="Q20" s="75">
        <f t="shared" si="3"/>
        <v>22607.581135580258</v>
      </c>
      <c r="R20" s="131">
        <f>SUM(C20:Q20)</f>
        <v>286910.82655879128</v>
      </c>
    </row>
    <row r="21" spans="2:18" x14ac:dyDescent="0.3">
      <c r="B21" s="108" t="s">
        <v>376</v>
      </c>
      <c r="C21" s="98">
        <v>1500000</v>
      </c>
      <c r="D21" s="98"/>
      <c r="E21" s="98"/>
      <c r="F21" s="98"/>
      <c r="G21" s="98"/>
      <c r="H21" s="98"/>
      <c r="I21" s="98"/>
      <c r="J21" s="98"/>
      <c r="K21" s="98"/>
      <c r="L21" s="98"/>
      <c r="M21" s="98"/>
      <c r="N21" s="98"/>
      <c r="O21" s="98"/>
      <c r="P21" s="98"/>
      <c r="Q21" s="99"/>
      <c r="R21" s="100">
        <f>SUM(C21:Q21)</f>
        <v>1500000</v>
      </c>
    </row>
    <row r="22" spans="2:18" x14ac:dyDescent="0.3">
      <c r="B22" s="109" t="s">
        <v>377</v>
      </c>
      <c r="C22" s="101">
        <f>450000+80000</f>
        <v>530000</v>
      </c>
      <c r="D22" s="101">
        <f>+($C$22-450000)*(1+D17)^(D16-$C$16)</f>
        <v>82000</v>
      </c>
      <c r="E22" s="101">
        <f>+$D$22*(1+E17)^(E16-$D$16)</f>
        <v>84049.999999999985</v>
      </c>
      <c r="F22" s="101">
        <f t="shared" ref="F22:Q22" si="4">+$D$22*(1+F17)^(F16-$D$16)</f>
        <v>86151.25</v>
      </c>
      <c r="G22" s="101">
        <f t="shared" si="4"/>
        <v>88305.031249999985</v>
      </c>
      <c r="H22" s="101">
        <f t="shared" si="4"/>
        <v>90512.657031249983</v>
      </c>
      <c r="I22" s="101">
        <f t="shared" si="4"/>
        <v>92775.473457031228</v>
      </c>
      <c r="J22" s="101">
        <f t="shared" si="4"/>
        <v>95094.860293456994</v>
      </c>
      <c r="K22" s="101">
        <f t="shared" si="4"/>
        <v>97472.231800793423</v>
      </c>
      <c r="L22" s="101">
        <f t="shared" si="4"/>
        <v>99909.03759581325</v>
      </c>
      <c r="M22" s="101">
        <f t="shared" si="4"/>
        <v>102406.76353570857</v>
      </c>
      <c r="N22" s="101">
        <f t="shared" si="4"/>
        <v>104966.93262410127</v>
      </c>
      <c r="O22" s="101">
        <f t="shared" si="4"/>
        <v>107591.1059397038</v>
      </c>
      <c r="P22" s="101">
        <f t="shared" si="4"/>
        <v>110280.88358819639</v>
      </c>
      <c r="Q22" s="102">
        <f t="shared" si="4"/>
        <v>113037.9056779013</v>
      </c>
      <c r="R22" s="103">
        <f>SUM(C22:Q22)</f>
        <v>1884554.1327939562</v>
      </c>
    </row>
    <row r="23" spans="2:18" x14ac:dyDescent="0.3">
      <c r="B23" s="110" t="s">
        <v>27</v>
      </c>
      <c r="C23" s="104">
        <f>+-C21-C19-C18-C20+C22</f>
        <v>-1113202.0676755649</v>
      </c>
      <c r="D23" s="104">
        <f t="shared" ref="D23:Q23" si="5">+-D21-D19-D18-D20+D22</f>
        <v>-64782.11936745391</v>
      </c>
      <c r="E23" s="104">
        <f t="shared" si="5"/>
        <v>-66401.672351640256</v>
      </c>
      <c r="F23" s="104">
        <f t="shared" si="5"/>
        <v>-68061.714160431235</v>
      </c>
      <c r="G23" s="104">
        <f t="shared" si="5"/>
        <v>-69763.257014442046</v>
      </c>
      <c r="H23" s="104">
        <f t="shared" si="5"/>
        <v>-71507.338439803047</v>
      </c>
      <c r="I23" s="104">
        <f t="shared" si="5"/>
        <v>-73295.021900798121</v>
      </c>
      <c r="J23" s="104">
        <f t="shared" si="5"/>
        <v>-75127.397448318108</v>
      </c>
      <c r="K23" s="104">
        <f t="shared" si="5"/>
        <v>-77005.582384526046</v>
      </c>
      <c r="L23" s="104">
        <f t="shared" si="5"/>
        <v>-78930.721944139194</v>
      </c>
      <c r="M23" s="104">
        <f t="shared" si="5"/>
        <v>-80903.98999274266</v>
      </c>
      <c r="N23" s="104">
        <f t="shared" si="5"/>
        <v>-82926.589742561264</v>
      </c>
      <c r="O23" s="104">
        <f t="shared" si="5"/>
        <v>-84999.754486125268</v>
      </c>
      <c r="P23" s="104">
        <f t="shared" si="5"/>
        <v>-87124.748348278401</v>
      </c>
      <c r="Q23" s="104">
        <f t="shared" si="5"/>
        <v>-89302.867056985313</v>
      </c>
      <c r="R23" s="105">
        <f>+-R21-R19-R18-R20+R22</f>
        <v>-2183334.8423138093</v>
      </c>
    </row>
    <row r="24" spans="2:18" x14ac:dyDescent="0.3">
      <c r="C24" s="132"/>
      <c r="D24" s="132"/>
      <c r="E24" s="132"/>
      <c r="F24" s="132"/>
      <c r="G24" s="132"/>
      <c r="H24" s="132"/>
      <c r="I24" s="132"/>
      <c r="J24" s="132"/>
      <c r="K24" s="132"/>
      <c r="L24" s="132"/>
      <c r="M24" s="132"/>
      <c r="N24" s="132"/>
      <c r="O24" s="132"/>
      <c r="P24" s="132"/>
      <c r="Q24" s="132"/>
      <c r="R24" s="132"/>
    </row>
    <row r="26" spans="2:18" ht="20" thickBot="1" x14ac:dyDescent="0.4">
      <c r="B26" s="188" t="s">
        <v>28</v>
      </c>
      <c r="C26" s="189"/>
      <c r="D26" s="189"/>
      <c r="E26" s="189"/>
      <c r="F26" s="189"/>
      <c r="G26" s="189"/>
      <c r="H26" s="189"/>
      <c r="I26" s="189"/>
      <c r="J26" s="189"/>
      <c r="K26" s="189"/>
      <c r="L26" s="189"/>
      <c r="M26" s="189"/>
      <c r="N26" s="189"/>
      <c r="O26" s="189"/>
      <c r="P26" s="189"/>
      <c r="Q26" s="189"/>
      <c r="R26" s="190"/>
    </row>
    <row r="27" spans="2:18" ht="14" thickTop="1" x14ac:dyDescent="0.3"/>
    <row r="28" spans="2:18" x14ac:dyDescent="0.3">
      <c r="B28" s="203" t="s">
        <v>1142</v>
      </c>
      <c r="C28" s="204"/>
      <c r="D28" s="204"/>
      <c r="E28" s="204"/>
      <c r="F28" s="204"/>
      <c r="G28" s="204"/>
      <c r="H28" s="204"/>
      <c r="I28" s="204"/>
      <c r="J28" s="204"/>
      <c r="K28" s="204"/>
      <c r="L28" s="204"/>
      <c r="M28" s="204"/>
      <c r="N28" s="204"/>
      <c r="O28" s="204"/>
      <c r="P28" s="204"/>
      <c r="Q28" s="204"/>
      <c r="R28" s="205"/>
    </row>
    <row r="29" spans="2:18" x14ac:dyDescent="0.3">
      <c r="B29" s="209"/>
      <c r="C29" s="210"/>
      <c r="D29" s="210"/>
      <c r="E29" s="210"/>
      <c r="F29" s="210"/>
      <c r="G29" s="210"/>
      <c r="H29" s="210"/>
      <c r="I29" s="210"/>
      <c r="J29" s="210"/>
      <c r="K29" s="210"/>
      <c r="L29" s="210"/>
      <c r="M29" s="210"/>
      <c r="N29" s="210"/>
      <c r="O29" s="210"/>
      <c r="P29" s="210"/>
      <c r="Q29" s="210"/>
      <c r="R29" s="211"/>
    </row>
    <row r="30" spans="2:18" x14ac:dyDescent="0.3">
      <c r="B30" s="209"/>
      <c r="C30" s="210"/>
      <c r="D30" s="210"/>
      <c r="E30" s="210"/>
      <c r="F30" s="210"/>
      <c r="G30" s="210"/>
      <c r="H30" s="210"/>
      <c r="I30" s="210"/>
      <c r="J30" s="210"/>
      <c r="K30" s="210"/>
      <c r="L30" s="210"/>
      <c r="M30" s="210"/>
      <c r="N30" s="210"/>
      <c r="O30" s="210"/>
      <c r="P30" s="210"/>
      <c r="Q30" s="210"/>
      <c r="R30" s="211"/>
    </row>
    <row r="31" spans="2:18" x14ac:dyDescent="0.3">
      <c r="B31" s="209"/>
      <c r="C31" s="210"/>
      <c r="D31" s="210"/>
      <c r="E31" s="210"/>
      <c r="F31" s="210"/>
      <c r="G31" s="210"/>
      <c r="H31" s="210"/>
      <c r="I31" s="210"/>
      <c r="J31" s="210"/>
      <c r="K31" s="210"/>
      <c r="L31" s="210"/>
      <c r="M31" s="210"/>
      <c r="N31" s="210"/>
      <c r="O31" s="210"/>
      <c r="P31" s="210"/>
      <c r="Q31" s="210"/>
      <c r="R31" s="211"/>
    </row>
    <row r="32" spans="2:18" x14ac:dyDescent="0.3">
      <c r="B32" s="209"/>
      <c r="C32" s="210"/>
      <c r="D32" s="210"/>
      <c r="E32" s="210"/>
      <c r="F32" s="210"/>
      <c r="G32" s="210"/>
      <c r="H32" s="210"/>
      <c r="I32" s="210"/>
      <c r="J32" s="210"/>
      <c r="K32" s="210"/>
      <c r="L32" s="210"/>
      <c r="M32" s="210"/>
      <c r="N32" s="210"/>
      <c r="O32" s="210"/>
      <c r="P32" s="210"/>
      <c r="Q32" s="210"/>
      <c r="R32" s="211"/>
    </row>
    <row r="33" spans="2:18" x14ac:dyDescent="0.3">
      <c r="B33" s="209"/>
      <c r="C33" s="210"/>
      <c r="D33" s="210"/>
      <c r="E33" s="210"/>
      <c r="F33" s="210"/>
      <c r="G33" s="210"/>
      <c r="H33" s="210"/>
      <c r="I33" s="210"/>
      <c r="J33" s="210"/>
      <c r="K33" s="210"/>
      <c r="L33" s="210"/>
      <c r="M33" s="210"/>
      <c r="N33" s="210"/>
      <c r="O33" s="210"/>
      <c r="P33" s="210"/>
      <c r="Q33" s="210"/>
      <c r="R33" s="211"/>
    </row>
    <row r="34" spans="2:18" x14ac:dyDescent="0.3">
      <c r="B34" s="209"/>
      <c r="C34" s="210"/>
      <c r="D34" s="210"/>
      <c r="E34" s="210"/>
      <c r="F34" s="210"/>
      <c r="G34" s="210"/>
      <c r="H34" s="210"/>
      <c r="I34" s="210"/>
      <c r="J34" s="210"/>
      <c r="K34" s="210"/>
      <c r="L34" s="210"/>
      <c r="M34" s="210"/>
      <c r="N34" s="210"/>
      <c r="O34" s="210"/>
      <c r="P34" s="210"/>
      <c r="Q34" s="210"/>
      <c r="R34" s="211"/>
    </row>
    <row r="35" spans="2:18" x14ac:dyDescent="0.3">
      <c r="B35" s="209"/>
      <c r="C35" s="210"/>
      <c r="D35" s="210"/>
      <c r="E35" s="210"/>
      <c r="F35" s="210"/>
      <c r="G35" s="210"/>
      <c r="H35" s="210"/>
      <c r="I35" s="210"/>
      <c r="J35" s="210"/>
      <c r="K35" s="210"/>
      <c r="L35" s="210"/>
      <c r="M35" s="210"/>
      <c r="N35" s="210"/>
      <c r="O35" s="210"/>
      <c r="P35" s="210"/>
      <c r="Q35" s="210"/>
      <c r="R35" s="211"/>
    </row>
    <row r="36" spans="2:18" x14ac:dyDescent="0.3">
      <c r="B36" s="209"/>
      <c r="C36" s="210"/>
      <c r="D36" s="210"/>
      <c r="E36" s="210"/>
      <c r="F36" s="210"/>
      <c r="G36" s="210"/>
      <c r="H36" s="210"/>
      <c r="I36" s="210"/>
      <c r="J36" s="210"/>
      <c r="K36" s="210"/>
      <c r="L36" s="210"/>
      <c r="M36" s="210"/>
      <c r="N36" s="210"/>
      <c r="O36" s="210"/>
      <c r="P36" s="210"/>
      <c r="Q36" s="210"/>
      <c r="R36" s="211"/>
    </row>
    <row r="37" spans="2:18" x14ac:dyDescent="0.3">
      <c r="B37" s="209"/>
      <c r="C37" s="210"/>
      <c r="D37" s="210"/>
      <c r="E37" s="210"/>
      <c r="F37" s="210"/>
      <c r="G37" s="210"/>
      <c r="H37" s="210"/>
      <c r="I37" s="210"/>
      <c r="J37" s="210"/>
      <c r="K37" s="210"/>
      <c r="L37" s="210"/>
      <c r="M37" s="210"/>
      <c r="N37" s="210"/>
      <c r="O37" s="210"/>
      <c r="P37" s="210"/>
      <c r="Q37" s="210"/>
      <c r="R37" s="211"/>
    </row>
    <row r="38" spans="2:18" x14ac:dyDescent="0.3">
      <c r="B38" s="209"/>
      <c r="C38" s="210"/>
      <c r="D38" s="210"/>
      <c r="E38" s="210"/>
      <c r="F38" s="210"/>
      <c r="G38" s="210"/>
      <c r="H38" s="210"/>
      <c r="I38" s="210"/>
      <c r="J38" s="210"/>
      <c r="K38" s="210"/>
      <c r="L38" s="210"/>
      <c r="M38" s="210"/>
      <c r="N38" s="210"/>
      <c r="O38" s="210"/>
      <c r="P38" s="210"/>
      <c r="Q38" s="210"/>
      <c r="R38" s="211"/>
    </row>
    <row r="39" spans="2:18" x14ac:dyDescent="0.3">
      <c r="B39" s="209"/>
      <c r="C39" s="210"/>
      <c r="D39" s="210"/>
      <c r="E39" s="210"/>
      <c r="F39" s="210"/>
      <c r="G39" s="210"/>
      <c r="H39" s="210"/>
      <c r="I39" s="210"/>
      <c r="J39" s="210"/>
      <c r="K39" s="210"/>
      <c r="L39" s="210"/>
      <c r="M39" s="210"/>
      <c r="N39" s="210"/>
      <c r="O39" s="210"/>
      <c r="P39" s="210"/>
      <c r="Q39" s="210"/>
      <c r="R39" s="211"/>
    </row>
    <row r="40" spans="2:18" x14ac:dyDescent="0.3">
      <c r="B40" s="209"/>
      <c r="C40" s="210"/>
      <c r="D40" s="210"/>
      <c r="E40" s="210"/>
      <c r="F40" s="210"/>
      <c r="G40" s="210"/>
      <c r="H40" s="210"/>
      <c r="I40" s="210"/>
      <c r="J40" s="210"/>
      <c r="K40" s="210"/>
      <c r="L40" s="210"/>
      <c r="M40" s="210"/>
      <c r="N40" s="210"/>
      <c r="O40" s="210"/>
      <c r="P40" s="210"/>
      <c r="Q40" s="210"/>
      <c r="R40" s="211"/>
    </row>
    <row r="41" spans="2:18" x14ac:dyDescent="0.3">
      <c r="B41" s="209"/>
      <c r="C41" s="210"/>
      <c r="D41" s="210"/>
      <c r="E41" s="210"/>
      <c r="F41" s="210"/>
      <c r="G41" s="210"/>
      <c r="H41" s="210"/>
      <c r="I41" s="210"/>
      <c r="J41" s="210"/>
      <c r="K41" s="210"/>
      <c r="L41" s="210"/>
      <c r="M41" s="210"/>
      <c r="N41" s="210"/>
      <c r="O41" s="210"/>
      <c r="P41" s="210"/>
      <c r="Q41" s="210"/>
      <c r="R41" s="211"/>
    </row>
    <row r="42" spans="2:18" x14ac:dyDescent="0.3">
      <c r="B42" s="209"/>
      <c r="C42" s="210"/>
      <c r="D42" s="210"/>
      <c r="E42" s="210"/>
      <c r="F42" s="210"/>
      <c r="G42" s="210"/>
      <c r="H42" s="210"/>
      <c r="I42" s="210"/>
      <c r="J42" s="210"/>
      <c r="K42" s="210"/>
      <c r="L42" s="210"/>
      <c r="M42" s="210"/>
      <c r="N42" s="210"/>
      <c r="O42" s="210"/>
      <c r="P42" s="210"/>
      <c r="Q42" s="210"/>
      <c r="R42" s="211"/>
    </row>
    <row r="43" spans="2:18" x14ac:dyDescent="0.3">
      <c r="B43" s="209"/>
      <c r="C43" s="210"/>
      <c r="D43" s="210"/>
      <c r="E43" s="210"/>
      <c r="F43" s="210"/>
      <c r="G43" s="210"/>
      <c r="H43" s="210"/>
      <c r="I43" s="210"/>
      <c r="J43" s="210"/>
      <c r="K43" s="210"/>
      <c r="L43" s="210"/>
      <c r="M43" s="210"/>
      <c r="N43" s="210"/>
      <c r="O43" s="210"/>
      <c r="P43" s="210"/>
      <c r="Q43" s="210"/>
      <c r="R43" s="211"/>
    </row>
    <row r="44" spans="2:18" x14ac:dyDescent="0.3">
      <c r="B44" s="209"/>
      <c r="C44" s="210"/>
      <c r="D44" s="210"/>
      <c r="E44" s="210"/>
      <c r="F44" s="210"/>
      <c r="G44" s="210"/>
      <c r="H44" s="210"/>
      <c r="I44" s="210"/>
      <c r="J44" s="210"/>
      <c r="K44" s="210"/>
      <c r="L44" s="210"/>
      <c r="M44" s="210"/>
      <c r="N44" s="210"/>
      <c r="O44" s="210"/>
      <c r="P44" s="210"/>
      <c r="Q44" s="210"/>
      <c r="R44" s="211"/>
    </row>
    <row r="45" spans="2:18" ht="14" thickBot="1" x14ac:dyDescent="0.35">
      <c r="B45" s="206"/>
      <c r="C45" s="207"/>
      <c r="D45" s="207"/>
      <c r="E45" s="207"/>
      <c r="F45" s="207"/>
      <c r="G45" s="207"/>
      <c r="H45" s="207"/>
      <c r="I45" s="207"/>
      <c r="J45" s="207"/>
      <c r="K45" s="207"/>
      <c r="L45" s="207"/>
      <c r="M45" s="207"/>
      <c r="N45" s="207"/>
      <c r="O45" s="207"/>
      <c r="P45" s="207"/>
      <c r="Q45" s="207"/>
      <c r="R45" s="208"/>
    </row>
    <row r="46" spans="2:18" ht="14" thickTop="1" x14ac:dyDescent="0.3"/>
  </sheetData>
  <mergeCells count="12">
    <mergeCell ref="B2:R2"/>
    <mergeCell ref="B26:R26"/>
    <mergeCell ref="B13:R14"/>
    <mergeCell ref="B28:R45"/>
    <mergeCell ref="B4:I10"/>
    <mergeCell ref="L5:Q5"/>
    <mergeCell ref="L4:Q4"/>
    <mergeCell ref="L10:Q10"/>
    <mergeCell ref="L9:Q9"/>
    <mergeCell ref="L8:Q8"/>
    <mergeCell ref="L7:Q7"/>
    <mergeCell ref="L6:Q6"/>
  </mergeCells>
  <printOptions horizontalCentered="1" verticalCentered="1"/>
  <pageMargins left="0.70866141732283472" right="0.70866141732283472" top="0.74803149606299213" bottom="0.74803149606299213" header="0.31496062992125984" footer="0.3149606299212598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de contenu détaillée</vt:lpstr>
      <vt:lpstr>Source</vt:lpstr>
      <vt:lpstr>Activité</vt:lpstr>
      <vt:lpstr>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Fabienne PECORARO</cp:lastModifiedBy>
  <dcterms:created xsi:type="dcterms:W3CDTF">2021-01-08T10:31:51Z</dcterms:created>
  <dcterms:modified xsi:type="dcterms:W3CDTF">2022-10-04T11:48:24Z</dcterms:modified>
</cp:coreProperties>
</file>